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morales\Desktop\ADA_JSMM\Avalúos\"/>
    </mc:Choice>
  </mc:AlternateContent>
  <xr:revisionPtr revIDLastSave="0" documentId="13_ncr:1_{A1256A22-2A6F-4EE3-84E1-D08E83B07E77}" xr6:coauthVersionLast="44" xr6:coauthVersionMax="44" xr10:uidLastSave="{00000000-0000-0000-0000-000000000000}"/>
  <bookViews>
    <workbookView xWindow="-120" yWindow="-120" windowWidth="29040" windowHeight="15840" xr2:uid="{52F2EE32-D25F-45C7-923E-166C356AA3E0}"/>
  </bookViews>
  <sheets>
    <sheet name="Sol Av_1.2" sheetId="8" r:id="rId1"/>
    <sheet name="Cotización" sheetId="6" state="hidden" r:id="rId2"/>
    <sheet name="Listado Viv" sheetId="7" r:id="rId3"/>
    <sheet name="CONTROL" sheetId="12" r:id="rId4"/>
    <sheet name="Control de Cambios" sheetId="11" state="hidden" r:id="rId5"/>
    <sheet name="Control Cambios" sheetId="10" state="hidden" r:id="rId6"/>
    <sheet name="Comparativa" sheetId="5" state="hidden" r:id="rId7"/>
    <sheet name="Layout-Control" sheetId="9" state="hidden" r:id="rId8"/>
    <sheet name="Datos" sheetId="4" state="hidden" r:id="rId9"/>
    <sheet name="Datos_Tip Av" sheetId="3" state="hidden" r:id="rId10"/>
  </sheets>
  <definedNames>
    <definedName name="_xlnm._FilterDatabase" localSheetId="3" hidden="1">CONTROL!$A$2:$BQ$2</definedName>
    <definedName name="_xlnm._FilterDatabase" localSheetId="2" hidden="1">'Listado Viv'!$B$11:$Y$11</definedName>
    <definedName name="_xlnm.Print_Area" localSheetId="6">Comparativa!$A$1:$Z$71</definedName>
    <definedName name="_xlnm.Print_Area" localSheetId="1">Cotización!$A$1:$Z$69</definedName>
    <definedName name="_xlnm.Print_Area" localSheetId="2">'Listado Viv'!$A$1:$Z$66</definedName>
    <definedName name="_xlnm.Print_Area" localSheetId="0">'Sol Av_1.2'!$A$1:$Z$69</definedName>
    <definedName name="_xlnm.Print_Titles" localSheetId="2">'Listado Viv'!$1:$11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7" i="8" l="1"/>
  <c r="L24" i="8"/>
  <c r="L14" i="8"/>
  <c r="P11" i="7"/>
  <c r="O11" i="7"/>
  <c r="N11" i="7"/>
  <c r="I11" i="7"/>
  <c r="H11" i="7"/>
  <c r="B62" i="7"/>
  <c r="L25" i="8"/>
  <c r="B15" i="7"/>
  <c r="B3" i="12"/>
  <c r="AO3" i="12"/>
  <c r="AN3" i="12"/>
  <c r="R37" i="8"/>
  <c r="E37" i="8"/>
  <c r="R21" i="8"/>
  <c r="B16" i="7" l="1"/>
  <c r="B17" i="7" s="1"/>
  <c r="AM3" i="12"/>
  <c r="AL3" i="12"/>
  <c r="AK3" i="12"/>
  <c r="AJ3" i="12"/>
  <c r="AI3" i="12"/>
  <c r="AH3" i="12"/>
  <c r="AG3" i="12"/>
  <c r="AF3" i="12"/>
  <c r="AE3" i="12"/>
  <c r="S3" i="12"/>
  <c r="T3" i="12" s="1"/>
  <c r="U3" i="12" s="1"/>
  <c r="Q3" i="12"/>
  <c r="J3" i="12"/>
  <c r="H3" i="12"/>
  <c r="G3" i="12"/>
  <c r="F3" i="12"/>
  <c r="E3" i="12"/>
  <c r="D3" i="12"/>
  <c r="B18" i="7" l="1"/>
  <c r="L26" i="8"/>
  <c r="B19" i="7" l="1"/>
  <c r="B54" i="8"/>
  <c r="B57" i="8" s="1"/>
  <c r="B20" i="7" l="1"/>
  <c r="K58" i="8"/>
  <c r="E58" i="8"/>
  <c r="B56" i="8"/>
  <c r="B58" i="8"/>
  <c r="R58" i="8"/>
  <c r="B21" i="7" l="1"/>
  <c r="C43" i="3"/>
  <c r="B22" i="7" l="1"/>
  <c r="C13" i="7"/>
  <c r="B23" i="7" l="1"/>
  <c r="T14" i="8"/>
  <c r="I3" i="12" s="1"/>
  <c r="C11" i="3"/>
  <c r="B24" i="7" l="1"/>
  <c r="Y14" i="8"/>
  <c r="E42" i="8"/>
  <c r="E41" i="8"/>
  <c r="B25" i="7" l="1"/>
  <c r="Y14" i="5"/>
  <c r="T14" i="5"/>
  <c r="O14" i="5"/>
  <c r="H14" i="5"/>
  <c r="E14" i="5"/>
  <c r="Y14" i="6"/>
  <c r="T14" i="6"/>
  <c r="O14" i="6"/>
  <c r="H14" i="6"/>
  <c r="E14" i="6"/>
  <c r="B26" i="7" l="1"/>
  <c r="J64" i="8"/>
  <c r="J62" i="8"/>
  <c r="B64" i="8"/>
  <c r="B62" i="8"/>
  <c r="B27" i="7" l="1"/>
  <c r="O24" i="5"/>
  <c r="N24" i="5"/>
  <c r="N24" i="6"/>
  <c r="O24" i="6"/>
  <c r="N12" i="7"/>
  <c r="K24" i="5"/>
  <c r="K24" i="6"/>
  <c r="K12" i="7"/>
  <c r="J24" i="5"/>
  <c r="J24" i="6"/>
  <c r="J12" i="7"/>
  <c r="O12" i="7"/>
  <c r="B4" i="9"/>
  <c r="AA4" i="9"/>
  <c r="Z4" i="9"/>
  <c r="AG4" i="9"/>
  <c r="AF4" i="9"/>
  <c r="AE4" i="9"/>
  <c r="AD4" i="9"/>
  <c r="AC4" i="9"/>
  <c r="AB4" i="9"/>
  <c r="Y4" i="9"/>
  <c r="X4" i="9"/>
  <c r="N4" i="9"/>
  <c r="M4" i="9"/>
  <c r="L4" i="9"/>
  <c r="E29" i="5"/>
  <c r="E29" i="6"/>
  <c r="E19" i="5"/>
  <c r="E19" i="6"/>
  <c r="E48" i="5"/>
  <c r="AP4" i="9" s="1"/>
  <c r="K4" i="9"/>
  <c r="D4" i="9"/>
  <c r="C4" i="9"/>
  <c r="F4" i="9"/>
  <c r="B28" i="7" l="1"/>
  <c r="E4" i="9"/>
  <c r="B29" i="7" l="1"/>
  <c r="X26" i="5"/>
  <c r="V26" i="5"/>
  <c r="T26" i="5"/>
  <c r="R26" i="5"/>
  <c r="P26" i="5"/>
  <c r="O26" i="5"/>
  <c r="N26" i="5"/>
  <c r="M26" i="5"/>
  <c r="L26" i="5"/>
  <c r="K26" i="5"/>
  <c r="J26" i="5"/>
  <c r="H26" i="5"/>
  <c r="C26" i="5"/>
  <c r="X25" i="5"/>
  <c r="V25" i="5"/>
  <c r="T25" i="5"/>
  <c r="R25" i="5"/>
  <c r="P25" i="5"/>
  <c r="O25" i="5"/>
  <c r="N25" i="5"/>
  <c r="M25" i="5"/>
  <c r="L25" i="5"/>
  <c r="K25" i="5"/>
  <c r="J25" i="5"/>
  <c r="H25" i="5"/>
  <c r="C25" i="5"/>
  <c r="B25" i="5" s="1"/>
  <c r="X24" i="5"/>
  <c r="V24" i="5"/>
  <c r="P24" i="5"/>
  <c r="L24" i="5"/>
  <c r="H24" i="5"/>
  <c r="C24" i="5"/>
  <c r="B24" i="5"/>
  <c r="H25" i="6"/>
  <c r="H26" i="6"/>
  <c r="C26" i="6"/>
  <c r="C25" i="6"/>
  <c r="C24" i="6"/>
  <c r="X26" i="6"/>
  <c r="V26" i="6"/>
  <c r="T26" i="6"/>
  <c r="R26" i="6"/>
  <c r="P26" i="6"/>
  <c r="O26" i="6"/>
  <c r="N26" i="6"/>
  <c r="M26" i="6"/>
  <c r="L26" i="6"/>
  <c r="K26" i="6"/>
  <c r="J26" i="6"/>
  <c r="T25" i="6"/>
  <c r="R25" i="6"/>
  <c r="P25" i="6"/>
  <c r="X25" i="6"/>
  <c r="V25" i="6"/>
  <c r="O25" i="6"/>
  <c r="N25" i="6"/>
  <c r="M25" i="6"/>
  <c r="L25" i="6"/>
  <c r="K25" i="6"/>
  <c r="J25" i="6"/>
  <c r="P24" i="6"/>
  <c r="H24" i="6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K14" i="7"/>
  <c r="J14" i="7"/>
  <c r="H14" i="7"/>
  <c r="C14" i="7"/>
  <c r="X13" i="7"/>
  <c r="V13" i="7"/>
  <c r="P13" i="7"/>
  <c r="O13" i="7"/>
  <c r="N13" i="7"/>
  <c r="L13" i="7"/>
  <c r="K13" i="7"/>
  <c r="J13" i="7"/>
  <c r="H13" i="7"/>
  <c r="B13" i="7"/>
  <c r="Y13" i="7"/>
  <c r="W13" i="7"/>
  <c r="U13" i="7"/>
  <c r="T13" i="7"/>
  <c r="S13" i="7"/>
  <c r="R13" i="7"/>
  <c r="Q13" i="7"/>
  <c r="M13" i="7"/>
  <c r="X12" i="7"/>
  <c r="V12" i="7"/>
  <c r="P12" i="7"/>
  <c r="L12" i="7"/>
  <c r="H12" i="7"/>
  <c r="C12" i="7"/>
  <c r="Y12" i="7"/>
  <c r="W12" i="7"/>
  <c r="U12" i="7"/>
  <c r="T12" i="7"/>
  <c r="S12" i="7"/>
  <c r="R12" i="7"/>
  <c r="Q12" i="7"/>
  <c r="M12" i="7"/>
  <c r="V24" i="6"/>
  <c r="L24" i="6"/>
  <c r="B30" i="7" l="1"/>
  <c r="B26" i="5"/>
  <c r="B14" i="7"/>
  <c r="Q38" i="5"/>
  <c r="V38" i="5"/>
  <c r="M38" i="5"/>
  <c r="I38" i="5"/>
  <c r="E38" i="5"/>
  <c r="I33" i="5"/>
  <c r="M33" i="5" s="1"/>
  <c r="Q33" i="5" s="1"/>
  <c r="V33" i="5" s="1"/>
  <c r="B31" i="7" l="1"/>
  <c r="B27" i="6"/>
  <c r="B27" i="5" s="1"/>
  <c r="R33" i="8"/>
  <c r="K33" i="8"/>
  <c r="E33" i="8"/>
  <c r="E32" i="8"/>
  <c r="W7" i="6"/>
  <c r="W7" i="5" s="1"/>
  <c r="W7" i="7"/>
  <c r="R60" i="8"/>
  <c r="B60" i="8"/>
  <c r="B44" i="8"/>
  <c r="R21" i="6"/>
  <c r="R21" i="5" s="1"/>
  <c r="E21" i="6"/>
  <c r="E21" i="5" s="1"/>
  <c r="E18" i="6"/>
  <c r="E18" i="5" s="1"/>
  <c r="E13" i="6"/>
  <c r="E13" i="5" s="1"/>
  <c r="U12" i="6"/>
  <c r="U12" i="5" s="1"/>
  <c r="M12" i="6"/>
  <c r="M12" i="5" s="1"/>
  <c r="E12" i="6"/>
  <c r="E12" i="5" s="1"/>
  <c r="W11" i="5"/>
  <c r="E11" i="6"/>
  <c r="E11" i="5" s="1"/>
  <c r="Y12" i="8"/>
  <c r="Y12" i="6" s="1"/>
  <c r="Y12" i="5" s="1"/>
  <c r="E43" i="3"/>
  <c r="D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B32" i="7" l="1"/>
  <c r="B48" i="8"/>
  <c r="K51" i="8"/>
  <c r="K52" i="8"/>
  <c r="B46" i="8"/>
  <c r="B49" i="8"/>
  <c r="P51" i="8"/>
  <c r="P52" i="8"/>
  <c r="B47" i="8"/>
  <c r="B51" i="8"/>
  <c r="U51" i="8"/>
  <c r="U52" i="8"/>
  <c r="P47" i="8"/>
  <c r="F51" i="8"/>
  <c r="F52" i="8"/>
  <c r="B33" i="7" l="1"/>
  <c r="B24" i="6"/>
  <c r="B25" i="6" s="1"/>
  <c r="X24" i="6"/>
  <c r="B25" i="8"/>
  <c r="B34" i="7" l="1"/>
  <c r="B26" i="6"/>
  <c r="B26" i="8"/>
  <c r="B35" i="7" l="1"/>
  <c r="B36" i="7" l="1"/>
  <c r="L14" i="5"/>
  <c r="B37" i="7" l="1"/>
  <c r="B38" i="7" l="1"/>
  <c r="B39" i="7" l="1"/>
  <c r="B40" i="7" l="1"/>
  <c r="B41" i="7" l="1"/>
  <c r="B42" i="7" l="1"/>
  <c r="B43" i="7" l="1"/>
  <c r="B44" i="7" l="1"/>
  <c r="B45" i="7" l="1"/>
  <c r="B46" i="7" l="1"/>
  <c r="B47" i="7" l="1"/>
  <c r="B48" i="7" l="1"/>
  <c r="B49" i="7" l="1"/>
  <c r="B50" i="7" l="1"/>
  <c r="B51" i="7" l="1"/>
  <c r="B52" i="7" l="1"/>
  <c r="B53" i="7" l="1"/>
  <c r="B54" i="7" l="1"/>
  <c r="B55" i="7" l="1"/>
  <c r="B56" i="7" l="1"/>
  <c r="B57" i="7" l="1"/>
  <c r="B58" i="7" l="1"/>
  <c r="B59" i="7" l="1"/>
  <c r="B61" i="7" l="1"/>
  <c r="B60" i="7"/>
  <c r="L14" i="6" l="1"/>
</calcChain>
</file>

<file path=xl/sharedStrings.xml><?xml version="1.0" encoding="utf-8"?>
<sst xmlns="http://schemas.openxmlformats.org/spreadsheetml/2006/main" count="610" uniqueCount="332">
  <si>
    <t>Actualización</t>
  </si>
  <si>
    <t>Tipo de Servicio</t>
  </si>
  <si>
    <t>Estimación de Valor</t>
  </si>
  <si>
    <t>Juicio</t>
  </si>
  <si>
    <t>Conocer el Valor Comercial</t>
  </si>
  <si>
    <t>Nombre/Razón Social</t>
  </si>
  <si>
    <t>RFC</t>
  </si>
  <si>
    <t>Avalúo antecedente</t>
  </si>
  <si>
    <t>CLG</t>
  </si>
  <si>
    <t>Título de propiedad</t>
  </si>
  <si>
    <t>SERVICIOS DE VALUACIÓN</t>
  </si>
  <si>
    <t>Terreno</t>
  </si>
  <si>
    <t>Casa Habitación Unifamiliar</t>
  </si>
  <si>
    <t>Casa en Condominio</t>
  </si>
  <si>
    <t>Departamento en Condominio</t>
  </si>
  <si>
    <t>Edificio</t>
  </si>
  <si>
    <t>Conjunto Habitacional</t>
  </si>
  <si>
    <t>Obligatoria</t>
  </si>
  <si>
    <t>Opcional</t>
  </si>
  <si>
    <t>Estimación de valor</t>
  </si>
  <si>
    <t>Avalúo Comercial</t>
  </si>
  <si>
    <t>Solicitud de Avalúo
Escritura / Titulo de Propiedad
Boleta Predial
CLG (Certificado de Libertad de Gravamen)
Georeferencias (archivo kmz)
Constancia de Uso de Suelo</t>
  </si>
  <si>
    <t>Ficha Técnica
Planos Arquitectónico / Plano Catastral
Croquis de ubicación
Constancia de Uso de Suelo
Avalúo Antecedente</t>
  </si>
  <si>
    <t>Solicitud de Avalúo
Escritura / Titulo de Propiedad
Boleta Predial
CLG (Certificado de Libertad de Gravamen)
Georeferencias (archivo kmz)</t>
  </si>
  <si>
    <t>Solicitud de Avalúo
Escritura / Titulo de Propiedad
- En caso de Régimen de condominio debe incluir: Indiviso
Boleta Predial
CLG (Certificado de Libertad de Gravamen)
Georeferencias (archivo kmz)</t>
  </si>
  <si>
    <t>Avalúo para Juzgados</t>
  </si>
  <si>
    <t>Solicitud de Avalúo
CLG (Certificado de Libertad de Gravamen)
Georeferencias (archivo kmz)
Ficha Técnica
Constancia de Uso de Suelo</t>
  </si>
  <si>
    <t>Escritura / Titulo de Propiedad
Boleta Predial
Planos Arquitectónico / Plano Catastral
Croquis de ubicación
Constancia de Uso de Suelo
Avalúo Antecedente</t>
  </si>
  <si>
    <t>Solicitud de Avalúo
CLG (Certificado de Libertad de Gravamen)
Georeferencias (archivo kmz)
Ficha Técnica
gfd</t>
  </si>
  <si>
    <t>Solicitud de Avalúo
CLG (Certificado de Libertad de Gravamen)
Georeferencias (archivo kmz)
Ficha Técnica</t>
  </si>
  <si>
    <t>Escritura / Titulo de Propiedad
- En caso de Régimen de condominio debe incluir: Indiviso
Boleta Predial
Planos Arquitectónico / Plano Catastral
Croquis de ubicación
Constancia de Uso de Suelo
Avalúo Antecedente</t>
  </si>
  <si>
    <t>Avalúo Fiscal / Catastral</t>
  </si>
  <si>
    <t>Solicitud de Avalúo
Escritura / Titulo de Propiedad
Boleta Predial
CLG (Certificado de Libertad de Gravamen)
Georeferencias (archivo kmz)
Croquis de ubicación
Constancia de Uso de Suelo</t>
  </si>
  <si>
    <t>Ficha Técnica
Planos Arquitectónico / Plano Catastral
Constancia de Uso de Suelo
Avalúo Antecedente</t>
  </si>
  <si>
    <t>Solicitud de Avalúo
Escritura / Titulo de Propiedad
Boleta Predial
CLG (Certificado de Libertad de Gravamen)
Georeferencias (archivo kmz)
Planos Arquitectónico / Plano Catastral
Croquis de ubicación</t>
  </si>
  <si>
    <t>Ficha Técnica
Constancia de Uso de Suelo
Avalúo Antecedente</t>
  </si>
  <si>
    <t>Solicitud de Avalúo
Escritura / Titulo de Propiedad
- En caso de Régimen de condominio debe incluir: Indiviso
Boleta Predial
CLG (Certificado de Libertad de Gravamen)
Georeferencias (archivo kmz)
Planos Arquitectónico / Plano Catastral
Croquis de ubicación</t>
  </si>
  <si>
    <t>Avalúo Bancario</t>
  </si>
  <si>
    <t>Responsable de la Solicitud</t>
  </si>
  <si>
    <t>Desarrollo / Hugo Ochoa-Jose M Fernández</t>
  </si>
  <si>
    <t>Comercialización / Rubén D. Crispin-Fernando Pérez</t>
  </si>
  <si>
    <t>Litigio Individual / Areli Alegría-Eduardo Del Río</t>
  </si>
  <si>
    <t>Propósito</t>
  </si>
  <si>
    <t>Compra-Venta</t>
  </si>
  <si>
    <t>Escrituración</t>
  </si>
  <si>
    <t>Dación en Pago</t>
  </si>
  <si>
    <t>Traslado de Dominio</t>
  </si>
  <si>
    <t>Transmisión de Propiedad</t>
  </si>
  <si>
    <t>Trámites Catastrales</t>
  </si>
  <si>
    <t>Tipo de Inmueble</t>
  </si>
  <si>
    <t>Regimen de Propiedad</t>
  </si>
  <si>
    <t>En Condominio</t>
  </si>
  <si>
    <t>Acceso al Inmueble</t>
  </si>
  <si>
    <t>Con Acceso al Inmueble</t>
  </si>
  <si>
    <t>Sin Acceso al Inmueble</t>
  </si>
  <si>
    <t>AREA DE AVALUOS</t>
  </si>
  <si>
    <t>COMPARATIVA DE AVALÚO / ESTIMACIÓN DE VALOR</t>
  </si>
  <si>
    <t>No. De Servicio</t>
  </si>
  <si>
    <t>1. INFORMACION GENERAL</t>
  </si>
  <si>
    <t>Responsable/Área de Solicitante</t>
  </si>
  <si>
    <t>Fecha de Solicitud Interna</t>
  </si>
  <si>
    <t>Próposito</t>
  </si>
  <si>
    <t>Nueva Solicitud</t>
  </si>
  <si>
    <t>Ruta en "M"</t>
  </si>
  <si>
    <t>No. de Credito (ID)</t>
  </si>
  <si>
    <t>No. De Garantías</t>
  </si>
  <si>
    <t>2. DATOS DEL INMUEBLE A VALUAR</t>
  </si>
  <si>
    <t>Solicitante</t>
  </si>
  <si>
    <t>Propietario</t>
  </si>
  <si>
    <t>No.</t>
  </si>
  <si>
    <t>Calle</t>
  </si>
  <si>
    <t>Casa/No. Ofic.</t>
  </si>
  <si>
    <t>Mz.</t>
  </si>
  <si>
    <t>Lt.</t>
  </si>
  <si>
    <t>Fraccionamiento/Colonia</t>
  </si>
  <si>
    <t>Municipio</t>
  </si>
  <si>
    <t>Estado</t>
  </si>
  <si>
    <t>Valor Estimado</t>
  </si>
  <si>
    <t xml:space="preserve">Comentarios </t>
  </si>
  <si>
    <t>Contacto para acceso al Inmueble</t>
  </si>
  <si>
    <t>COTIZACIÓN DE AVALÚO / ESTIMACIÓN DE VALOR</t>
  </si>
  <si>
    <t>1. INFORMACION GENERAL (Se requiere presentar un formato por trabajo y llenar los espacios en color amarillo)</t>
  </si>
  <si>
    <t>En caso de que el servicio solicitado integre más de 3 garantías, favor de continuar el listado en el "ANEXO I. LISTADO DE GARANTIAS"</t>
  </si>
  <si>
    <t>SOLICITUD DE AVALÚO / ESTIMACIÓN DE VALOR</t>
  </si>
  <si>
    <t>ANEXO I. LISTADO DE GARANTIAS</t>
  </si>
  <si>
    <t>3. DOCUMENTACIÓN DE ACUERDO AL PROPÓSITO DEL AVALÚO</t>
  </si>
  <si>
    <t>OBLIGATORIA</t>
  </si>
  <si>
    <t>OPCIONAL</t>
  </si>
  <si>
    <t>4. DATOS PARA FACTURACIÓN</t>
  </si>
  <si>
    <t>Indicar si hay Acceso</t>
  </si>
  <si>
    <t>3. DOCUMENTACION ADJUNTA</t>
  </si>
  <si>
    <t>4. REQUERIMIENTOS DE LA COTIZACIÓN</t>
  </si>
  <si>
    <t>• Hojas membretadas.</t>
  </si>
  <si>
    <t>• Fecha en la que se realiza la cotización.</t>
  </si>
  <si>
    <t>• Nombre de la persona que solicita la cotización.</t>
  </si>
  <si>
    <t>• Descripción de lo solicitado</t>
  </si>
  <si>
    <t>• Actividades a realizar</t>
  </si>
  <si>
    <t>• Monto por honorarios (indicando los impuestos que correspondan)</t>
  </si>
  <si>
    <t xml:space="preserve">• Documentación o información que se requiere para llevar a cabo el avalúo </t>
  </si>
  <si>
    <t xml:space="preserve">• Nombre y firma del prestador de servicios </t>
  </si>
  <si>
    <t xml:space="preserve">• Tiempo de entrega del Avalúo </t>
  </si>
  <si>
    <t>• Consideraciones adicionales en su caso.</t>
  </si>
  <si>
    <t>La cotización se debe enviar en un plazo no mayor de 24 hr. y contar con las siguientes especificaciones:</t>
  </si>
  <si>
    <t>Ficha Técnica</t>
  </si>
  <si>
    <t>Sup. de Terr.</t>
  </si>
  <si>
    <t>Sup. de Constr.</t>
  </si>
  <si>
    <t>Planos</t>
  </si>
  <si>
    <t>Georeferencias</t>
  </si>
  <si>
    <t>Croquis de Ubicación</t>
  </si>
  <si>
    <t>3. COMPARATIVA DE PROPUESTAS</t>
  </si>
  <si>
    <t>Número de Propuesta</t>
  </si>
  <si>
    <t>Perito y/o Unidad de Valuación</t>
  </si>
  <si>
    <r>
      <t xml:space="preserve">Tiempo de Entrega
</t>
    </r>
    <r>
      <rPr>
        <b/>
        <sz val="8"/>
        <color theme="1"/>
        <rFont val="Calibri"/>
        <family val="2"/>
        <scheme val="minor"/>
      </rPr>
      <t>(Despues de la visita)</t>
    </r>
  </si>
  <si>
    <t>Avalúo</t>
  </si>
  <si>
    <t>Levantamiento</t>
  </si>
  <si>
    <t>Total</t>
  </si>
  <si>
    <t>FOLIO</t>
  </si>
  <si>
    <t>TIPO</t>
  </si>
  <si>
    <t>PROPÓSITO</t>
  </si>
  <si>
    <t>ID</t>
  </si>
  <si>
    <t>No.
Expediente</t>
  </si>
  <si>
    <t>CANCELADO</t>
  </si>
  <si>
    <t>RECONCIDERACION DE VALOR</t>
  </si>
  <si>
    <t>TERMINADO</t>
  </si>
  <si>
    <t>PAGADO</t>
  </si>
  <si>
    <t>AREA SOLICITANTE</t>
  </si>
  <si>
    <t>Solicitud Interna</t>
  </si>
  <si>
    <t>Solicitud Cotizacion</t>
  </si>
  <si>
    <t>Vo. Bo. Y Asignación</t>
  </si>
  <si>
    <t>Fecha Visita</t>
  </si>
  <si>
    <t>Recibido
Para Revisión</t>
  </si>
  <si>
    <t>Vo. Bo.
JSMM</t>
  </si>
  <si>
    <t>Vo. Bo.
SOLICITANTE</t>
  </si>
  <si>
    <t>Fecha Entrega</t>
  </si>
  <si>
    <t>ENT-SOL</t>
  </si>
  <si>
    <t>ENT-VISITA</t>
  </si>
  <si>
    <t>RESPONSABLE</t>
  </si>
  <si>
    <t>CALLE</t>
  </si>
  <si>
    <t>MZ.</t>
  </si>
  <si>
    <t>LT.</t>
  </si>
  <si>
    <t>COLONIA</t>
  </si>
  <si>
    <t>DEL./MPO.</t>
  </si>
  <si>
    <t>EDO.</t>
  </si>
  <si>
    <t>INMUEBLE</t>
  </si>
  <si>
    <t>M2 
TERR</t>
  </si>
  <si>
    <t>M2 CONST</t>
  </si>
  <si>
    <t>FECHA
FICHA TECNICA</t>
  </si>
  <si>
    <t>VALOR 
COMERCIAL
FICHA TECNICA</t>
  </si>
  <si>
    <t>VALOR 
COMERCIAL
AVALÚO</t>
  </si>
  <si>
    <t>$ LEV</t>
  </si>
  <si>
    <t xml:space="preserve">
COMENTARIOS
Estatus del avalúo</t>
  </si>
  <si>
    <t>COTIZACION ORIGINAL</t>
  </si>
  <si>
    <t>COTIZACION DEFINITIVA</t>
  </si>
  <si>
    <t>x</t>
  </si>
  <si>
    <t>MELLON</t>
  </si>
  <si>
    <t>ASE120613F72</t>
  </si>
  <si>
    <t>Pago de Impuestos</t>
  </si>
  <si>
    <t>Primera Escrituración</t>
  </si>
  <si>
    <t>Litigio Puente / Nicolas Santiago-Karina Ávila-Eduardo Del Río</t>
  </si>
  <si>
    <t>Litigio Puente / Eduardo I. Hernández-Karina Ávila-Eduardo Del Río</t>
  </si>
  <si>
    <t>Desarrollo / Edgar Galicia-Jose M Fernández</t>
  </si>
  <si>
    <t>Desarrollo / J. Martín Hidalgo-Jose M Fernández</t>
  </si>
  <si>
    <t>Operación Legal / Blanca Arteaga-Guillermo Castro-Eduardo Del Río</t>
  </si>
  <si>
    <t>Fecha, Nombre y Firma de Recibido</t>
  </si>
  <si>
    <t>Karina Ávila Pérez</t>
  </si>
  <si>
    <t>Eduardo del Río Hernández</t>
  </si>
  <si>
    <t>Josue Webster Mendoza Juárez</t>
  </si>
  <si>
    <t>Hugo Ochoa Jaimes</t>
  </si>
  <si>
    <t>Jose Manuel Fernández Rubio</t>
  </si>
  <si>
    <t>Edgar Galicia Morales</t>
  </si>
  <si>
    <t>José Martín Hidalgo Chávez</t>
  </si>
  <si>
    <t>Rubén Dario Crispín Xolalpa</t>
  </si>
  <si>
    <t>Fernando Pérez Dávila</t>
  </si>
  <si>
    <t>Areli Alegría Monreal</t>
  </si>
  <si>
    <t>Guillermo Castro de Jesús</t>
  </si>
  <si>
    <t>Reembolsable</t>
  </si>
  <si>
    <t>Si</t>
  </si>
  <si>
    <t>No</t>
  </si>
  <si>
    <t>COMPRADO</t>
  </si>
  <si>
    <t>TWISTER</t>
  </si>
  <si>
    <t>VIRGO</t>
  </si>
  <si>
    <t>CREICA I</t>
  </si>
  <si>
    <t>CREDITO INMOBILIARIO</t>
  </si>
  <si>
    <t>GMAC</t>
  </si>
  <si>
    <t>BANCOMER</t>
  </si>
  <si>
    <t>METROFINANCIERA 650</t>
  </si>
  <si>
    <t>CREICA II FID 594</t>
  </si>
  <si>
    <t>CREICA II FID 637</t>
  </si>
  <si>
    <t>PROYECTOS ADAMANTINE SA DE CV SOFOM ER</t>
  </si>
  <si>
    <t>ADAMANTINE SERVICIOS SA DE CV</t>
  </si>
  <si>
    <t>LAGATUS SA DE CV</t>
  </si>
  <si>
    <t>HIPOTECARIA SU CASITA SA DE CV SOFOM ENR</t>
  </si>
  <si>
    <t>HSC941011SU6</t>
  </si>
  <si>
    <t>ASCENDANCY SA DE CV</t>
  </si>
  <si>
    <t>ASC141003A62</t>
  </si>
  <si>
    <t>GFI000215FG1</t>
  </si>
  <si>
    <t>4. PERITO SELECCIONADO</t>
  </si>
  <si>
    <t>PERITO Y/O UNIDAD DE VALUACIÓN</t>
  </si>
  <si>
    <t>Fecha de Solicitud</t>
  </si>
  <si>
    <t>JSM</t>
  </si>
  <si>
    <t>NO. DE GARANTIAS</t>
  </si>
  <si>
    <t>Manuel Garrido Cordero</t>
  </si>
  <si>
    <t>Arturo Rodríguez Velázquez</t>
  </si>
  <si>
    <t>Crédito Individual / Arturo Rodríguez-Manuel Garrido</t>
  </si>
  <si>
    <t>Director Workout</t>
  </si>
  <si>
    <t>Director de Desarrollo de Negocios-Comercialización</t>
  </si>
  <si>
    <t>Gerente de Comercialización</t>
  </si>
  <si>
    <t>Director de Desarrollo</t>
  </si>
  <si>
    <t>Gerente de Supervisión de Obra</t>
  </si>
  <si>
    <t>Gerente de Construcción</t>
  </si>
  <si>
    <t>Supervisor Técnico</t>
  </si>
  <si>
    <t>Director Jurídico</t>
  </si>
  <si>
    <t>Gerente de Litigio Puente</t>
  </si>
  <si>
    <t>Gerente Jurídico</t>
  </si>
  <si>
    <t>Gerente de Operación Legal</t>
  </si>
  <si>
    <t>Director de Crédito Individual</t>
  </si>
  <si>
    <t>Subdirector de Recuperación de Cartera</t>
  </si>
  <si>
    <t>SMART</t>
  </si>
  <si>
    <t>Portafolio</t>
  </si>
  <si>
    <t>Fideicomiso</t>
  </si>
  <si>
    <t>Boleta Predial
CLG (Certificado de Libertad de Gravamen)
Ficha Técnica
Planos Arquitectónico / Plano Catastral
Avalúo Antecedente</t>
  </si>
  <si>
    <t>Boleta Predial
CLG (Certificado de Libertad de Gravamen)
Ficha Técnica
Planos Arquitectónico / Plano Catastral
Constancia de Uso de Suelo
Avalúo Antecedente</t>
  </si>
  <si>
    <t>Solicitud de Avalúo
Escritura / Titulo de Propiedad
Georeferencias (archivo kmz)
Croquis de ubicación</t>
  </si>
  <si>
    <t>Solicitud de Avalúo
Escritura / Titulo de Propiedad
- En caso de Régimen de condominio debe incluir: Indiviso
Georeferencias (archivo kmz)
Croquis de ubicación</t>
  </si>
  <si>
    <t>Propietario/Acreditado</t>
  </si>
  <si>
    <t>Patrimonio Fid 196</t>
  </si>
  <si>
    <t>Patrimonio Fid 247</t>
  </si>
  <si>
    <t>Patrimonio Fid 325</t>
  </si>
  <si>
    <t>MBIACROSS BORDER Fid 430</t>
  </si>
  <si>
    <t>MBIABRHCCB 07-2U Fid 234036</t>
  </si>
  <si>
    <t>MXMACFW 07-3U Fid 238864</t>
  </si>
  <si>
    <t>MXMACFW 07-5U Fid 243264</t>
  </si>
  <si>
    <t>Patrimonio Fid 860</t>
  </si>
  <si>
    <t>Patrimonio Fid 232017</t>
  </si>
  <si>
    <t>Patrimonio Fid 233595</t>
  </si>
  <si>
    <t>Bursas</t>
  </si>
  <si>
    <t>PORTAFOLIO</t>
  </si>
  <si>
    <t>ZAFIRO</t>
  </si>
  <si>
    <t>MXMACCB-05U</t>
  </si>
  <si>
    <t>MXMACCB 05-2U</t>
  </si>
  <si>
    <t>MBIA- CROSS BORDER</t>
  </si>
  <si>
    <t>FONDEADO</t>
  </si>
  <si>
    <t>MBIA-BRHCCB072</t>
  </si>
  <si>
    <t>MXMACFW 073U</t>
  </si>
  <si>
    <t>MXMACFW 075U</t>
  </si>
  <si>
    <t>MXMACFW 06U</t>
  </si>
  <si>
    <t>COMPRADO / PROPIA</t>
  </si>
  <si>
    <t xml:space="preserve">CIBANCO, SA INSTITUCION DE BANCA MULTIPLE, "DIVISION FIDUCIARIA EN SU CARÁCTER DE FIDUCIARIO DEL FIDEICOMISO No F/430"	</t>
  </si>
  <si>
    <t>BNY080206UR9</t>
  </si>
  <si>
    <t>HSBC MEXICO, SA INSTITUCION DE BANCA MULTIPLE GRUPO FINANCIERO HSBC, "DIVISION FIDUCIARIA EN SU CARÁCTER DE IDUCIARIO DEL FIDEICOMISO No F/234036"</t>
  </si>
  <si>
    <t>HMI950125KG8</t>
  </si>
  <si>
    <t>FACTURAR A:</t>
  </si>
  <si>
    <t>REEMBOLSABLE</t>
  </si>
  <si>
    <t>SI</t>
  </si>
  <si>
    <t>NO</t>
  </si>
  <si>
    <t>Fideicomiso/
Cartera</t>
  </si>
  <si>
    <t>Status Jurídico</t>
  </si>
  <si>
    <t>Cesión de Derechos Litigiosos</t>
  </si>
  <si>
    <t>Cesión de Derechos Adjudicatarios</t>
  </si>
  <si>
    <t>Compra-venta</t>
  </si>
  <si>
    <t>Otro __Especificar en Comentarios</t>
  </si>
  <si>
    <t>Privado</t>
  </si>
  <si>
    <t>Solicitud de Avalúo
Antecedente de Propiedad, Escritura / Titulo de Propiedad
Georeferencias (archivo kmz)
Croquis de ubicación
Constancia de Uso de Suelo</t>
  </si>
  <si>
    <t>Versión</t>
  </si>
  <si>
    <t>Fecha de Emisión</t>
  </si>
  <si>
    <t>Modificaciones</t>
  </si>
  <si>
    <t>Municipio / Alcaldía</t>
  </si>
  <si>
    <r>
      <t>Sup. de Terr. (m</t>
    </r>
    <r>
      <rPr>
        <b/>
        <sz val="11"/>
        <color theme="1"/>
        <rFont val="Calibri"/>
        <family val="2"/>
      </rPr>
      <t>²)</t>
    </r>
  </si>
  <si>
    <t>Sup. de Constr. (m²)</t>
  </si>
  <si>
    <t>F196</t>
  </si>
  <si>
    <t>F247</t>
  </si>
  <si>
    <t>F325</t>
  </si>
  <si>
    <t>F430</t>
  </si>
  <si>
    <t>F782</t>
  </si>
  <si>
    <t>F234036</t>
  </si>
  <si>
    <t>F238864</t>
  </si>
  <si>
    <t>F243264</t>
  </si>
  <si>
    <t>FCCI-232017</t>
  </si>
  <si>
    <t>LAG150205SA8</t>
  </si>
  <si>
    <t>Fecha de Publicación</t>
  </si>
  <si>
    <t>Cambios</t>
  </si>
  <si>
    <t>Status Jurídico / Operación</t>
  </si>
  <si>
    <t>Estudio de Valor con VTA / Linea III INFONAVIT</t>
  </si>
  <si>
    <t>Estudio de Valor VTA / INF</t>
  </si>
  <si>
    <t>Garantía de Crédito</t>
  </si>
  <si>
    <t>CREDITO INTEGRAL LINEA III</t>
  </si>
  <si>
    <t>Estudio de Valor VTA / INFCasa en Condominio</t>
  </si>
  <si>
    <t>Ficha Técnica
Constancia de Uso de Suelo
Avalúo Antecedente
CLG (Certificado de Libertad de Gravamen)</t>
  </si>
  <si>
    <t>Solicitud de Avalúo
Escritura / Titulo de Propiedad
- En caso de Régimen de condominio debe incluir: Indiviso
Boleta Predial
Comprobante Servicio de Agua
Georeferencias (archivo kmz)
Planos Arquitectónico / Plano Catastral
Croquis de ubicación</t>
  </si>
  <si>
    <t>X</t>
  </si>
  <si>
    <t>Memoria Descriptiva Prototipos</t>
  </si>
  <si>
    <t>AÑO</t>
  </si>
  <si>
    <t>FOLIO
PROVEEDOR</t>
  </si>
  <si>
    <t>TIPO DE SERVICIO</t>
  </si>
  <si>
    <t>ID
CREDITO</t>
  </si>
  <si>
    <t>NO. DE EXPEDIENTE
/
FOLIO SMART</t>
  </si>
  <si>
    <t>FIDEICOMISO</t>
  </si>
  <si>
    <t>PROPIETARIO / ACREEDOR</t>
  </si>
  <si>
    <t>ENTREGA-JSMM</t>
  </si>
  <si>
    <t>COMPL. PAGO</t>
  </si>
  <si>
    <t>VoBo jsmm
 Solicitud a Perito</t>
  </si>
  <si>
    <t>CALIFICACIÓN</t>
  </si>
  <si>
    <t>No. Ext.</t>
  </si>
  <si>
    <t>No. Int.</t>
  </si>
  <si>
    <t>TIPO
ANTECEDENTE</t>
  </si>
  <si>
    <t>FECHA
ANTECEDENTE</t>
  </si>
  <si>
    <t>VALOR 
COMERCIAL
FICHA TECNICA 
/
 AVALUO ANTECEDENTE</t>
  </si>
  <si>
    <t>VALOR 
COMERCIAL
SIN DETERIORO
AVALÚO</t>
  </si>
  <si>
    <t>VALOR 
COMERCIAL
CON DETERIORO
AVALÚO</t>
  </si>
  <si>
    <t>AHORRO</t>
  </si>
  <si>
    <t>ANTICIPO</t>
  </si>
  <si>
    <t>FINIQUITO</t>
  </si>
  <si>
    <t>FOLIO PARA PAGO</t>
  </si>
  <si>
    <t>RAZON SOCIAL PARA FACTURAR</t>
  </si>
  <si>
    <t>DOMICILIO FISCAL</t>
  </si>
  <si>
    <t>SOL. IMPRESA</t>
  </si>
  <si>
    <t>SOLICITANTE INTERNO</t>
  </si>
  <si>
    <t>FACTURA</t>
  </si>
  <si>
    <t>CPMTO.
DE PAGO</t>
  </si>
  <si>
    <t>RAZON SOCIAL DEL PROVEEDOR</t>
  </si>
  <si>
    <t>RFC PROVEEDOR</t>
  </si>
  <si>
    <t>S/MELLON</t>
  </si>
  <si>
    <t>S/ZAFIRO</t>
  </si>
  <si>
    <t>S/VIRGO</t>
  </si>
  <si>
    <t>S/TWISTER</t>
  </si>
  <si>
    <t>Condominio/Fraccionamiento/Colonia</t>
  </si>
  <si>
    <t>En Condomino</t>
  </si>
  <si>
    <t>Estudio de Valor VTA / INFCasa Habitación Unifamiliar</t>
  </si>
  <si>
    <t>Versión 1.4  /  Sep. 2019</t>
  </si>
  <si>
    <t>Work Out / Ruth E. Mejia-Josue W. Mendoza-Eduardo Del Río</t>
  </si>
  <si>
    <t>Ruth Evelyn Mejia Zamitiz</t>
  </si>
  <si>
    <t>Abogado Operación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</si>
</sst>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0\ &quot;Días&quot;"/>
    <numFmt numFmtId="166" formatCode="&quot;19-&quot;0000"/>
    <numFmt numFmtId="167" formatCode="0000"/>
    <numFmt numFmtId="168" formatCode="#,##0.00_ ;[Red]\-#,##0.00\ "/>
    <numFmt numFmtId="169" formatCode="00"/>
    <numFmt numFmtId="170" formatCode="dd\-mm\-yy"/>
    <numFmt numFmtId="171" formatCode="000"/>
    <numFmt numFmtId="172" formatCode="#,##0_ ;[Red]\-#,##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b/>
      <sz val="2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8"/>
      <color indexed="18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vertical="top"/>
    </xf>
    <xf numFmtId="0" fontId="10" fillId="6" borderId="3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top" wrapText="1"/>
    </xf>
    <xf numFmtId="0" fontId="7" fillId="0" borderId="22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center" vertical="top" wrapText="1"/>
    </xf>
    <xf numFmtId="0" fontId="7" fillId="0" borderId="24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center" vertical="top" wrapText="1"/>
    </xf>
    <xf numFmtId="0" fontId="7" fillId="0" borderId="26" xfId="0" applyFont="1" applyBorder="1" applyAlignment="1">
      <alignment horizontal="left" vertical="top" wrapText="1"/>
    </xf>
    <xf numFmtId="0" fontId="7" fillId="7" borderId="0" xfId="0" applyFont="1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 wrapText="1"/>
    </xf>
    <xf numFmtId="0" fontId="3" fillId="8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7" fillId="0" borderId="0" xfId="0" quotePrefix="1" applyFont="1" applyAlignment="1">
      <alignment vertical="top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14" fillId="10" borderId="46" xfId="0" applyFont="1" applyFill="1" applyBorder="1" applyAlignment="1">
      <alignment horizontal="center" vertical="center" wrapText="1"/>
    </xf>
    <xf numFmtId="0" fontId="15" fillId="11" borderId="46" xfId="0" applyFont="1" applyFill="1" applyBorder="1" applyAlignment="1">
      <alignment horizontal="center" vertical="center" textRotation="90" wrapText="1"/>
    </xf>
    <xf numFmtId="167" fontId="16" fillId="12" borderId="46" xfId="0" applyNumberFormat="1" applyFont="1" applyFill="1" applyBorder="1" applyAlignment="1">
      <alignment horizontal="center" vertical="center" wrapText="1"/>
    </xf>
    <xf numFmtId="167" fontId="16" fillId="13" borderId="46" xfId="0" applyNumberFormat="1" applyFont="1" applyFill="1" applyBorder="1" applyAlignment="1">
      <alignment horizontal="center" vertical="center" textRotation="90" wrapText="1"/>
    </xf>
    <xf numFmtId="167" fontId="17" fillId="14" borderId="46" xfId="0" applyNumberFormat="1" applyFont="1" applyFill="1" applyBorder="1" applyAlignment="1">
      <alignment horizontal="center" vertical="center" textRotation="90" wrapText="1"/>
    </xf>
    <xf numFmtId="0" fontId="14" fillId="15" borderId="46" xfId="0" applyFont="1" applyFill="1" applyBorder="1" applyAlignment="1">
      <alignment horizontal="center" vertical="center" wrapText="1"/>
    </xf>
    <xf numFmtId="0" fontId="14" fillId="15" borderId="46" xfId="0" applyFont="1" applyFill="1" applyBorder="1" applyAlignment="1" applyProtection="1">
      <alignment horizontal="center" vertical="center" wrapText="1"/>
      <protection locked="0"/>
    </xf>
    <xf numFmtId="4" fontId="14" fillId="15" borderId="46" xfId="0" applyNumberFormat="1" applyFont="1" applyFill="1" applyBorder="1" applyAlignment="1">
      <alignment horizontal="center" vertical="center" wrapText="1"/>
    </xf>
    <xf numFmtId="168" fontId="14" fillId="15" borderId="46" xfId="0" applyNumberFormat="1" applyFont="1" applyFill="1" applyBorder="1" applyAlignment="1">
      <alignment horizontal="center" vertical="center" wrapText="1"/>
    </xf>
    <xf numFmtId="168" fontId="14" fillId="16" borderId="46" xfId="0" applyNumberFormat="1" applyFont="1" applyFill="1" applyBorder="1" applyAlignment="1">
      <alignment horizontal="center" vertical="center" wrapText="1"/>
    </xf>
    <xf numFmtId="168" fontId="14" fillId="16" borderId="0" xfId="0" applyNumberFormat="1" applyFont="1" applyFill="1" applyAlignment="1">
      <alignment horizontal="center" vertical="center" textRotation="90" wrapText="1"/>
    </xf>
    <xf numFmtId="0" fontId="14" fillId="17" borderId="0" xfId="0" applyFont="1" applyFill="1" applyAlignment="1">
      <alignment horizontal="center" vertical="center" textRotation="90"/>
    </xf>
    <xf numFmtId="0" fontId="14" fillId="18" borderId="0" xfId="0" quotePrefix="1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textRotation="90"/>
    </xf>
    <xf numFmtId="0" fontId="14" fillId="0" borderId="0" xfId="0" applyFont="1" applyAlignment="1">
      <alignment horizontal="center" vertical="center" textRotation="90" wrapText="1"/>
    </xf>
    <xf numFmtId="0" fontId="0" fillId="0" borderId="43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5" fontId="8" fillId="0" borderId="0" xfId="0" applyNumberFormat="1" applyFont="1" applyAlignment="1">
      <alignment vertical="top" wrapText="1"/>
    </xf>
    <xf numFmtId="0" fontId="8" fillId="0" borderId="0" xfId="0" applyFont="1" applyAlignment="1">
      <alignment vertical="top" wrapText="1"/>
    </xf>
    <xf numFmtId="166" fontId="0" fillId="0" borderId="0" xfId="0" applyNumberFormat="1" applyAlignment="1">
      <alignment vertical="top" wrapText="1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3" borderId="12" xfId="0" applyFill="1" applyBorder="1" applyAlignment="1">
      <alignment horizontal="right" vertical="center" wrapText="1"/>
    </xf>
    <xf numFmtId="0" fontId="0" fillId="0" borderId="9" xfId="0" applyBorder="1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43" xfId="0" applyBorder="1" applyAlignment="1" applyProtection="1">
      <alignment horizontal="center" vertical="center" wrapText="1"/>
      <protection locked="0"/>
    </xf>
    <xf numFmtId="0" fontId="0" fillId="0" borderId="38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0" fillId="0" borderId="38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5" fontId="0" fillId="0" borderId="0" xfId="0" applyNumberFormat="1" applyAlignment="1">
      <alignment horizontal="center"/>
    </xf>
    <xf numFmtId="0" fontId="20" fillId="0" borderId="0" xfId="0" applyFont="1" applyAlignment="1">
      <alignment horizontal="left" vertical="center"/>
    </xf>
    <xf numFmtId="0" fontId="3" fillId="8" borderId="35" xfId="0" applyFont="1" applyFill="1" applyBorder="1" applyAlignment="1">
      <alignment horizontal="center" vertical="center" wrapText="1"/>
    </xf>
    <xf numFmtId="43" fontId="0" fillId="0" borderId="43" xfId="3" applyFont="1" applyBorder="1" applyAlignment="1" applyProtection="1">
      <alignment horizontal="center" vertical="center" wrapText="1"/>
      <protection locked="0"/>
    </xf>
    <xf numFmtId="43" fontId="0" fillId="0" borderId="38" xfId="3" applyFont="1" applyBorder="1" applyAlignment="1" applyProtection="1">
      <alignment horizontal="center" vertical="center" wrapText="1"/>
      <protection locked="0"/>
    </xf>
    <xf numFmtId="43" fontId="0" fillId="0" borderId="40" xfId="3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top" wrapText="1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39" xfId="0" applyBorder="1" applyAlignment="1">
      <alignment horizontal="center" vertical="center" wrapText="1"/>
    </xf>
    <xf numFmtId="169" fontId="24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center"/>
    </xf>
    <xf numFmtId="170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4" fontId="24" fillId="0" borderId="0" xfId="0" applyNumberFormat="1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 wrapText="1"/>
    </xf>
    <xf numFmtId="168" fontId="24" fillId="0" borderId="0" xfId="0" applyNumberFormat="1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4" fillId="7" borderId="46" xfId="0" applyFont="1" applyFill="1" applyBorder="1" applyAlignment="1">
      <alignment horizontal="center" vertical="center" wrapText="1"/>
    </xf>
    <xf numFmtId="0" fontId="14" fillId="7" borderId="46" xfId="0" applyFont="1" applyFill="1" applyBorder="1" applyAlignment="1" applyProtection="1">
      <alignment horizontal="center" vertical="center" wrapText="1"/>
      <protection locked="0"/>
    </xf>
    <xf numFmtId="4" fontId="14" fillId="7" borderId="46" xfId="0" applyNumberFormat="1" applyFont="1" applyFill="1" applyBorder="1" applyAlignment="1">
      <alignment horizontal="center" vertical="center" wrapText="1"/>
    </xf>
    <xf numFmtId="168" fontId="14" fillId="7" borderId="46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textRotation="90" wrapText="1"/>
    </xf>
    <xf numFmtId="0" fontId="26" fillId="7" borderId="0" xfId="0" applyFont="1" applyFill="1" applyAlignment="1">
      <alignment horizontal="center" vertical="center" textRotation="90"/>
    </xf>
    <xf numFmtId="0" fontId="26" fillId="0" borderId="0" xfId="0" applyFont="1" applyAlignment="1">
      <alignment horizontal="center" vertical="center" textRotation="90"/>
    </xf>
    <xf numFmtId="0" fontId="26" fillId="7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textRotation="90" wrapText="1"/>
    </xf>
    <xf numFmtId="168" fontId="14" fillId="7" borderId="46" xfId="0" applyNumberFormat="1" applyFont="1" applyFill="1" applyBorder="1" applyAlignment="1">
      <alignment horizontal="center" vertical="center" textRotation="90" wrapText="1"/>
    </xf>
    <xf numFmtId="169" fontId="24" fillId="0" borderId="0" xfId="0" applyNumberFormat="1" applyFont="1" applyAlignment="1" applyProtection="1">
      <alignment horizontal="left" vertical="center"/>
      <protection locked="0"/>
    </xf>
    <xf numFmtId="171" fontId="14" fillId="0" borderId="0" xfId="0" applyNumberFormat="1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170" fontId="24" fillId="0" borderId="0" xfId="0" applyNumberFormat="1" applyFont="1" applyAlignment="1" applyProtection="1">
      <alignment horizontal="center" vertical="center"/>
      <protection locked="0"/>
    </xf>
    <xf numFmtId="1" fontId="27" fillId="0" borderId="0" xfId="0" applyNumberFormat="1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vertical="center" wrapText="1"/>
      <protection locked="0"/>
    </xf>
    <xf numFmtId="0" fontId="24" fillId="0" borderId="0" xfId="0" applyFont="1" applyAlignment="1" applyProtection="1">
      <alignment horizontal="left" vertical="center" wrapText="1"/>
      <protection locked="0"/>
    </xf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" fontId="24" fillId="0" borderId="0" xfId="0" applyNumberFormat="1" applyFont="1" applyAlignment="1" applyProtection="1">
      <alignment horizontal="center" vertical="center"/>
      <protection locked="0"/>
    </xf>
    <xf numFmtId="168" fontId="24" fillId="0" borderId="0" xfId="0" applyNumberFormat="1" applyFont="1" applyAlignment="1" applyProtection="1">
      <alignment horizontal="center" vertical="center"/>
      <protection locked="0"/>
    </xf>
    <xf numFmtId="168" fontId="24" fillId="0" borderId="0" xfId="0" applyNumberFormat="1" applyFont="1" applyAlignment="1" applyProtection="1">
      <alignment horizontal="center" vertical="center" wrapText="1"/>
      <protection locked="0"/>
    </xf>
    <xf numFmtId="172" fontId="24" fillId="0" borderId="0" xfId="0" applyNumberFormat="1" applyFont="1" applyAlignment="1" applyProtection="1">
      <alignment horizontal="right" vertical="center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14" fillId="20" borderId="1" xfId="0" applyFont="1" applyFill="1" applyBorder="1" applyAlignment="1">
      <alignment horizontal="center" vertical="center"/>
    </xf>
    <xf numFmtId="0" fontId="24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top"/>
      <protection locked="0"/>
    </xf>
    <xf numFmtId="0" fontId="24" fillId="0" borderId="0" xfId="0" applyFont="1" applyAlignment="1" applyProtection="1">
      <alignment vertical="center"/>
      <protection locked="0"/>
    </xf>
    <xf numFmtId="0" fontId="14" fillId="0" borderId="0" xfId="0" applyFont="1" applyAlignment="1">
      <alignment horizontal="left" vertical="center"/>
    </xf>
    <xf numFmtId="172" fontId="24" fillId="0" borderId="0" xfId="0" applyNumberFormat="1" applyFont="1" applyAlignment="1">
      <alignment horizontal="right" vertical="center"/>
    </xf>
    <xf numFmtId="0" fontId="24" fillId="0" borderId="18" xfId="0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7" fontId="24" fillId="0" borderId="0" xfId="0" applyNumberFormat="1" applyFont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167" fontId="24" fillId="0" borderId="18" xfId="0" applyNumberFormat="1" applyFont="1" applyBorder="1" applyAlignment="1">
      <alignment horizontal="center" vertical="center"/>
    </xf>
    <xf numFmtId="0" fontId="24" fillId="18" borderId="0" xfId="0" applyFont="1" applyFill="1" applyAlignment="1">
      <alignment horizontal="center" vertical="center"/>
    </xf>
    <xf numFmtId="169" fontId="24" fillId="0" borderId="0" xfId="0" applyNumberFormat="1" applyFont="1" applyAlignment="1" applyProtection="1">
      <alignment horizontal="left" vertical="center" wrapText="1"/>
      <protection locked="0"/>
    </xf>
    <xf numFmtId="171" fontId="14" fillId="0" borderId="0" xfId="0" applyNumberFormat="1" applyFont="1" applyAlignment="1" applyProtection="1">
      <alignment horizontal="center" vertical="center" wrapText="1"/>
      <protection locked="0"/>
    </xf>
    <xf numFmtId="170" fontId="24" fillId="0" borderId="0" xfId="0" applyNumberFormat="1" applyFont="1" applyAlignment="1" applyProtection="1">
      <alignment horizontal="center" vertical="center" wrapText="1"/>
      <protection locked="0"/>
    </xf>
    <xf numFmtId="1" fontId="27" fillId="0" borderId="0" xfId="0" applyNumberFormat="1" applyFont="1" applyAlignment="1" applyProtection="1">
      <alignment horizontal="center" vertical="center" wrapText="1"/>
      <protection locked="0"/>
    </xf>
    <xf numFmtId="4" fontId="24" fillId="0" borderId="0" xfId="0" applyNumberFormat="1" applyFont="1" applyAlignment="1" applyProtection="1">
      <alignment horizontal="center" vertical="center" wrapText="1"/>
      <protection locked="0"/>
    </xf>
    <xf numFmtId="172" fontId="24" fillId="0" borderId="0" xfId="0" applyNumberFormat="1" applyFont="1" applyAlignment="1" applyProtection="1">
      <alignment horizontal="right" vertical="center" wrapText="1"/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0" fillId="0" borderId="40" xfId="0" applyBorder="1" applyAlignment="1" applyProtection="1">
      <alignment vertical="center" wrapText="1"/>
      <protection locked="0"/>
    </xf>
    <xf numFmtId="0" fontId="0" fillId="0" borderId="38" xfId="0" applyBorder="1" applyAlignment="1" applyProtection="1">
      <alignment vertical="center" wrapText="1"/>
      <protection locked="0"/>
    </xf>
    <xf numFmtId="0" fontId="12" fillId="8" borderId="35" xfId="0" applyFont="1" applyFill="1" applyBorder="1" applyAlignment="1">
      <alignment vertical="center" wrapText="1"/>
    </xf>
    <xf numFmtId="0" fontId="0" fillId="0" borderId="43" xfId="0" applyBorder="1" applyAlignment="1" applyProtection="1">
      <alignment vertical="center" wrapText="1"/>
      <protection locked="0"/>
    </xf>
    <xf numFmtId="0" fontId="0" fillId="0" borderId="43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3" fillId="3" borderId="27" xfId="0" applyFont="1" applyFill="1" applyBorder="1" applyAlignment="1" applyProtection="1"/>
    <xf numFmtId="0" fontId="3" fillId="3" borderId="28" xfId="0" applyFont="1" applyFill="1" applyBorder="1" applyAlignment="1" applyProtection="1"/>
    <xf numFmtId="0" fontId="3" fillId="3" borderId="29" xfId="0" applyFont="1" applyFill="1" applyBorder="1" applyAlignment="1" applyProtection="1"/>
    <xf numFmtId="0" fontId="3" fillId="3" borderId="30" xfId="0" applyFont="1" applyFill="1" applyBorder="1" applyAlignment="1" applyProtection="1"/>
    <xf numFmtId="0" fontId="3" fillId="3" borderId="31" xfId="0" applyFont="1" applyFill="1" applyBorder="1" applyAlignment="1" applyProtection="1"/>
    <xf numFmtId="0" fontId="3" fillId="3" borderId="0" xfId="0" applyFont="1" applyFill="1" applyBorder="1" applyAlignment="1" applyProtection="1"/>
    <xf numFmtId="0" fontId="0" fillId="0" borderId="38" xfId="0" applyBorder="1" applyAlignment="1" applyProtection="1">
      <alignment horizontal="center" vertical="center" wrapText="1"/>
      <protection locked="0"/>
    </xf>
    <xf numFmtId="0" fontId="0" fillId="0" borderId="41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3" fillId="8" borderId="35" xfId="0" applyFont="1" applyFill="1" applyBorder="1" applyAlignment="1">
      <alignment horizontal="center" vertical="center" wrapText="1"/>
    </xf>
    <xf numFmtId="0" fontId="3" fillId="8" borderId="36" xfId="0" applyFont="1" applyFill="1" applyBorder="1" applyAlignment="1">
      <alignment horizontal="center" vertical="center" wrapText="1"/>
    </xf>
    <xf numFmtId="0" fontId="0" fillId="0" borderId="43" xfId="0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left" vertical="center" wrapText="1"/>
      <protection locked="0"/>
    </xf>
    <xf numFmtId="0" fontId="23" fillId="0" borderId="40" xfId="0" applyFont="1" applyBorder="1" applyAlignment="1" applyProtection="1">
      <alignment horizontal="center" vertical="center" wrapText="1"/>
    </xf>
    <xf numFmtId="0" fontId="0" fillId="0" borderId="43" xfId="0" applyBorder="1" applyAlignment="1" applyProtection="1">
      <alignment horizontal="left" vertical="center" wrapText="1"/>
      <protection locked="0"/>
    </xf>
    <xf numFmtId="0" fontId="0" fillId="0" borderId="38" xfId="0" applyBorder="1" applyAlignment="1" applyProtection="1">
      <alignment horizontal="left" vertical="center" wrapText="1"/>
      <protection locked="0"/>
    </xf>
    <xf numFmtId="0" fontId="23" fillId="0" borderId="38" xfId="0" applyFont="1" applyBorder="1" applyAlignment="1" applyProtection="1">
      <alignment horizontal="center" vertical="center" wrapText="1"/>
    </xf>
    <xf numFmtId="0" fontId="23" fillId="0" borderId="43" xfId="0" applyFont="1" applyBorder="1" applyAlignment="1" applyProtection="1">
      <alignment horizontal="center" vertical="center" wrapText="1"/>
    </xf>
    <xf numFmtId="0" fontId="2" fillId="4" borderId="15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left"/>
    </xf>
    <xf numFmtId="0" fontId="19" fillId="0" borderId="0" xfId="0" applyFont="1" applyAlignment="1">
      <alignment horizontal="right"/>
    </xf>
    <xf numFmtId="0" fontId="0" fillId="0" borderId="9" xfId="0" applyBorder="1" applyAlignment="1">
      <alignment horizontal="right" vertical="top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>
      <alignment horizontal="right" vertical="center"/>
    </xf>
    <xf numFmtId="15" fontId="0" fillId="0" borderId="12" xfId="0" applyNumberFormat="1" applyBorder="1" applyAlignment="1" applyProtection="1">
      <alignment horizontal="center" vertical="center"/>
      <protection locked="0"/>
    </xf>
    <xf numFmtId="15" fontId="0" fillId="0" borderId="13" xfId="0" applyNumberFormat="1" applyBorder="1" applyAlignment="1" applyProtection="1">
      <alignment horizontal="center" vertical="center"/>
      <protection locked="0"/>
    </xf>
    <xf numFmtId="15" fontId="0" fillId="0" borderId="14" xfId="0" applyNumberFormat="1" applyBorder="1" applyAlignment="1" applyProtection="1">
      <alignment horizontal="center" vertical="center"/>
      <protection locked="0"/>
    </xf>
    <xf numFmtId="15" fontId="0" fillId="0" borderId="9" xfId="0" applyNumberForma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3" fillId="3" borderId="32" xfId="0" applyFont="1" applyFill="1" applyBorder="1" applyAlignment="1" applyProtection="1">
      <alignment horizontal="center" wrapText="1"/>
    </xf>
    <xf numFmtId="0" fontId="3" fillId="3" borderId="18" xfId="0" applyFont="1" applyFill="1" applyBorder="1" applyAlignment="1" applyProtection="1">
      <alignment horizontal="center" wrapText="1"/>
    </xf>
    <xf numFmtId="0" fontId="3" fillId="3" borderId="33" xfId="0" applyFont="1" applyFill="1" applyBorder="1" applyAlignment="1" applyProtection="1">
      <alignment horizontal="center" wrapText="1"/>
    </xf>
    <xf numFmtId="0" fontId="3" fillId="3" borderId="30" xfId="0" applyFont="1" applyFill="1" applyBorder="1" applyAlignment="1" applyProtection="1">
      <alignment horizontal="center" wrapText="1"/>
    </xf>
    <xf numFmtId="0" fontId="3" fillId="3" borderId="0" xfId="0" applyFont="1" applyFill="1" applyBorder="1" applyAlignment="1" applyProtection="1">
      <alignment horizontal="center" wrapText="1"/>
    </xf>
    <xf numFmtId="0" fontId="3" fillId="3" borderId="31" xfId="0" applyFont="1" applyFill="1" applyBorder="1" applyAlignment="1" applyProtection="1">
      <alignment horizontal="center" wrapText="1"/>
    </xf>
    <xf numFmtId="44" fontId="0" fillId="9" borderId="9" xfId="1" applyFont="1" applyFill="1" applyBorder="1" applyAlignment="1" applyProtection="1">
      <alignment horizontal="center" vertical="top"/>
      <protection locked="0"/>
    </xf>
    <xf numFmtId="0" fontId="2" fillId="0" borderId="0" xfId="0" applyFont="1" applyAlignment="1">
      <alignment horizontal="left"/>
    </xf>
    <xf numFmtId="0" fontId="0" fillId="0" borderId="9" xfId="0" applyBorder="1" applyAlignment="1">
      <alignment horizontal="right"/>
    </xf>
    <xf numFmtId="0" fontId="22" fillId="0" borderId="12" xfId="4" applyBorder="1" applyAlignment="1" applyProtection="1">
      <alignment horizontal="center"/>
      <protection locked="0"/>
    </xf>
    <xf numFmtId="0" fontId="3" fillId="0" borderId="9" xfId="0" applyFont="1" applyBorder="1" applyAlignment="1">
      <alignment horizontal="right" vertical="top" wrapText="1"/>
    </xf>
    <xf numFmtId="0" fontId="3" fillId="0" borderId="9" xfId="0" applyFont="1" applyBorder="1" applyAlignment="1">
      <alignment horizontal="right" vertical="center" wrapText="1"/>
    </xf>
    <xf numFmtId="0" fontId="0" fillId="0" borderId="9" xfId="0" applyBorder="1" applyAlignment="1">
      <alignment horizontal="center" vertical="top" wrapText="1"/>
    </xf>
    <xf numFmtId="44" fontId="3" fillId="5" borderId="9" xfId="1" applyFont="1" applyFill="1" applyBorder="1" applyAlignment="1">
      <alignment horizontal="center" vertical="top"/>
    </xf>
    <xf numFmtId="0" fontId="0" fillId="0" borderId="12" xfId="0" applyBorder="1" applyAlignment="1" applyProtection="1">
      <alignment horizontal="center" wrapText="1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3" borderId="9" xfId="0" applyFill="1" applyBorder="1" applyAlignment="1">
      <alignment horizontal="right" vertical="top"/>
    </xf>
    <xf numFmtId="0" fontId="0" fillId="0" borderId="12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4" xfId="0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>
      <alignment horizontal="right" vertical="top" wrapText="1"/>
    </xf>
    <xf numFmtId="0" fontId="3" fillId="0" borderId="13" xfId="0" applyFont="1" applyBorder="1" applyAlignment="1">
      <alignment horizontal="right" vertical="top" wrapText="1"/>
    </xf>
    <xf numFmtId="0" fontId="3" fillId="0" borderId="14" xfId="0" applyFont="1" applyBorder="1" applyAlignment="1">
      <alignment horizontal="right" vertical="top" wrapText="1"/>
    </xf>
    <xf numFmtId="0" fontId="0" fillId="3" borderId="9" xfId="0" applyFill="1" applyBorder="1" applyAlignment="1">
      <alignment horizontal="right" vertical="center"/>
    </xf>
    <xf numFmtId="0" fontId="7" fillId="0" borderId="12" xfId="0" quotePrefix="1" applyFont="1" applyBorder="1" applyAlignment="1">
      <alignment horizontal="left" vertical="top" wrapText="1"/>
    </xf>
    <xf numFmtId="0" fontId="7" fillId="0" borderId="13" xfId="0" quotePrefix="1" applyFont="1" applyBorder="1" applyAlignment="1">
      <alignment horizontal="left" vertical="top" wrapText="1"/>
    </xf>
    <xf numFmtId="0" fontId="7" fillId="0" borderId="14" xfId="0" quotePrefix="1" applyFont="1" applyBorder="1" applyAlignment="1">
      <alignment horizontal="left" vertical="top" wrapText="1"/>
    </xf>
    <xf numFmtId="0" fontId="7" fillId="0" borderId="9" xfId="0" quotePrefix="1" applyFont="1" applyBorder="1" applyAlignment="1">
      <alignment horizontal="left" vertical="top" wrapText="1"/>
    </xf>
    <xf numFmtId="164" fontId="0" fillId="0" borderId="12" xfId="1" applyNumberFormat="1" applyFont="1" applyBorder="1" applyAlignment="1" applyProtection="1">
      <alignment horizontal="left"/>
      <protection locked="0"/>
    </xf>
    <xf numFmtId="164" fontId="0" fillId="0" borderId="13" xfId="1" applyNumberFormat="1" applyFont="1" applyBorder="1" applyAlignment="1" applyProtection="1">
      <alignment horizontal="left"/>
      <protection locked="0"/>
    </xf>
    <xf numFmtId="164" fontId="0" fillId="0" borderId="14" xfId="1" applyNumberFormat="1" applyFont="1" applyBorder="1" applyAlignment="1" applyProtection="1">
      <alignment horizontal="left"/>
      <protection locked="0"/>
    </xf>
    <xf numFmtId="0" fontId="0" fillId="3" borderId="9" xfId="0" applyFill="1" applyBorder="1" applyAlignment="1">
      <alignment horizontal="right" vertical="center" wrapText="1"/>
    </xf>
    <xf numFmtId="0" fontId="0" fillId="19" borderId="12" xfId="0" applyFill="1" applyBorder="1" applyAlignment="1" applyProtection="1">
      <alignment horizontal="left" vertical="top" wrapText="1"/>
      <protection locked="0"/>
    </xf>
    <xf numFmtId="0" fontId="0" fillId="19" borderId="13" xfId="0" applyFill="1" applyBorder="1" applyAlignment="1" applyProtection="1">
      <alignment horizontal="left" vertical="top" wrapText="1"/>
      <protection locked="0"/>
    </xf>
    <xf numFmtId="0" fontId="0" fillId="19" borderId="14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6" xfId="0" applyFill="1" applyBorder="1" applyAlignment="1">
      <alignment horizontal="right" vertical="center" wrapText="1"/>
    </xf>
    <xf numFmtId="0" fontId="0" fillId="3" borderId="7" xfId="0" applyFill="1" applyBorder="1" applyAlignment="1">
      <alignment horizontal="right"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8" xfId="0" applyFill="1" applyBorder="1" applyAlignment="1">
      <alignment horizontal="right" vertical="center" wrapText="1"/>
    </xf>
    <xf numFmtId="0" fontId="0" fillId="3" borderId="10" xfId="0" applyFill="1" applyBorder="1" applyAlignment="1">
      <alignment horizontal="right" vertical="center" wrapText="1"/>
    </xf>
    <xf numFmtId="0" fontId="0" fillId="3" borderId="4" xfId="0" applyFill="1" applyBorder="1" applyAlignment="1">
      <alignment horizontal="right" vertical="center" wrapText="1"/>
    </xf>
    <xf numFmtId="0" fontId="0" fillId="3" borderId="11" xfId="0" applyFill="1" applyBorder="1" applyAlignment="1">
      <alignment horizontal="right" vertical="center" wrapText="1"/>
    </xf>
    <xf numFmtId="0" fontId="0" fillId="0" borderId="9" xfId="0" applyBorder="1" applyAlignment="1" applyProtection="1">
      <alignment horizontal="left"/>
      <protection locked="0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" fillId="4" borderId="30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12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12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22" fillId="0" borderId="12" xfId="4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3" borderId="9" xfId="0" applyFill="1" applyBorder="1" applyAlignment="1">
      <alignment horizontal="center" vertical="center"/>
    </xf>
    <xf numFmtId="0" fontId="18" fillId="0" borderId="12" xfId="0" applyFont="1" applyBorder="1" applyAlignment="1" applyProtection="1">
      <alignment horizontal="center" vertical="center" wrapText="1"/>
    </xf>
    <xf numFmtId="0" fontId="18" fillId="0" borderId="13" xfId="0" applyFont="1" applyBorder="1" applyAlignment="1" applyProtection="1">
      <alignment horizontal="center" vertical="center" wrapText="1"/>
    </xf>
    <xf numFmtId="0" fontId="18" fillId="0" borderId="14" xfId="0" applyFont="1" applyBorder="1" applyAlignment="1" applyProtection="1">
      <alignment horizontal="center" vertical="center" wrapText="1"/>
    </xf>
    <xf numFmtId="0" fontId="0" fillId="3" borderId="12" xfId="0" applyFill="1" applyBorder="1" applyAlignment="1">
      <alignment horizontal="right" vertical="center" wrapText="1"/>
    </xf>
    <xf numFmtId="0" fontId="0" fillId="3" borderId="14" xfId="0" applyFill="1" applyBorder="1" applyAlignment="1">
      <alignment horizontal="right" vertical="center" wrapText="1"/>
    </xf>
    <xf numFmtId="0" fontId="18" fillId="0" borderId="12" xfId="0" applyFont="1" applyBorder="1" applyAlignment="1" applyProtection="1">
      <alignment horizontal="center" vertical="center" wrapText="1"/>
      <protection locked="0"/>
    </xf>
    <xf numFmtId="0" fontId="18" fillId="0" borderId="13" xfId="0" applyFont="1" applyBorder="1" applyAlignment="1" applyProtection="1">
      <alignment horizontal="center" vertical="center" wrapText="1"/>
      <protection locked="0"/>
    </xf>
    <xf numFmtId="0" fontId="18" fillId="0" borderId="14" xfId="0" applyFont="1" applyBorder="1" applyAlignment="1" applyProtection="1">
      <alignment horizontal="center" vertical="center" wrapText="1"/>
      <protection locked="0"/>
    </xf>
    <xf numFmtId="0" fontId="0" fillId="3" borderId="12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4" fillId="2" borderId="3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1" xfId="0" applyFont="1" applyFill="1" applyBorder="1" applyAlignment="1">
      <alignment horizontal="center"/>
    </xf>
    <xf numFmtId="166" fontId="3" fillId="21" borderId="32" xfId="0" applyNumberFormat="1" applyFont="1" applyFill="1" applyBorder="1" applyAlignment="1" applyProtection="1">
      <alignment horizontal="center"/>
      <protection locked="0"/>
    </xf>
    <xf numFmtId="166" fontId="3" fillId="21" borderId="18" xfId="0" applyNumberFormat="1" applyFont="1" applyFill="1" applyBorder="1" applyAlignment="1" applyProtection="1">
      <alignment horizontal="center"/>
      <protection locked="0"/>
    </xf>
    <xf numFmtId="166" fontId="3" fillId="21" borderId="33" xfId="0" applyNumberFormat="1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0" fillId="3" borderId="9" xfId="0" applyFill="1" applyBorder="1" applyAlignment="1">
      <alignment horizontal="center" vertical="center" wrapText="1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0" fontId="0" fillId="0" borderId="43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12" fillId="8" borderId="35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/>
    </xf>
    <xf numFmtId="0" fontId="6" fillId="19" borderId="12" xfId="0" applyFont="1" applyFill="1" applyBorder="1" applyAlignment="1" applyProtection="1">
      <alignment horizontal="left" vertical="top" wrapText="1"/>
      <protection locked="0"/>
    </xf>
    <xf numFmtId="0" fontId="6" fillId="19" borderId="13" xfId="0" applyFont="1" applyFill="1" applyBorder="1" applyAlignment="1" applyProtection="1">
      <alignment horizontal="left" vertical="top" wrapText="1"/>
      <protection locked="0"/>
    </xf>
    <xf numFmtId="0" fontId="6" fillId="19" borderId="14" xfId="0" applyFont="1" applyFill="1" applyBorder="1" applyAlignment="1" applyProtection="1">
      <alignment horizontal="left" vertical="top" wrapText="1"/>
      <protection locked="0"/>
    </xf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 applyProtection="1">
      <alignment horizontal="center" vertical="center" wrapText="1"/>
      <protection locked="0"/>
    </xf>
    <xf numFmtId="166" fontId="0" fillId="0" borderId="32" xfId="0" applyNumberFormat="1" applyBorder="1" applyAlignment="1" applyProtection="1">
      <alignment horizontal="center"/>
    </xf>
    <xf numFmtId="166" fontId="0" fillId="0" borderId="18" xfId="0" applyNumberFormat="1" applyBorder="1" applyAlignment="1" applyProtection="1">
      <alignment horizontal="center"/>
    </xf>
    <xf numFmtId="166" fontId="0" fillId="0" borderId="33" xfId="0" applyNumberFormat="1" applyBorder="1" applyAlignment="1" applyProtection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23" fillId="0" borderId="43" xfId="0" applyFont="1" applyBorder="1" applyAlignment="1">
      <alignment horizontal="center" vertical="center" wrapText="1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41" xfId="0" applyBorder="1" applyAlignment="1">
      <alignment horizontal="center" vertical="center" wrapText="1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166" fontId="0" fillId="21" borderId="32" xfId="0" applyNumberFormat="1" applyFill="1" applyBorder="1" applyAlignment="1" applyProtection="1">
      <alignment horizontal="center"/>
    </xf>
    <xf numFmtId="166" fontId="0" fillId="21" borderId="18" xfId="0" applyNumberFormat="1" applyFill="1" applyBorder="1" applyAlignment="1" applyProtection="1">
      <alignment horizontal="center"/>
    </xf>
    <xf numFmtId="166" fontId="0" fillId="21" borderId="33" xfId="0" applyNumberFormat="1" applyFill="1" applyBorder="1" applyAlignment="1" applyProtection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23" fillId="0" borderId="40" xfId="0" applyFont="1" applyBorder="1" applyAlignment="1">
      <alignment horizontal="center" vertical="center" wrapText="1"/>
    </xf>
    <xf numFmtId="165" fontId="0" fillId="0" borderId="9" xfId="2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15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9" fillId="2" borderId="19" xfId="0" applyFont="1" applyFill="1" applyBorder="1" applyAlignment="1">
      <alignment horizontal="center" vertical="top"/>
    </xf>
    <xf numFmtId="0" fontId="9" fillId="2" borderId="4" xfId="0" applyFont="1" applyFill="1" applyBorder="1" applyAlignment="1">
      <alignment horizontal="center" vertical="top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 wrapText="1"/>
    </xf>
  </cellXfs>
  <cellStyles count="6">
    <cellStyle name="Hipervínculo" xfId="4" builtinId="8"/>
    <cellStyle name="Millares" xfId="3" builtinId="3"/>
    <cellStyle name="Moneda" xfId="1" builtinId="4"/>
    <cellStyle name="Moneda 2" xfId="5" xr:uid="{7E4393E8-E805-4059-B631-9665A59932B1}"/>
    <cellStyle name="Normal" xfId="0" builtinId="0"/>
    <cellStyle name="Porcentaje" xfId="2" builtinId="5"/>
  </cellStyles>
  <dxfs count="11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1</xdr:row>
      <xdr:rowOff>0</xdr:rowOff>
    </xdr:from>
    <xdr:to>
      <xdr:col>3</xdr:col>
      <xdr:colOff>47625</xdr:colOff>
      <xdr:row>6</xdr:row>
      <xdr:rowOff>190500</xdr:rowOff>
    </xdr:to>
    <xdr:pic>
      <xdr:nvPicPr>
        <xdr:cNvPr id="2" name="Imagen 1" descr="C:\Users\jsmorales\Desktop\ADA_JSMM\01-Logo Ada.jpg">
          <a:extLst>
            <a:ext uri="{FF2B5EF4-FFF2-40B4-BE49-F238E27FC236}">
              <a16:creationId xmlns:a16="http://schemas.microsoft.com/office/drawing/2014/main" id="{DE69DADB-7A47-4BCA-B9F6-8DA3CDABE3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68" r="27952"/>
        <a:stretch/>
      </xdr:blipFill>
      <xdr:spPr bwMode="auto">
        <a:xfrm>
          <a:off x="114299" y="57150"/>
          <a:ext cx="1143001" cy="1143000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47625</xdr:colOff>
      <xdr:row>61</xdr:row>
      <xdr:rowOff>47626</xdr:rowOff>
    </xdr:from>
    <xdr:to>
      <xdr:col>7</xdr:col>
      <xdr:colOff>323849</xdr:colOff>
      <xdr:row>62</xdr:row>
      <xdr:rowOff>180976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AF39711-D8E8-4E9B-9C35-E5116BE3F8B0}"/>
            </a:ext>
          </a:extLst>
        </xdr:cNvPr>
        <xdr:cNvSpPr txBox="1"/>
      </xdr:nvSpPr>
      <xdr:spPr>
        <a:xfrm>
          <a:off x="161925" y="11896726"/>
          <a:ext cx="2895599" cy="323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s-MX" sz="1100"/>
        </a:p>
      </xdr:txBody>
    </xdr:sp>
    <xdr:clientData/>
  </xdr:twoCellAnchor>
  <xdr:twoCellAnchor>
    <xdr:from>
      <xdr:col>9</xdr:col>
      <xdr:colOff>85725</xdr:colOff>
      <xdr:row>61</xdr:row>
      <xdr:rowOff>47626</xdr:rowOff>
    </xdr:from>
    <xdr:to>
      <xdr:col>15</xdr:col>
      <xdr:colOff>295274</xdr:colOff>
      <xdr:row>62</xdr:row>
      <xdr:rowOff>180976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598CBFB-B142-447D-90D3-EE88569E1294}"/>
            </a:ext>
          </a:extLst>
        </xdr:cNvPr>
        <xdr:cNvSpPr txBox="1"/>
      </xdr:nvSpPr>
      <xdr:spPr>
        <a:xfrm>
          <a:off x="3581400" y="11896726"/>
          <a:ext cx="2895599" cy="323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1</xdr:row>
      <xdr:rowOff>0</xdr:rowOff>
    </xdr:from>
    <xdr:to>
      <xdr:col>3</xdr:col>
      <xdr:colOff>47625</xdr:colOff>
      <xdr:row>6</xdr:row>
      <xdr:rowOff>190500</xdr:rowOff>
    </xdr:to>
    <xdr:pic>
      <xdr:nvPicPr>
        <xdr:cNvPr id="2" name="Imagen 1" descr="C:\Users\jsmorales\Desktop\ADA_JSMM\01-Logo Ada.jpg">
          <a:extLst>
            <a:ext uri="{FF2B5EF4-FFF2-40B4-BE49-F238E27FC236}">
              <a16:creationId xmlns:a16="http://schemas.microsoft.com/office/drawing/2014/main" id="{7F8CDCDC-9542-474D-8976-C28AAA1085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68" r="27952"/>
        <a:stretch/>
      </xdr:blipFill>
      <xdr:spPr bwMode="auto">
        <a:xfrm>
          <a:off x="114299" y="57150"/>
          <a:ext cx="1143001" cy="1143000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1</xdr:row>
      <xdr:rowOff>0</xdr:rowOff>
    </xdr:from>
    <xdr:to>
      <xdr:col>3</xdr:col>
      <xdr:colOff>47625</xdr:colOff>
      <xdr:row>6</xdr:row>
      <xdr:rowOff>190500</xdr:rowOff>
    </xdr:to>
    <xdr:pic>
      <xdr:nvPicPr>
        <xdr:cNvPr id="2" name="Imagen 1" descr="C:\Users\jsmorales\Desktop\ADA_JSMM\01-Logo Ada.jpg">
          <a:extLst>
            <a:ext uri="{FF2B5EF4-FFF2-40B4-BE49-F238E27FC236}">
              <a16:creationId xmlns:a16="http://schemas.microsoft.com/office/drawing/2014/main" id="{0107DF43-A867-4A0F-9693-BA7F717AC1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68" r="27952"/>
        <a:stretch/>
      </xdr:blipFill>
      <xdr:spPr bwMode="auto">
        <a:xfrm>
          <a:off x="114299" y="57150"/>
          <a:ext cx="1143001" cy="1143000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1</xdr:row>
      <xdr:rowOff>0</xdr:rowOff>
    </xdr:from>
    <xdr:to>
      <xdr:col>3</xdr:col>
      <xdr:colOff>47625</xdr:colOff>
      <xdr:row>6</xdr:row>
      <xdr:rowOff>190500</xdr:rowOff>
    </xdr:to>
    <xdr:pic>
      <xdr:nvPicPr>
        <xdr:cNvPr id="2" name="Imagen 1" descr="C:\Users\jsmorales\Desktop\ADA_JSMM\01-Logo Ada.jpg">
          <a:extLst>
            <a:ext uri="{FF2B5EF4-FFF2-40B4-BE49-F238E27FC236}">
              <a16:creationId xmlns:a16="http://schemas.microsoft.com/office/drawing/2014/main" id="{AF472553-21BE-44AF-AABE-D6CDA1FC8D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68" r="27952"/>
        <a:stretch/>
      </xdr:blipFill>
      <xdr:spPr bwMode="auto">
        <a:xfrm>
          <a:off x="114299" y="57150"/>
          <a:ext cx="1143001" cy="1143000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7839-83B4-40DA-8995-4732EA4047BB}">
  <dimension ref="A1:AE80"/>
  <sheetViews>
    <sheetView showGridLines="0" tabSelected="1" view="pageBreakPreview" zoomScaleNormal="100" zoomScaleSheetLayoutView="100" workbookViewId="0"/>
  </sheetViews>
  <sheetFormatPr baseColWidth="10" defaultColWidth="0" defaultRowHeight="15" zeroHeight="1" x14ac:dyDescent="0.25"/>
  <cols>
    <col min="1" max="1" width="1.7109375" customWidth="1"/>
    <col min="2" max="2" width="5.7109375" customWidth="1"/>
    <col min="3" max="3" width="10.7109375" customWidth="1"/>
    <col min="4" max="6" width="5.7109375" customWidth="1"/>
    <col min="7" max="7" width="7.7109375" customWidth="1"/>
    <col min="8" max="9" width="8.7109375" customWidth="1"/>
    <col min="10" max="11" width="5.7109375" customWidth="1"/>
    <col min="12" max="13" width="6.7109375" customWidth="1"/>
    <col min="14" max="14" width="10.7109375" customWidth="1"/>
    <col min="15" max="15" width="12.7109375" customWidth="1"/>
    <col min="16" max="17" width="5.7109375" customWidth="1"/>
    <col min="18" max="18" width="8.7109375" customWidth="1"/>
    <col min="19" max="19" width="4.7109375" customWidth="1"/>
    <col min="20" max="25" width="6.7109375" customWidth="1"/>
    <col min="26" max="26" width="1.7109375" customWidth="1"/>
    <col min="27" max="27" width="5.7109375" customWidth="1"/>
    <col min="28" max="31" width="5.7109375" hidden="1" customWidth="1"/>
    <col min="32" max="16384" width="11.42578125" hidden="1"/>
  </cols>
  <sheetData>
    <row r="1" spans="2:25" ht="5.0999999999999996" customHeight="1" thickBot="1" x14ac:dyDescent="0.3"/>
    <row r="2" spans="2:25" ht="15" customHeight="1" x14ac:dyDescent="0.25">
      <c r="W2" s="271" t="s">
        <v>55</v>
      </c>
      <c r="X2" s="272"/>
      <c r="Y2" s="273"/>
    </row>
    <row r="3" spans="2:25" ht="15" customHeight="1" x14ac:dyDescent="0.25">
      <c r="E3" s="280" t="s">
        <v>83</v>
      </c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W3" s="274"/>
      <c r="X3" s="275"/>
      <c r="Y3" s="276"/>
    </row>
    <row r="4" spans="2:25" ht="15" customHeight="1" x14ac:dyDescent="0.25"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W4" s="274"/>
      <c r="X4" s="275"/>
      <c r="Y4" s="276"/>
    </row>
    <row r="5" spans="2:25" ht="15" customHeight="1" thickBot="1" x14ac:dyDescent="0.3"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W5" s="277"/>
      <c r="X5" s="278"/>
      <c r="Y5" s="279"/>
    </row>
    <row r="6" spans="2:25" ht="15" customHeight="1" x14ac:dyDescent="0.25"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W6" s="281" t="s">
        <v>57</v>
      </c>
      <c r="X6" s="282"/>
      <c r="Y6" s="283"/>
    </row>
    <row r="7" spans="2:25" ht="15.75" thickBot="1" x14ac:dyDescent="0.3">
      <c r="W7" s="284">
        <v>0</v>
      </c>
      <c r="X7" s="285"/>
      <c r="Y7" s="286"/>
    </row>
    <row r="8" spans="2:25" ht="5.0999999999999996" customHeight="1" thickBot="1" x14ac:dyDescent="0.3"/>
    <row r="9" spans="2:25" ht="15" customHeight="1" thickBot="1" x14ac:dyDescent="0.3">
      <c r="B9" s="287" t="s">
        <v>81</v>
      </c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9"/>
    </row>
    <row r="10" spans="2:25" ht="5.0999999999999996" customHeight="1" x14ac:dyDescent="0.25"/>
    <row r="11" spans="2:25" ht="30" customHeight="1" x14ac:dyDescent="0.25">
      <c r="B11" s="229" t="s">
        <v>59</v>
      </c>
      <c r="C11" s="229"/>
      <c r="D11" s="229"/>
      <c r="E11" s="291"/>
      <c r="F11" s="292"/>
      <c r="G11" s="292"/>
      <c r="H11" s="292"/>
      <c r="I11" s="292"/>
      <c r="J11" s="292"/>
      <c r="K11" s="292"/>
      <c r="L11" s="292"/>
      <c r="M11" s="229" t="s">
        <v>281</v>
      </c>
      <c r="N11" s="229"/>
      <c r="O11" s="293"/>
      <c r="P11" s="293"/>
      <c r="Q11" s="293"/>
      <c r="R11" s="293"/>
      <c r="S11" s="293"/>
      <c r="T11" s="290" t="s">
        <v>60</v>
      </c>
      <c r="U11" s="290"/>
      <c r="V11" s="290"/>
      <c r="W11" s="177"/>
      <c r="X11" s="177"/>
      <c r="Y11" s="177"/>
    </row>
    <row r="12" spans="2:25" x14ac:dyDescent="0.25">
      <c r="B12" s="221" t="s">
        <v>1</v>
      </c>
      <c r="C12" s="221"/>
      <c r="D12" s="221"/>
      <c r="E12" s="257"/>
      <c r="F12" s="258"/>
      <c r="G12" s="258"/>
      <c r="H12" s="258"/>
      <c r="I12" s="259"/>
      <c r="J12" s="243" t="s">
        <v>61</v>
      </c>
      <c r="K12" s="244"/>
      <c r="L12" s="245"/>
      <c r="M12" s="257"/>
      <c r="N12" s="258"/>
      <c r="O12" s="258"/>
      <c r="P12" s="258"/>
      <c r="Q12" s="259"/>
      <c r="R12" s="260" t="s">
        <v>62</v>
      </c>
      <c r="S12" s="260"/>
      <c r="T12" s="260"/>
      <c r="U12" s="34" t="s">
        <v>153</v>
      </c>
      <c r="V12" s="260" t="s">
        <v>0</v>
      </c>
      <c r="W12" s="260"/>
      <c r="X12" s="260"/>
      <c r="Y12" s="20" t="str">
        <f>IF(U12="x","","X")</f>
        <v/>
      </c>
    </row>
    <row r="13" spans="2:25" ht="20.100000000000001" customHeight="1" x14ac:dyDescent="0.25">
      <c r="B13" s="221" t="s">
        <v>63</v>
      </c>
      <c r="C13" s="221"/>
      <c r="D13" s="221"/>
      <c r="E13" s="254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6"/>
    </row>
    <row r="14" spans="2:25" ht="30" customHeight="1" x14ac:dyDescent="0.25">
      <c r="B14" s="221" t="s">
        <v>64</v>
      </c>
      <c r="C14" s="221"/>
      <c r="D14" s="221"/>
      <c r="E14" s="257"/>
      <c r="F14" s="258"/>
      <c r="G14" s="58" t="s">
        <v>217</v>
      </c>
      <c r="H14" s="257"/>
      <c r="I14" s="258"/>
      <c r="J14" s="264" t="s">
        <v>65</v>
      </c>
      <c r="K14" s="265"/>
      <c r="L14" s="56">
        <f>+'Listado Viv'!B62</f>
        <v>1</v>
      </c>
      <c r="M14" s="264" t="s">
        <v>255</v>
      </c>
      <c r="N14" s="265"/>
      <c r="O14" s="266"/>
      <c r="P14" s="267"/>
      <c r="Q14" s="268"/>
      <c r="R14" s="264" t="s">
        <v>218</v>
      </c>
      <c r="S14" s="265"/>
      <c r="T14" s="261" t="str">
        <f>IF(O14="","",VLOOKUP(O14,Datos!C65:F95,2,0))</f>
        <v/>
      </c>
      <c r="U14" s="262"/>
      <c r="V14" s="263"/>
      <c r="W14" s="269" t="s">
        <v>175</v>
      </c>
      <c r="X14" s="270"/>
      <c r="Y14" s="56" t="str">
        <f>IF(O14="","",VLOOKUP(O14,Datos!C65:G95,5,0))</f>
        <v/>
      </c>
    </row>
    <row r="15" spans="2:25" ht="9.9499999999999993" customHeight="1" x14ac:dyDescent="0.25"/>
    <row r="16" spans="2:25" x14ac:dyDescent="0.25">
      <c r="B16" s="246" t="s">
        <v>66</v>
      </c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</row>
    <row r="17" spans="2:25" ht="5.0999999999999996" customHeight="1" x14ac:dyDescent="0.25"/>
    <row r="18" spans="2:25" ht="15" customHeight="1" x14ac:dyDescent="0.25">
      <c r="B18" s="221" t="s">
        <v>67</v>
      </c>
      <c r="C18" s="221"/>
      <c r="D18" s="221"/>
      <c r="E18" s="248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50"/>
    </row>
    <row r="19" spans="2:25" ht="15" customHeight="1" x14ac:dyDescent="0.25">
      <c r="B19" s="221" t="s">
        <v>224</v>
      </c>
      <c r="C19" s="221"/>
      <c r="D19" s="221"/>
      <c r="E19" s="248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50"/>
    </row>
    <row r="20" spans="2:25" ht="5.0999999999999996" customHeight="1" x14ac:dyDescent="0.25"/>
    <row r="21" spans="2:25" ht="15" customHeight="1" x14ac:dyDescent="0.25">
      <c r="B21" s="221" t="s">
        <v>49</v>
      </c>
      <c r="C21" s="221"/>
      <c r="D21" s="221"/>
      <c r="E21" s="170"/>
      <c r="F21" s="171"/>
      <c r="G21" s="171"/>
      <c r="H21" s="171"/>
      <c r="I21" s="171"/>
      <c r="J21" s="171"/>
      <c r="K21" s="171"/>
      <c r="L21" s="172"/>
      <c r="M21" s="221" t="s">
        <v>50</v>
      </c>
      <c r="N21" s="221"/>
      <c r="O21" s="221"/>
      <c r="P21" s="221"/>
      <c r="Q21" s="221"/>
      <c r="R21" s="251" t="str">
        <f>IF(E21="","",VLOOKUP(E21,Datos!C48:D54,2,0))</f>
        <v/>
      </c>
      <c r="S21" s="252"/>
      <c r="T21" s="252"/>
      <c r="U21" s="252"/>
      <c r="V21" s="252"/>
      <c r="W21" s="252"/>
      <c r="X21" s="252"/>
      <c r="Y21" s="253"/>
    </row>
    <row r="22" spans="2:25" ht="5.0999999999999996" customHeight="1" thickBot="1" x14ac:dyDescent="0.3"/>
    <row r="23" spans="2:25" ht="35.1" customHeight="1" thickBot="1" x14ac:dyDescent="0.3">
      <c r="B23" s="21" t="s">
        <v>69</v>
      </c>
      <c r="C23" s="155" t="s">
        <v>70</v>
      </c>
      <c r="D23" s="155"/>
      <c r="E23" s="155"/>
      <c r="F23" s="155"/>
      <c r="G23" s="155"/>
      <c r="H23" s="141" t="s">
        <v>302</v>
      </c>
      <c r="I23" s="141" t="s">
        <v>303</v>
      </c>
      <c r="J23" s="22" t="s">
        <v>72</v>
      </c>
      <c r="K23" s="22" t="s">
        <v>73</v>
      </c>
      <c r="L23" s="155" t="s">
        <v>49</v>
      </c>
      <c r="M23" s="155"/>
      <c r="N23" s="71" t="s">
        <v>267</v>
      </c>
      <c r="O23" s="22" t="s">
        <v>268</v>
      </c>
      <c r="P23" s="155" t="s">
        <v>325</v>
      </c>
      <c r="Q23" s="155"/>
      <c r="R23" s="155"/>
      <c r="S23" s="155"/>
      <c r="T23" s="155"/>
      <c r="U23" s="155"/>
      <c r="V23" s="155" t="s">
        <v>266</v>
      </c>
      <c r="W23" s="155"/>
      <c r="X23" s="155" t="s">
        <v>76</v>
      </c>
      <c r="Y23" s="156"/>
    </row>
    <row r="24" spans="2:25" ht="24.95" customHeight="1" x14ac:dyDescent="0.25">
      <c r="B24" s="30">
        <v>1</v>
      </c>
      <c r="C24" s="161"/>
      <c r="D24" s="161"/>
      <c r="E24" s="161"/>
      <c r="F24" s="161"/>
      <c r="G24" s="161"/>
      <c r="H24" s="142"/>
      <c r="I24" s="142"/>
      <c r="J24" s="62"/>
      <c r="K24" s="62"/>
      <c r="L24" s="164" t="str">
        <f>IF(E21="","",+E21)</f>
        <v/>
      </c>
      <c r="M24" s="164"/>
      <c r="N24" s="72"/>
      <c r="O24" s="72"/>
      <c r="P24" s="161"/>
      <c r="Q24" s="161"/>
      <c r="R24" s="161"/>
      <c r="S24" s="161"/>
      <c r="T24" s="161"/>
      <c r="U24" s="161"/>
      <c r="V24" s="157"/>
      <c r="W24" s="157"/>
      <c r="X24" s="157"/>
      <c r="Y24" s="158"/>
    </row>
    <row r="25" spans="2:25" ht="24.95" customHeight="1" x14ac:dyDescent="0.25">
      <c r="B25" s="25" t="str">
        <f>IF(C25="","",B24+1)</f>
        <v/>
      </c>
      <c r="C25" s="162"/>
      <c r="D25" s="162"/>
      <c r="E25" s="162"/>
      <c r="F25" s="162"/>
      <c r="G25" s="162"/>
      <c r="H25" s="140"/>
      <c r="I25" s="140"/>
      <c r="J25" s="63"/>
      <c r="K25" s="63"/>
      <c r="L25" s="163" t="str">
        <f>IF(C25="","",+L24)</f>
        <v/>
      </c>
      <c r="M25" s="163"/>
      <c r="N25" s="73"/>
      <c r="O25" s="73"/>
      <c r="P25" s="162"/>
      <c r="Q25" s="162"/>
      <c r="R25" s="162"/>
      <c r="S25" s="162"/>
      <c r="T25" s="162"/>
      <c r="U25" s="162"/>
      <c r="V25" s="151"/>
      <c r="W25" s="151"/>
      <c r="X25" s="151"/>
      <c r="Y25" s="152"/>
    </row>
    <row r="26" spans="2:25" ht="24.95" customHeight="1" x14ac:dyDescent="0.25">
      <c r="B26" s="27" t="str">
        <f>IF(C26="","",B25+1)</f>
        <v/>
      </c>
      <c r="C26" s="159"/>
      <c r="D26" s="159"/>
      <c r="E26" s="159"/>
      <c r="F26" s="159"/>
      <c r="G26" s="159"/>
      <c r="H26" s="139"/>
      <c r="I26" s="139"/>
      <c r="J26" s="64"/>
      <c r="K26" s="64"/>
      <c r="L26" s="160" t="str">
        <f>+L25</f>
        <v/>
      </c>
      <c r="M26" s="160"/>
      <c r="N26" s="74"/>
      <c r="O26" s="74"/>
      <c r="P26" s="159"/>
      <c r="Q26" s="159"/>
      <c r="R26" s="159"/>
      <c r="S26" s="159"/>
      <c r="T26" s="159"/>
      <c r="U26" s="159"/>
      <c r="V26" s="153"/>
      <c r="W26" s="153"/>
      <c r="X26" s="153"/>
      <c r="Y26" s="154"/>
    </row>
    <row r="27" spans="2:25" ht="15" customHeight="1" x14ac:dyDescent="0.25">
      <c r="B27" s="23" t="s">
        <v>82</v>
      </c>
    </row>
    <row r="28" spans="2:25" x14ac:dyDescent="0.25">
      <c r="B28" s="221" t="s">
        <v>77</v>
      </c>
      <c r="C28" s="221"/>
      <c r="D28" s="221"/>
      <c r="E28" s="226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8"/>
    </row>
    <row r="29" spans="2:25" ht="50.1" customHeight="1" x14ac:dyDescent="0.25">
      <c r="B29" s="229" t="s">
        <v>78</v>
      </c>
      <c r="C29" s="229"/>
      <c r="D29" s="229"/>
      <c r="E29" s="230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2"/>
    </row>
    <row r="30" spans="2:25" ht="5.0999999999999996" customHeight="1" x14ac:dyDescent="0.25"/>
    <row r="31" spans="2:25" ht="15" customHeight="1" x14ac:dyDescent="0.25">
      <c r="B31" s="233" t="s">
        <v>79</v>
      </c>
      <c r="C31" s="234"/>
      <c r="D31" s="235"/>
      <c r="E31" s="243" t="s">
        <v>89</v>
      </c>
      <c r="F31" s="244"/>
      <c r="G31" s="244"/>
      <c r="H31" s="244"/>
      <c r="I31" s="244"/>
      <c r="J31" s="245"/>
      <c r="K31" s="170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2"/>
    </row>
    <row r="32" spans="2:25" ht="15" customHeight="1" x14ac:dyDescent="0.25">
      <c r="B32" s="236"/>
      <c r="C32" s="237"/>
      <c r="D32" s="238"/>
      <c r="E32" s="221" t="str">
        <f>IF(K31="Con Acceso al Inmueble","Nombre:","")</f>
        <v/>
      </c>
      <c r="F32" s="221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</row>
    <row r="33" spans="2:27" ht="15" customHeight="1" x14ac:dyDescent="0.25">
      <c r="B33" s="239"/>
      <c r="C33" s="240"/>
      <c r="D33" s="241"/>
      <c r="E33" s="221" t="str">
        <f>IF(K31="Con Acceso al Inmueble","Tel. Ofic.","")</f>
        <v/>
      </c>
      <c r="F33" s="221"/>
      <c r="G33" s="174"/>
      <c r="H33" s="175"/>
      <c r="I33" s="175"/>
      <c r="J33" s="176"/>
      <c r="K33" s="221" t="str">
        <f>IF(K31="Con Acceso al Inmueble","Tel. Móvil","")</f>
        <v/>
      </c>
      <c r="L33" s="221"/>
      <c r="M33" s="174"/>
      <c r="N33" s="175"/>
      <c r="O33" s="175"/>
      <c r="P33" s="175"/>
      <c r="Q33" s="176"/>
      <c r="R33" s="221" t="str">
        <f>IF(K31="Con Acceso al Inmueble","E-Mail","")</f>
        <v/>
      </c>
      <c r="S33" s="221"/>
      <c r="T33" s="174"/>
      <c r="U33" s="175"/>
      <c r="V33" s="175"/>
      <c r="W33" s="175"/>
      <c r="X33" s="175"/>
      <c r="Y33" s="176"/>
    </row>
    <row r="34" spans="2:27" ht="9.9499999999999993" customHeight="1" thickBot="1" x14ac:dyDescent="0.3"/>
    <row r="35" spans="2:27" ht="15" customHeight="1" thickBot="1" x14ac:dyDescent="0.3">
      <c r="B35" s="165" t="s">
        <v>85</v>
      </c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7"/>
    </row>
    <row r="36" spans="2:27" ht="5.0999999999999996" customHeight="1" x14ac:dyDescent="0.25"/>
    <row r="37" spans="2:27" ht="129.94999999999999" customHeight="1" x14ac:dyDescent="0.25">
      <c r="B37" s="221" t="s">
        <v>86</v>
      </c>
      <c r="C37" s="221"/>
      <c r="D37" s="221"/>
      <c r="E37" s="222" t="str">
        <f>IF(E12="","",VLOOKUP('Datos_Tip Av'!C11,'Datos_Tip Av'!C14:E45,2,0))</f>
        <v/>
      </c>
      <c r="F37" s="223"/>
      <c r="G37" s="223"/>
      <c r="H37" s="223"/>
      <c r="I37" s="223"/>
      <c r="J37" s="223"/>
      <c r="K37" s="223"/>
      <c r="L37" s="223"/>
      <c r="M37" s="224"/>
      <c r="O37" s="221" t="s">
        <v>87</v>
      </c>
      <c r="P37" s="221"/>
      <c r="Q37" s="221"/>
      <c r="R37" s="225" t="str">
        <f>IF(E12="","",VLOOKUP('Datos_Tip Av'!C11,'Datos_Tip Av'!C14:E45,3,0))</f>
        <v/>
      </c>
      <c r="S37" s="225"/>
      <c r="T37" s="225"/>
      <c r="U37" s="225"/>
      <c r="V37" s="225"/>
      <c r="W37" s="225"/>
      <c r="X37" s="225"/>
      <c r="Y37" s="225"/>
      <c r="Z37" s="24"/>
      <c r="AA37" s="24"/>
    </row>
    <row r="38" spans="2:27" ht="9.9499999999999993" customHeight="1" thickBot="1" x14ac:dyDescent="0.3"/>
    <row r="39" spans="2:27" ht="15" customHeight="1" thickBot="1" x14ac:dyDescent="0.3">
      <c r="B39" s="165" t="s">
        <v>88</v>
      </c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7"/>
    </row>
    <row r="40" spans="2:27" ht="5.0999999999999996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2:27" ht="30" customHeight="1" x14ac:dyDescent="0.25">
      <c r="B41" s="214" t="s">
        <v>5</v>
      </c>
      <c r="C41" s="214"/>
      <c r="D41" s="214"/>
      <c r="E41" s="215" t="str">
        <f>IF(O14="","",VLOOKUP(O14,Datos!C65:G95,3,0))</f>
        <v/>
      </c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7"/>
    </row>
    <row r="42" spans="2:27" ht="15" customHeight="1" x14ac:dyDescent="0.25">
      <c r="B42" s="214" t="s">
        <v>6</v>
      </c>
      <c r="C42" s="214"/>
      <c r="D42" s="214"/>
      <c r="E42" s="211" t="str">
        <f>IF(O14="","",VLOOKUP(O14,Datos!C65:G95,4,0))</f>
        <v/>
      </c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3"/>
    </row>
    <row r="43" spans="2:27" ht="9.9499999999999993" customHeight="1" x14ac:dyDescent="0.25"/>
    <row r="44" spans="2:27" x14ac:dyDescent="0.25">
      <c r="B44" s="203" t="str">
        <f>IF(E12='Datos_Tip Av'!B7,"5. DATOS DEL JUICIO","")</f>
        <v/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</row>
    <row r="45" spans="2:27" ht="5.0999999999999996" customHeight="1" x14ac:dyDescent="0.25">
      <c r="M45" s="4"/>
    </row>
    <row r="46" spans="2:27" ht="15" customHeight="1" x14ac:dyDescent="0.25">
      <c r="B46" s="206" t="str">
        <f>IF(B44="","","Juzgado:")</f>
        <v/>
      </c>
      <c r="C46" s="206"/>
      <c r="D46" s="206"/>
      <c r="E46" s="210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2"/>
    </row>
    <row r="47" spans="2:27" ht="15" customHeight="1" x14ac:dyDescent="0.25">
      <c r="B47" s="206" t="str">
        <f>IF(B44="","","Tipo de Juicio:")</f>
        <v/>
      </c>
      <c r="C47" s="206"/>
      <c r="D47" s="206"/>
      <c r="E47" s="211"/>
      <c r="F47" s="212"/>
      <c r="G47" s="212"/>
      <c r="H47" s="212"/>
      <c r="I47" s="212"/>
      <c r="J47" s="212"/>
      <c r="K47" s="212"/>
      <c r="L47" s="212"/>
      <c r="M47" s="212"/>
      <c r="N47" s="212"/>
      <c r="O47" s="213"/>
      <c r="P47" s="218" t="str">
        <f>IF(B44="","","No. De Expediente:")</f>
        <v/>
      </c>
      <c r="Q47" s="219"/>
      <c r="R47" s="219"/>
      <c r="S47" s="220"/>
      <c r="T47" s="170"/>
      <c r="U47" s="171"/>
      <c r="V47" s="171"/>
      <c r="W47" s="171"/>
      <c r="X47" s="171"/>
      <c r="Y47" s="172"/>
    </row>
    <row r="48" spans="2:27" ht="15" customHeight="1" x14ac:dyDescent="0.25">
      <c r="B48" s="206" t="str">
        <f>IF(B44="","","Actor:")</f>
        <v/>
      </c>
      <c r="C48" s="206"/>
      <c r="D48" s="206"/>
      <c r="E48" s="170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2"/>
    </row>
    <row r="49" spans="2:25" ht="15" customHeight="1" x14ac:dyDescent="0.25">
      <c r="B49" s="206" t="str">
        <f>IF(B44="","","Demandado:")</f>
        <v/>
      </c>
      <c r="C49" s="206"/>
      <c r="D49" s="206"/>
      <c r="E49" s="170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2"/>
    </row>
    <row r="50" spans="2:25" ht="5.0999999999999996" customHeight="1" x14ac:dyDescent="0.25">
      <c r="B50" s="4"/>
      <c r="C50" s="3"/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2:25" ht="30" customHeight="1" x14ac:dyDescent="0.25">
      <c r="B51" s="207" t="str">
        <f>IF(B44="","","Montos:")</f>
        <v/>
      </c>
      <c r="C51" s="207"/>
      <c r="D51" s="207"/>
      <c r="F51" s="208" t="str">
        <f>IF(B44="","","Cantidad condenada en Sentencia Definitiva")</f>
        <v/>
      </c>
      <c r="G51" s="208"/>
      <c r="H51" s="208"/>
      <c r="I51" s="208"/>
      <c r="K51" s="208" t="str">
        <f>IF(B44="","","Suerte principal")</f>
        <v/>
      </c>
      <c r="L51" s="208"/>
      <c r="M51" s="208"/>
      <c r="N51" s="208"/>
      <c r="P51" s="208" t="str">
        <f>IF(B44="","","Más Accesorios")</f>
        <v/>
      </c>
      <c r="Q51" s="208"/>
      <c r="R51" s="208"/>
      <c r="S51" s="208"/>
      <c r="U51" s="208" t="str">
        <f>IF(B44="","","Intereses Moratorios y Ordinarios")</f>
        <v/>
      </c>
      <c r="V51" s="208"/>
      <c r="W51" s="208"/>
      <c r="X51" s="208"/>
    </row>
    <row r="52" spans="2:25" ht="15" customHeight="1" x14ac:dyDescent="0.25">
      <c r="B52" s="207"/>
      <c r="C52" s="207"/>
      <c r="D52" s="207"/>
      <c r="F52" s="209" t="str">
        <f>IF(B44="","",+K52+P52+U52)</f>
        <v/>
      </c>
      <c r="G52" s="209"/>
      <c r="H52" s="209"/>
      <c r="I52" s="209"/>
      <c r="K52" s="202" t="str">
        <f>IF(B44="","",0)</f>
        <v/>
      </c>
      <c r="L52" s="202"/>
      <c r="M52" s="202"/>
      <c r="N52" s="202"/>
      <c r="P52" s="202" t="str">
        <f>IF(B44="","",0)</f>
        <v/>
      </c>
      <c r="Q52" s="202"/>
      <c r="R52" s="202"/>
      <c r="S52" s="202"/>
      <c r="U52" s="202" t="str">
        <f>IF(B44="","",0)</f>
        <v/>
      </c>
      <c r="V52" s="202"/>
      <c r="W52" s="202"/>
      <c r="X52" s="202"/>
    </row>
    <row r="53" spans="2:25" ht="5.0999999999999996" customHeight="1" x14ac:dyDescent="0.25"/>
    <row r="54" spans="2:25" x14ac:dyDescent="0.25">
      <c r="B54" s="203" t="str">
        <f>IF(E12='Datos_Tip Av'!B7,"6. DATOS DEL DESPACHO JURIDICO ( RAZON SOCIAL, DIRECCIÓN , TELEFONOS, CORREO ELECTRONICO)","")</f>
        <v/>
      </c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</row>
    <row r="55" spans="2:25" ht="5.0999999999999996" customHeight="1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2:25" x14ac:dyDescent="0.25">
      <c r="B56" s="204" t="str">
        <f>IF(B54="","","Nombre del despacho:")</f>
        <v/>
      </c>
      <c r="C56" s="204"/>
      <c r="D56" s="204"/>
      <c r="E56" s="205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2"/>
    </row>
    <row r="57" spans="2:25" x14ac:dyDescent="0.25">
      <c r="B57" s="169" t="str">
        <f>IF(B54="","","Nombre del contacto:")</f>
        <v/>
      </c>
      <c r="C57" s="169"/>
      <c r="D57" s="169"/>
      <c r="E57" s="170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2"/>
    </row>
    <row r="58" spans="2:25" x14ac:dyDescent="0.25">
      <c r="B58" s="173" t="str">
        <f>IF(B54="","","Contacto")</f>
        <v/>
      </c>
      <c r="C58" s="173"/>
      <c r="D58" s="173"/>
      <c r="E58" s="173" t="str">
        <f>IF(B54="","","Tel. Ofic.")</f>
        <v/>
      </c>
      <c r="F58" s="173"/>
      <c r="G58" s="174"/>
      <c r="H58" s="175"/>
      <c r="I58" s="175"/>
      <c r="J58" s="176"/>
      <c r="K58" s="173" t="str">
        <f>IF(B54="","","Tel. Móvil")</f>
        <v/>
      </c>
      <c r="L58" s="173"/>
      <c r="M58" s="174"/>
      <c r="N58" s="175"/>
      <c r="O58" s="175"/>
      <c r="P58" s="175"/>
      <c r="Q58" s="176"/>
      <c r="R58" s="173" t="str">
        <f>IF(B54="","","E-Mail")</f>
        <v/>
      </c>
      <c r="S58" s="173"/>
      <c r="T58" s="177"/>
      <c r="U58" s="177"/>
      <c r="V58" s="177"/>
      <c r="W58" s="177"/>
      <c r="X58" s="177"/>
      <c r="Y58" s="177"/>
    </row>
    <row r="59" spans="2:25" ht="9.9499999999999993" customHeight="1" thickBot="1" x14ac:dyDescent="0.3"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9"/>
      <c r="S59" s="7"/>
      <c r="T59" s="7"/>
      <c r="U59" s="7"/>
      <c r="V59" s="19"/>
      <c r="W59" s="6"/>
      <c r="X59" s="6"/>
      <c r="Y59" s="6"/>
    </row>
    <row r="60" spans="2:25" ht="15.75" thickBot="1" x14ac:dyDescent="0.3">
      <c r="B60" s="165" t="str">
        <f>IF(E12='Datos_Tip Av'!B7,"7. FIRMAS AL SOLICITAR EL SERVICIO","5. FIRMAS AL SOLICITAR EL SERVICIO")</f>
        <v>5. FIRMAS AL SOLICITAR EL SERVICIO</v>
      </c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7"/>
      <c r="R60" s="165" t="str">
        <f>IF(E12='Datos_Tip Av'!B7,"8. FIRMAS AL RECIBIR EL TRABAJO","6. FIRMAS AL RECIBIR EL TRABAJO")</f>
        <v>6. FIRMAS AL RECIBIR EL TRABAJO</v>
      </c>
      <c r="S60" s="166"/>
      <c r="T60" s="166"/>
      <c r="U60" s="166"/>
      <c r="V60" s="166"/>
      <c r="W60" s="166"/>
      <c r="X60" s="166"/>
      <c r="Y60" s="167"/>
    </row>
    <row r="61" spans="2:25" ht="9.9499999999999993" customHeight="1" thickBot="1" x14ac:dyDescent="0.3"/>
    <row r="62" spans="2:25" x14ac:dyDescent="0.25">
      <c r="B62" s="184" t="str">
        <f>IF(E11="","",VLOOKUP(E11,Datos!C4:G13,2,0))</f>
        <v/>
      </c>
      <c r="C62" s="185"/>
      <c r="D62" s="185"/>
      <c r="E62" s="185"/>
      <c r="F62" s="185"/>
      <c r="G62" s="185"/>
      <c r="H62" s="186"/>
      <c r="J62" s="190" t="str">
        <f>IF(E11="","",VLOOKUP(E11,Datos!C4:G13,4,0))</f>
        <v/>
      </c>
      <c r="K62" s="191"/>
      <c r="L62" s="191"/>
      <c r="M62" s="191"/>
      <c r="N62" s="191"/>
      <c r="O62" s="191"/>
      <c r="P62" s="192"/>
      <c r="R62" s="145"/>
      <c r="S62" s="146"/>
      <c r="T62" s="146"/>
      <c r="U62" s="146"/>
      <c r="V62" s="146"/>
      <c r="W62" s="146"/>
      <c r="X62" s="146"/>
      <c r="Y62" s="147"/>
    </row>
    <row r="63" spans="2:25" x14ac:dyDescent="0.25">
      <c r="B63" s="187"/>
      <c r="C63" s="188"/>
      <c r="D63" s="188"/>
      <c r="E63" s="188"/>
      <c r="F63" s="188"/>
      <c r="G63" s="188"/>
      <c r="H63" s="189"/>
      <c r="J63" s="193"/>
      <c r="K63" s="194"/>
      <c r="L63" s="194"/>
      <c r="M63" s="194"/>
      <c r="N63" s="194"/>
      <c r="O63" s="194"/>
      <c r="P63" s="195"/>
      <c r="R63" s="148"/>
      <c r="S63" s="150"/>
      <c r="T63" s="150"/>
      <c r="U63" s="150"/>
      <c r="V63" s="150"/>
      <c r="W63" s="150"/>
      <c r="X63" s="150"/>
      <c r="Y63" s="149"/>
    </row>
    <row r="64" spans="2:25" ht="60" customHeight="1" x14ac:dyDescent="0.25">
      <c r="B64" s="178" t="str">
        <f>IF(E11="","",VLOOKUP(E11,Datos!C4:G13,3,0))</f>
        <v/>
      </c>
      <c r="C64" s="179"/>
      <c r="D64" s="179"/>
      <c r="E64" s="179"/>
      <c r="F64" s="179"/>
      <c r="G64" s="179"/>
      <c r="H64" s="180"/>
      <c r="J64" s="178" t="str">
        <f>IF(E11="","",VLOOKUP(E11,Datos!C4:G13,5,0))</f>
        <v/>
      </c>
      <c r="K64" s="179"/>
      <c r="L64" s="179"/>
      <c r="M64" s="179"/>
      <c r="N64" s="179"/>
      <c r="O64" s="179"/>
      <c r="P64" s="180"/>
      <c r="R64" s="148"/>
      <c r="S64" s="150"/>
      <c r="T64" s="150"/>
      <c r="U64" s="150"/>
      <c r="V64" s="150"/>
      <c r="W64" s="150"/>
      <c r="X64" s="150"/>
      <c r="Y64" s="149"/>
    </row>
    <row r="65" spans="2:25" x14ac:dyDescent="0.25">
      <c r="B65" s="178"/>
      <c r="C65" s="179"/>
      <c r="D65" s="179"/>
      <c r="E65" s="179"/>
      <c r="F65" s="179"/>
      <c r="G65" s="179"/>
      <c r="H65" s="180"/>
      <c r="J65" s="178"/>
      <c r="K65" s="179"/>
      <c r="L65" s="179"/>
      <c r="M65" s="179"/>
      <c r="N65" s="179"/>
      <c r="O65" s="179"/>
      <c r="P65" s="180"/>
      <c r="R65" s="148"/>
      <c r="S65" s="150"/>
      <c r="T65" s="150"/>
      <c r="U65" s="150"/>
      <c r="V65" s="150"/>
      <c r="W65" s="150"/>
      <c r="X65" s="150"/>
      <c r="Y65" s="149"/>
    </row>
    <row r="66" spans="2:25" x14ac:dyDescent="0.25">
      <c r="B66" s="178"/>
      <c r="C66" s="179"/>
      <c r="D66" s="179"/>
      <c r="E66" s="179"/>
      <c r="F66" s="179"/>
      <c r="G66" s="179"/>
      <c r="H66" s="180"/>
      <c r="J66" s="178"/>
      <c r="K66" s="179"/>
      <c r="L66" s="179"/>
      <c r="M66" s="179"/>
      <c r="N66" s="179"/>
      <c r="O66" s="179"/>
      <c r="P66" s="180"/>
      <c r="R66" s="148"/>
      <c r="S66" s="150"/>
      <c r="T66" s="150"/>
      <c r="U66" s="150"/>
      <c r="V66" s="150"/>
      <c r="W66" s="150"/>
      <c r="X66" s="150"/>
      <c r="Y66" s="149"/>
    </row>
    <row r="67" spans="2:25" ht="15" customHeight="1" x14ac:dyDescent="0.25">
      <c r="B67" s="178"/>
      <c r="C67" s="179"/>
      <c r="D67" s="179"/>
      <c r="E67" s="179"/>
      <c r="F67" s="179"/>
      <c r="G67" s="179"/>
      <c r="H67" s="180"/>
      <c r="J67" s="178"/>
      <c r="K67" s="179"/>
      <c r="L67" s="179"/>
      <c r="M67" s="179"/>
      <c r="N67" s="179"/>
      <c r="O67" s="179"/>
      <c r="P67" s="180"/>
      <c r="R67" s="199" t="str">
        <f>IF(E18="","",+E18)</f>
        <v/>
      </c>
      <c r="S67" s="200"/>
      <c r="T67" s="200"/>
      <c r="U67" s="200"/>
      <c r="V67" s="200"/>
      <c r="W67" s="200"/>
      <c r="X67" s="200"/>
      <c r="Y67" s="201"/>
    </row>
    <row r="68" spans="2:25" ht="15" customHeight="1" thickBot="1" x14ac:dyDescent="0.3">
      <c r="B68" s="181"/>
      <c r="C68" s="182"/>
      <c r="D68" s="182"/>
      <c r="E68" s="182"/>
      <c r="F68" s="182"/>
      <c r="G68" s="182"/>
      <c r="H68" s="183"/>
      <c r="J68" s="181"/>
      <c r="K68" s="182"/>
      <c r="L68" s="182"/>
      <c r="M68" s="182"/>
      <c r="N68" s="182"/>
      <c r="O68" s="182"/>
      <c r="P68" s="183"/>
      <c r="R68" s="196" t="s">
        <v>163</v>
      </c>
      <c r="S68" s="197"/>
      <c r="T68" s="197"/>
      <c r="U68" s="197"/>
      <c r="V68" s="197"/>
      <c r="W68" s="197"/>
      <c r="X68" s="197"/>
      <c r="Y68" s="198"/>
    </row>
    <row r="69" spans="2:25" ht="15" customHeight="1" x14ac:dyDescent="0.25">
      <c r="B69" s="70" t="s">
        <v>328</v>
      </c>
      <c r="R69" s="168"/>
      <c r="S69" s="168"/>
      <c r="T69" s="168"/>
      <c r="U69" s="168"/>
      <c r="V69" s="168"/>
      <c r="W69" s="168"/>
      <c r="X69" s="168"/>
      <c r="Y69" s="168"/>
    </row>
    <row r="70" spans="2:25" x14ac:dyDescent="0.25"/>
    <row r="71" spans="2:25" x14ac:dyDescent="0.25"/>
    <row r="72" spans="2:25" x14ac:dyDescent="0.25"/>
    <row r="73" spans="2:25" x14ac:dyDescent="0.25"/>
    <row r="74" spans="2:25" x14ac:dyDescent="0.25"/>
    <row r="75" spans="2:25" hidden="1" x14ac:dyDescent="0.25"/>
    <row r="76" spans="2:25" hidden="1" x14ac:dyDescent="0.25"/>
    <row r="77" spans="2:25" hidden="1" x14ac:dyDescent="0.25"/>
    <row r="78" spans="2:25" hidden="1" x14ac:dyDescent="0.25"/>
    <row r="79" spans="2:25" hidden="1" x14ac:dyDescent="0.25"/>
    <row r="80" spans="2:25" hidden="1" x14ac:dyDescent="0.25"/>
  </sheetData>
  <sheetProtection algorithmName="SHA-512" hashValue="EFQbvBrUr998yfBOglmKZNCyRoCHS83w4oNGjK8ohxLNjwwYbWMLnshl1r/S8APbupbHULzIL7kHYGfxFhl4fA==" saltValue="nZjZkXLRJ7O8zejiONMyow==" spinCount="100000" sheet="1" objects="1" scenarios="1"/>
  <mergeCells count="123">
    <mergeCell ref="W2:Y5"/>
    <mergeCell ref="E3:U6"/>
    <mergeCell ref="W6:Y6"/>
    <mergeCell ref="W7:Y7"/>
    <mergeCell ref="B9:Y9"/>
    <mergeCell ref="B11:D11"/>
    <mergeCell ref="W11:Y11"/>
    <mergeCell ref="T11:V11"/>
    <mergeCell ref="E11:L11"/>
    <mergeCell ref="M11:N11"/>
    <mergeCell ref="O11:S11"/>
    <mergeCell ref="B13:D13"/>
    <mergeCell ref="E13:Y13"/>
    <mergeCell ref="B14:D14"/>
    <mergeCell ref="B12:D12"/>
    <mergeCell ref="E12:I12"/>
    <mergeCell ref="J12:L12"/>
    <mergeCell ref="M12:Q12"/>
    <mergeCell ref="R12:T12"/>
    <mergeCell ref="V12:X12"/>
    <mergeCell ref="T14:V14"/>
    <mergeCell ref="E14:F14"/>
    <mergeCell ref="H14:I14"/>
    <mergeCell ref="J14:K14"/>
    <mergeCell ref="M14:N14"/>
    <mergeCell ref="O14:Q14"/>
    <mergeCell ref="R14:S14"/>
    <mergeCell ref="W14:X14"/>
    <mergeCell ref="B16:Y16"/>
    <mergeCell ref="B18:D18"/>
    <mergeCell ref="E18:Y18"/>
    <mergeCell ref="B19:D19"/>
    <mergeCell ref="E19:Y19"/>
    <mergeCell ref="B21:D21"/>
    <mergeCell ref="E21:L21"/>
    <mergeCell ref="M21:Q21"/>
    <mergeCell ref="R21:Y21"/>
    <mergeCell ref="M33:Q33"/>
    <mergeCell ref="R33:S33"/>
    <mergeCell ref="T33:Y33"/>
    <mergeCell ref="B35:Y35"/>
    <mergeCell ref="B37:D37"/>
    <mergeCell ref="E37:M37"/>
    <mergeCell ref="O37:Q37"/>
    <mergeCell ref="R37:Y37"/>
    <mergeCell ref="B28:D28"/>
    <mergeCell ref="E28:Y28"/>
    <mergeCell ref="B29:D29"/>
    <mergeCell ref="E29:Y29"/>
    <mergeCell ref="B31:D33"/>
    <mergeCell ref="E33:F33"/>
    <mergeCell ref="G33:J33"/>
    <mergeCell ref="K33:L33"/>
    <mergeCell ref="E32:F32"/>
    <mergeCell ref="G32:Y32"/>
    <mergeCell ref="E31:J31"/>
    <mergeCell ref="K31:Y31"/>
    <mergeCell ref="B46:D46"/>
    <mergeCell ref="E46:Y46"/>
    <mergeCell ref="B47:D47"/>
    <mergeCell ref="E47:O47"/>
    <mergeCell ref="B39:Y39"/>
    <mergeCell ref="B41:D41"/>
    <mergeCell ref="E41:Y41"/>
    <mergeCell ref="B42:D42"/>
    <mergeCell ref="E42:Y42"/>
    <mergeCell ref="B44:Y44"/>
    <mergeCell ref="P47:S47"/>
    <mergeCell ref="T47:Y47"/>
    <mergeCell ref="K52:N52"/>
    <mergeCell ref="P52:S52"/>
    <mergeCell ref="U52:X52"/>
    <mergeCell ref="B54:Y54"/>
    <mergeCell ref="B56:D56"/>
    <mergeCell ref="E56:Y56"/>
    <mergeCell ref="B48:D48"/>
    <mergeCell ref="E48:Y48"/>
    <mergeCell ref="B49:D49"/>
    <mergeCell ref="E49:Y49"/>
    <mergeCell ref="B51:D52"/>
    <mergeCell ref="F51:I51"/>
    <mergeCell ref="K51:N51"/>
    <mergeCell ref="P51:S51"/>
    <mergeCell ref="U51:X51"/>
    <mergeCell ref="F52:I52"/>
    <mergeCell ref="B60:P60"/>
    <mergeCell ref="R60:Y60"/>
    <mergeCell ref="R69:Y69"/>
    <mergeCell ref="B57:D57"/>
    <mergeCell ref="E57:Y57"/>
    <mergeCell ref="B58:D58"/>
    <mergeCell ref="E58:F58"/>
    <mergeCell ref="G58:J58"/>
    <mergeCell ref="K58:L58"/>
    <mergeCell ref="M58:Q58"/>
    <mergeCell ref="R58:S58"/>
    <mergeCell ref="T58:Y58"/>
    <mergeCell ref="B64:H68"/>
    <mergeCell ref="B62:H63"/>
    <mergeCell ref="J64:P68"/>
    <mergeCell ref="J62:P63"/>
    <mergeCell ref="R68:Y68"/>
    <mergeCell ref="R67:Y67"/>
    <mergeCell ref="X25:Y25"/>
    <mergeCell ref="X26:Y26"/>
    <mergeCell ref="X23:Y23"/>
    <mergeCell ref="X24:Y24"/>
    <mergeCell ref="C26:G26"/>
    <mergeCell ref="L26:M26"/>
    <mergeCell ref="P26:U26"/>
    <mergeCell ref="V26:W26"/>
    <mergeCell ref="P24:U24"/>
    <mergeCell ref="V24:W24"/>
    <mergeCell ref="C25:G25"/>
    <mergeCell ref="L25:M25"/>
    <mergeCell ref="P25:U25"/>
    <mergeCell ref="V25:W25"/>
    <mergeCell ref="C23:G23"/>
    <mergeCell ref="L23:M23"/>
    <mergeCell ref="P23:U23"/>
    <mergeCell ref="V23:W23"/>
    <mergeCell ref="C24:G24"/>
    <mergeCell ref="L24:M24"/>
  </mergeCells>
  <conditionalFormatting sqref="U12">
    <cfRule type="containsText" dxfId="116" priority="55" operator="containsText" text="X">
      <formula>NOT(ISERROR(SEARCH("X",U12)))</formula>
    </cfRule>
    <cfRule type="containsText" dxfId="115" priority="60" operator="containsText" text="X">
      <formula>NOT(ISERROR(SEARCH("X",U12)))</formula>
    </cfRule>
    <cfRule type="containsText" dxfId="114" priority="61" operator="containsText" text="X">
      <formula>NOT(ISERROR(SEARCH("X",U12)))</formula>
    </cfRule>
    <cfRule type="containsText" dxfId="113" priority="63" operator="containsText" text="X">
      <formula>NOT(ISERROR(SEARCH("X",U12)))</formula>
    </cfRule>
  </conditionalFormatting>
  <conditionalFormatting sqref="Y12">
    <cfRule type="containsText" dxfId="112" priority="62" operator="containsText" text="X">
      <formula>NOT(ISERROR(SEARCH("X",Y12)))</formula>
    </cfRule>
  </conditionalFormatting>
  <conditionalFormatting sqref="W11:Y11">
    <cfRule type="containsBlanks" dxfId="111" priority="59">
      <formula>LEN(TRIM(W11))=0</formula>
    </cfRule>
  </conditionalFormatting>
  <conditionalFormatting sqref="E11 O11">
    <cfRule type="containsBlanks" dxfId="110" priority="58">
      <formula>LEN(TRIM(E11))=0</formula>
    </cfRule>
  </conditionalFormatting>
  <conditionalFormatting sqref="M12:Q12">
    <cfRule type="containsBlanks" dxfId="109" priority="57">
      <formula>LEN(TRIM(M12))=0</formula>
    </cfRule>
  </conditionalFormatting>
  <conditionalFormatting sqref="E12:I12">
    <cfRule type="containsBlanks" dxfId="108" priority="56">
      <formula>LEN(TRIM(E12))=0</formula>
    </cfRule>
  </conditionalFormatting>
  <conditionalFormatting sqref="E13:Y13">
    <cfRule type="containsBlanks" dxfId="107" priority="54">
      <formula>LEN(TRIM(E13))=0</formula>
    </cfRule>
  </conditionalFormatting>
  <conditionalFormatting sqref="E21">
    <cfRule type="containsBlanks" dxfId="106" priority="53">
      <formula>LEN(TRIM(E21))=0</formula>
    </cfRule>
  </conditionalFormatting>
  <conditionalFormatting sqref="R21">
    <cfRule type="containsBlanks" dxfId="105" priority="52">
      <formula>LEN(TRIM(R21))=0</formula>
    </cfRule>
  </conditionalFormatting>
  <conditionalFormatting sqref="E19:Y19">
    <cfRule type="containsBlanks" dxfId="104" priority="51">
      <formula>LEN(TRIM(E19))=0</formula>
    </cfRule>
  </conditionalFormatting>
  <conditionalFormatting sqref="E28:Y28">
    <cfRule type="containsBlanks" dxfId="103" priority="50">
      <formula>LEN(TRIM(E28))=0</formula>
    </cfRule>
  </conditionalFormatting>
  <conditionalFormatting sqref="E48:Y48">
    <cfRule type="containsBlanks" dxfId="102" priority="47">
      <formula>LEN(TRIM(E48))=0</formula>
    </cfRule>
  </conditionalFormatting>
  <conditionalFormatting sqref="E46:Y46">
    <cfRule type="containsBlanks" dxfId="101" priority="64">
      <formula>LEN(TRIM(E46))=0</formula>
    </cfRule>
  </conditionalFormatting>
  <conditionalFormatting sqref="E49:Y49">
    <cfRule type="containsBlanks" dxfId="100" priority="46">
      <formula>LEN(TRIM(E49))=0</formula>
    </cfRule>
  </conditionalFormatting>
  <conditionalFormatting sqref="E47">
    <cfRule type="containsBlanks" dxfId="99" priority="45">
      <formula>LEN(TRIM(E47))=0</formula>
    </cfRule>
  </conditionalFormatting>
  <conditionalFormatting sqref="E56:Y56">
    <cfRule type="containsBlanks" dxfId="98" priority="43">
      <formula>LEN(TRIM(E56))=0</formula>
    </cfRule>
  </conditionalFormatting>
  <conditionalFormatting sqref="E57:Y57">
    <cfRule type="containsBlanks" dxfId="97" priority="42">
      <formula>LEN(TRIM(E57))=0</formula>
    </cfRule>
  </conditionalFormatting>
  <conditionalFormatting sqref="G58">
    <cfRule type="containsBlanks" dxfId="96" priority="41">
      <formula>LEN(TRIM(G58))=0</formula>
    </cfRule>
  </conditionalFormatting>
  <conditionalFormatting sqref="M58">
    <cfRule type="containsBlanks" dxfId="95" priority="40">
      <formula>LEN(TRIM(M58))=0</formula>
    </cfRule>
  </conditionalFormatting>
  <conditionalFormatting sqref="T58">
    <cfRule type="containsBlanks" dxfId="94" priority="39">
      <formula>LEN(TRIM(T58))=0</formula>
    </cfRule>
  </conditionalFormatting>
  <conditionalFormatting sqref="E29:Y29">
    <cfRule type="containsBlanks" dxfId="93" priority="38">
      <formula>LEN(TRIM(E29))=0</formula>
    </cfRule>
  </conditionalFormatting>
  <conditionalFormatting sqref="E18:Y18">
    <cfRule type="containsBlanks" dxfId="92" priority="37">
      <formula>LEN(TRIM(E18))=0</formula>
    </cfRule>
  </conditionalFormatting>
  <conditionalFormatting sqref="B44:Y44">
    <cfRule type="containsText" dxfId="91" priority="30" operator="containsText" text="5">
      <formula>NOT(ISERROR(SEARCH("5",B44)))</formula>
    </cfRule>
    <cfRule type="containsText" priority="31" operator="containsText" text="5">
      <formula>NOT(ISERROR(SEARCH("5",B44)))</formula>
    </cfRule>
    <cfRule type="containsText" dxfId="90" priority="35" operator="containsText" text="7">
      <formula>NOT(ISERROR(SEARCH("7",B44)))</formula>
    </cfRule>
  </conditionalFormatting>
  <conditionalFormatting sqref="B54:Y54">
    <cfRule type="cellIs" priority="32" operator="greaterThan">
      <formula>6</formula>
    </cfRule>
    <cfRule type="containsText" dxfId="89" priority="33" operator="containsText" text="8">
      <formula>NOT(ISERROR(SEARCH("8",B54)))</formula>
    </cfRule>
    <cfRule type="containsText" dxfId="88" priority="34" operator="containsText" text="6">
      <formula>NOT(ISERROR(SEARCH("6",B54)))</formula>
    </cfRule>
  </conditionalFormatting>
  <conditionalFormatting sqref="B46:D46">
    <cfRule type="containsText" dxfId="87" priority="29" operator="containsText" text="Juz">
      <formula>NOT(ISERROR(SEARCH("Juz",B46)))</formula>
    </cfRule>
  </conditionalFormatting>
  <conditionalFormatting sqref="B47:D47">
    <cfRule type="containsText" dxfId="86" priority="27" operator="containsText" text="Tipo">
      <formula>NOT(ISERROR(SEARCH("Tipo",B47)))</formula>
    </cfRule>
    <cfRule type="containsText" dxfId="85" priority="28" operator="containsText" text="Juz">
      <formula>NOT(ISERROR(SEARCH("Juz",B47)))</formula>
    </cfRule>
  </conditionalFormatting>
  <conditionalFormatting sqref="B48:D48">
    <cfRule type="containsText" dxfId="84" priority="26" operator="containsText" text="Actor">
      <formula>NOT(ISERROR(SEARCH("Actor",B48)))</formula>
    </cfRule>
  </conditionalFormatting>
  <conditionalFormatting sqref="B49:D49">
    <cfRule type="containsText" dxfId="83" priority="25" operator="containsText" text="Deman">
      <formula>NOT(ISERROR(SEARCH("Deman",B49)))</formula>
    </cfRule>
  </conditionalFormatting>
  <conditionalFormatting sqref="P47">
    <cfRule type="containsText" dxfId="82" priority="24" operator="containsText" text="Exp">
      <formula>NOT(ISERROR(SEARCH("Exp",P47)))</formula>
    </cfRule>
  </conditionalFormatting>
  <conditionalFormatting sqref="B56:D56">
    <cfRule type="containsText" dxfId="81" priority="23" operator="containsText" text="desp">
      <formula>NOT(ISERROR(SEARCH("desp",B56)))</formula>
    </cfRule>
  </conditionalFormatting>
  <conditionalFormatting sqref="B57:D57">
    <cfRule type="containsText" dxfId="80" priority="22" operator="containsText" text="contact">
      <formula>NOT(ISERROR(SEARCH("contact",B57)))</formula>
    </cfRule>
  </conditionalFormatting>
  <conditionalFormatting sqref="B58:D58">
    <cfRule type="containsText" dxfId="79" priority="21" operator="containsText" text="Contacto">
      <formula>NOT(ISERROR(SEARCH("Contacto",B58)))</formula>
    </cfRule>
  </conditionalFormatting>
  <conditionalFormatting sqref="E58:F58">
    <cfRule type="containsText" dxfId="78" priority="20" operator="containsText" text="Tel">
      <formula>NOT(ISERROR(SEARCH("Tel",E58)))</formula>
    </cfRule>
  </conditionalFormatting>
  <conditionalFormatting sqref="K58:L58">
    <cfRule type="containsText" dxfId="77" priority="19" operator="containsText" text="Tel">
      <formula>NOT(ISERROR(SEARCH("Tel",K58)))</formula>
    </cfRule>
  </conditionalFormatting>
  <conditionalFormatting sqref="R58:S58">
    <cfRule type="containsText" dxfId="76" priority="18" operator="containsText" text="Mail">
      <formula>NOT(ISERROR(SEARCH("Mail",R58)))</formula>
    </cfRule>
  </conditionalFormatting>
  <conditionalFormatting sqref="G32">
    <cfRule type="containsBlanks" dxfId="75" priority="17">
      <formula>LEN(TRIM(G32))=0</formula>
    </cfRule>
  </conditionalFormatting>
  <conditionalFormatting sqref="K31">
    <cfRule type="containsBlanks" dxfId="74" priority="16">
      <formula>LEN(TRIM(K31))=0</formula>
    </cfRule>
  </conditionalFormatting>
  <conditionalFormatting sqref="G33">
    <cfRule type="containsBlanks" dxfId="73" priority="15">
      <formula>LEN(TRIM(G33))=0</formula>
    </cfRule>
  </conditionalFormatting>
  <conditionalFormatting sqref="M33">
    <cfRule type="containsBlanks" dxfId="72" priority="14">
      <formula>LEN(TRIM(M33))=0</formula>
    </cfRule>
  </conditionalFormatting>
  <conditionalFormatting sqref="T33">
    <cfRule type="containsBlanks" dxfId="71" priority="13">
      <formula>LEN(TRIM(T33))=0</formula>
    </cfRule>
  </conditionalFormatting>
  <conditionalFormatting sqref="T47">
    <cfRule type="containsBlanks" dxfId="70" priority="12">
      <formula>LEN(TRIM(T47))=0</formula>
    </cfRule>
  </conditionalFormatting>
  <conditionalFormatting sqref="Y14">
    <cfRule type="containsBlanks" dxfId="69" priority="6">
      <formula>LEN(TRIM(Y14))=0</formula>
    </cfRule>
  </conditionalFormatting>
  <conditionalFormatting sqref="T14">
    <cfRule type="containsBlanks" dxfId="68" priority="5">
      <formula>LEN(TRIM(T14))=0</formula>
    </cfRule>
  </conditionalFormatting>
  <conditionalFormatting sqref="E42:Y42">
    <cfRule type="containsBlanks" dxfId="67" priority="8">
      <formula>LEN(TRIM(E42))=0</formula>
    </cfRule>
  </conditionalFormatting>
  <conditionalFormatting sqref="E14 L14">
    <cfRule type="containsBlanks" dxfId="66" priority="7">
      <formula>LEN(TRIM(E14))=0</formula>
    </cfRule>
  </conditionalFormatting>
  <conditionalFormatting sqref="O14">
    <cfRule type="containsBlanks" dxfId="65" priority="4">
      <formula>LEN(TRIM(O14))=0</formula>
    </cfRule>
  </conditionalFormatting>
  <conditionalFormatting sqref="E41:Y41">
    <cfRule type="containsBlanks" dxfId="64" priority="2">
      <formula>LEN(TRIM(E41))=0</formula>
    </cfRule>
  </conditionalFormatting>
  <conditionalFormatting sqref="H14">
    <cfRule type="containsBlanks" dxfId="63" priority="1">
      <formula>LEN(TRIM(H14))=0</formula>
    </cfRule>
  </conditionalFormatting>
  <printOptions horizontalCentered="1"/>
  <pageMargins left="0.23622047244094491" right="0.23622047244094491" top="0.55118110236220474" bottom="0.15748031496062992" header="0.31496062992125984" footer="0.31496062992125984"/>
  <pageSetup scale="5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FC4B067-D6A4-483A-A1B7-992FCE6E307E}">
          <x14:formula1>
            <xm:f>Datos!$C$47:$C$53</xm:f>
          </x14:formula1>
          <xm:sqref>E21:L21</xm:sqref>
        </x14:dataValidation>
        <x14:dataValidation type="list" allowBlank="1" showInputMessage="1" showErrorMessage="1" xr:uid="{61B4407B-5EE1-41B8-896B-B2D4BEED2B64}">
          <x14:formula1>
            <xm:f>Datos!$C$33:$C$44</xm:f>
          </x14:formula1>
          <xm:sqref>M12:Q12</xm:sqref>
        </x14:dataValidation>
        <x14:dataValidation type="list" allowBlank="1" showInputMessage="1" showErrorMessage="1" xr:uid="{C4EE19E8-105D-4501-8FD4-CFE580100351}">
          <x14:formula1>
            <xm:f>Datos!$C$24:$C$30</xm:f>
          </x14:formula1>
          <xm:sqref>E12:I12</xm:sqref>
        </x14:dataValidation>
        <x14:dataValidation type="list" allowBlank="1" showInputMessage="1" showErrorMessage="1" xr:uid="{9936A572-3854-4481-9BFA-40BEDEB48013}">
          <x14:formula1>
            <xm:f>Datos!$C$60:$C$62</xm:f>
          </x14:formula1>
          <xm:sqref>K31:Y31</xm:sqref>
        </x14:dataValidation>
        <x14:dataValidation type="list" allowBlank="1" showInputMessage="1" showErrorMessage="1" xr:uid="{579D59B9-7487-4553-A77F-8C80D0270834}">
          <x14:formula1>
            <xm:f>Datos!$C$3:$C$13</xm:f>
          </x14:formula1>
          <xm:sqref>E11</xm:sqref>
        </x14:dataValidation>
        <x14:dataValidation type="list" allowBlank="1" showInputMessage="1" showErrorMessage="1" xr:uid="{7131B4AD-AA93-4D96-84F4-1BD344011548}">
          <x14:formula1>
            <xm:f>Datos!$C$16:$C$20</xm:f>
          </x14:formula1>
          <xm:sqref>O11:S11</xm:sqref>
        </x14:dataValidation>
        <x14:dataValidation type="list" allowBlank="1" showInputMessage="1" showErrorMessage="1" xr:uid="{5F5C17AA-3C33-4C4A-B0F5-6FF78B31C587}">
          <x14:formula1>
            <xm:f>Datos!$C$64:$C$95</xm:f>
          </x14:formula1>
          <xm:sqref>O14:Q14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7CBA-AEFB-49DD-97A1-ECB0421400BD}">
  <dimension ref="B1:N45"/>
  <sheetViews>
    <sheetView showGridLines="0" zoomScale="70" zoomScaleNormal="70" workbookViewId="0">
      <pane ySplit="4" topLeftCell="A44" activePane="bottomLeft" state="frozen"/>
      <selection pane="bottomLeft" activeCell="D45" sqref="D45"/>
    </sheetView>
  </sheetViews>
  <sheetFormatPr baseColWidth="10" defaultRowHeight="12.75" x14ac:dyDescent="0.25"/>
  <cols>
    <col min="1" max="1" width="1.7109375" style="9" customWidth="1"/>
    <col min="2" max="2" width="12.7109375" style="9" customWidth="1"/>
    <col min="3" max="14" width="35.7109375" style="9" customWidth="1"/>
    <col min="15" max="16384" width="11.42578125" style="9"/>
  </cols>
  <sheetData>
    <row r="1" spans="2:14" ht="15" customHeight="1" x14ac:dyDescent="0.25"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</row>
    <row r="2" spans="2:14" ht="15.75" x14ac:dyDescent="0.25">
      <c r="B2" s="360" t="s">
        <v>10</v>
      </c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</row>
    <row r="3" spans="2:14" ht="25.5" customHeight="1" x14ac:dyDescent="0.25">
      <c r="B3" s="362" t="s">
        <v>1</v>
      </c>
      <c r="C3" s="364" t="s">
        <v>11</v>
      </c>
      <c r="D3" s="364"/>
      <c r="E3" s="364" t="s">
        <v>12</v>
      </c>
      <c r="F3" s="364"/>
      <c r="G3" s="365" t="s">
        <v>13</v>
      </c>
      <c r="H3" s="365"/>
      <c r="I3" s="365" t="s">
        <v>14</v>
      </c>
      <c r="J3" s="365"/>
      <c r="K3" s="365" t="s">
        <v>15</v>
      </c>
      <c r="L3" s="365"/>
      <c r="M3" s="365" t="s">
        <v>16</v>
      </c>
      <c r="N3" s="365"/>
    </row>
    <row r="4" spans="2:14" ht="13.5" thickBot="1" x14ac:dyDescent="0.3">
      <c r="B4" s="363"/>
      <c r="C4" s="10" t="s">
        <v>17</v>
      </c>
      <c r="D4" s="10" t="s">
        <v>18</v>
      </c>
      <c r="E4" s="10" t="s">
        <v>17</v>
      </c>
      <c r="F4" s="10" t="s">
        <v>18</v>
      </c>
      <c r="G4" s="10" t="s">
        <v>17</v>
      </c>
      <c r="H4" s="10" t="s">
        <v>18</v>
      </c>
      <c r="I4" s="10" t="s">
        <v>17</v>
      </c>
      <c r="J4" s="10" t="s">
        <v>18</v>
      </c>
      <c r="K4" s="10" t="s">
        <v>17</v>
      </c>
      <c r="L4" s="10" t="s">
        <v>18</v>
      </c>
      <c r="M4" s="10" t="s">
        <v>17</v>
      </c>
      <c r="N4" s="10" t="s">
        <v>18</v>
      </c>
    </row>
    <row r="5" spans="2:14" ht="129.94999999999999" customHeight="1" x14ac:dyDescent="0.25">
      <c r="B5" s="11" t="s">
        <v>19</v>
      </c>
      <c r="C5" s="12" t="s">
        <v>262</v>
      </c>
      <c r="D5" s="12" t="s">
        <v>220</v>
      </c>
      <c r="E5" s="12" t="s">
        <v>222</v>
      </c>
      <c r="F5" s="12" t="s">
        <v>221</v>
      </c>
      <c r="G5" s="12" t="s">
        <v>223</v>
      </c>
      <c r="H5" s="12" t="s">
        <v>221</v>
      </c>
      <c r="I5" s="12" t="s">
        <v>223</v>
      </c>
      <c r="J5" s="12" t="s">
        <v>221</v>
      </c>
      <c r="K5" s="12" t="s">
        <v>223</v>
      </c>
      <c r="L5" s="12" t="s">
        <v>221</v>
      </c>
      <c r="M5" s="12" t="s">
        <v>223</v>
      </c>
      <c r="N5" s="12" t="s">
        <v>221</v>
      </c>
    </row>
    <row r="6" spans="2:14" ht="120" customHeight="1" x14ac:dyDescent="0.25">
      <c r="B6" s="13" t="s">
        <v>20</v>
      </c>
      <c r="C6" s="14" t="s">
        <v>21</v>
      </c>
      <c r="D6" s="14" t="s">
        <v>22</v>
      </c>
      <c r="E6" s="14" t="s">
        <v>23</v>
      </c>
      <c r="F6" s="14" t="s">
        <v>22</v>
      </c>
      <c r="G6" s="14" t="s">
        <v>24</v>
      </c>
      <c r="H6" s="14" t="s">
        <v>22</v>
      </c>
      <c r="I6" s="14" t="s">
        <v>24</v>
      </c>
      <c r="J6" s="14" t="s">
        <v>22</v>
      </c>
      <c r="K6" s="14" t="s">
        <v>24</v>
      </c>
      <c r="L6" s="14" t="s">
        <v>22</v>
      </c>
      <c r="M6" s="14" t="s">
        <v>24</v>
      </c>
      <c r="N6" s="14" t="s">
        <v>22</v>
      </c>
    </row>
    <row r="7" spans="2:14" ht="120" customHeight="1" x14ac:dyDescent="0.25">
      <c r="B7" s="13" t="s">
        <v>25</v>
      </c>
      <c r="C7" s="14" t="s">
        <v>26</v>
      </c>
      <c r="D7" s="14" t="s">
        <v>27</v>
      </c>
      <c r="E7" s="14" t="s">
        <v>28</v>
      </c>
      <c r="F7" s="14" t="s">
        <v>27</v>
      </c>
      <c r="G7" s="14" t="s">
        <v>29</v>
      </c>
      <c r="H7" s="14" t="s">
        <v>30</v>
      </c>
      <c r="I7" s="14" t="s">
        <v>29</v>
      </c>
      <c r="J7" s="14" t="s">
        <v>30</v>
      </c>
      <c r="K7" s="14" t="s">
        <v>29</v>
      </c>
      <c r="L7" s="14" t="s">
        <v>30</v>
      </c>
      <c r="M7" s="14" t="s">
        <v>29</v>
      </c>
      <c r="N7" s="14" t="s">
        <v>30</v>
      </c>
    </row>
    <row r="8" spans="2:14" ht="150" customHeight="1" x14ac:dyDescent="0.25">
      <c r="B8" s="13" t="s">
        <v>31</v>
      </c>
      <c r="C8" s="14" t="s">
        <v>32</v>
      </c>
      <c r="D8" s="14" t="s">
        <v>33</v>
      </c>
      <c r="E8" s="14" t="s">
        <v>34</v>
      </c>
      <c r="F8" s="14" t="s">
        <v>35</v>
      </c>
      <c r="G8" s="14" t="s">
        <v>36</v>
      </c>
      <c r="H8" s="14" t="s">
        <v>35</v>
      </c>
      <c r="I8" s="14" t="s">
        <v>36</v>
      </c>
      <c r="J8" s="14" t="s">
        <v>35</v>
      </c>
      <c r="K8" s="14" t="s">
        <v>36</v>
      </c>
      <c r="L8" s="14" t="s">
        <v>35</v>
      </c>
      <c r="M8" s="14" t="s">
        <v>36</v>
      </c>
      <c r="N8" s="14" t="s">
        <v>35</v>
      </c>
    </row>
    <row r="9" spans="2:14" ht="150" customHeight="1" x14ac:dyDescent="0.25">
      <c r="B9" s="15" t="s">
        <v>37</v>
      </c>
      <c r="C9" s="16" t="s">
        <v>32</v>
      </c>
      <c r="D9" s="14" t="s">
        <v>33</v>
      </c>
      <c r="E9" s="16" t="s">
        <v>34</v>
      </c>
      <c r="F9" s="14" t="s">
        <v>35</v>
      </c>
      <c r="G9" s="16" t="s">
        <v>36</v>
      </c>
      <c r="H9" s="14" t="s">
        <v>35</v>
      </c>
      <c r="I9" s="16" t="s">
        <v>36</v>
      </c>
      <c r="J9" s="14" t="s">
        <v>35</v>
      </c>
      <c r="K9" s="16" t="s">
        <v>36</v>
      </c>
      <c r="L9" s="14" t="s">
        <v>35</v>
      </c>
      <c r="M9" s="16" t="s">
        <v>36</v>
      </c>
      <c r="N9" s="14" t="s">
        <v>35</v>
      </c>
    </row>
    <row r="11" spans="2:14" x14ac:dyDescent="0.25">
      <c r="C11" s="17" t="str">
        <f>CONCATENATE('Sol Av_1.2'!E12,'Sol Av_1.2'!E21)</f>
        <v/>
      </c>
    </row>
    <row r="13" spans="2:14" ht="13.5" thickBot="1" x14ac:dyDescent="0.3">
      <c r="D13" s="10" t="s">
        <v>17</v>
      </c>
      <c r="E13" s="10" t="s">
        <v>18</v>
      </c>
    </row>
    <row r="14" spans="2:14" ht="76.5" x14ac:dyDescent="0.25">
      <c r="B14" s="9">
        <v>1</v>
      </c>
      <c r="C14" s="18" t="str">
        <f>CONCATENATE($B5,$C$3)</f>
        <v>Estimación de valorTerreno</v>
      </c>
      <c r="D14" s="14" t="str">
        <f>C5</f>
        <v>Solicitud de Avalúo
Antecedente de Propiedad, Escritura / Titulo de Propiedad
Georeferencias (archivo kmz)
Croquis de ubicación
Constancia de Uso de Suelo</v>
      </c>
      <c r="E14" s="14" t="str">
        <f>D5</f>
        <v>Boleta Predial
CLG (Certificado de Libertad de Gravamen)
Ficha Técnica
Planos Arquitectónico / Plano Catastral
Avalúo Antecedente</v>
      </c>
    </row>
    <row r="15" spans="2:14" ht="89.25" x14ac:dyDescent="0.25">
      <c r="B15" s="9">
        <v>2</v>
      </c>
      <c r="C15" s="18" t="str">
        <f>CONCATENATE($B5,$E$3)</f>
        <v>Estimación de valorCasa Habitación Unifamiliar</v>
      </c>
      <c r="D15" s="14" t="str">
        <f>E5</f>
        <v>Solicitud de Avalúo
Escritura / Titulo de Propiedad
Georeferencias (archivo kmz)
Croquis de ubicación</v>
      </c>
      <c r="E15" s="14" t="str">
        <f>F5</f>
        <v>Boleta Predial
CLG (Certificado de Libertad de Gravamen)
Ficha Técnica
Planos Arquitectónico / Plano Catastral
Constancia de Uso de Suelo
Avalúo Antecedente</v>
      </c>
    </row>
    <row r="16" spans="2:14" ht="89.25" x14ac:dyDescent="0.25">
      <c r="B16" s="9">
        <v>3</v>
      </c>
      <c r="C16" s="18" t="str">
        <f>CONCATENATE($B5,$G$3)</f>
        <v>Estimación de valorCasa en Condominio</v>
      </c>
      <c r="D16" s="14" t="str">
        <f>G5</f>
        <v>Solicitud de Avalúo
Escritura / Titulo de Propiedad
- En caso de Régimen de condominio debe incluir: Indiviso
Georeferencias (archivo kmz)
Croquis de ubicación</v>
      </c>
      <c r="E16" s="14" t="str">
        <f>H5</f>
        <v>Boleta Predial
CLG (Certificado de Libertad de Gravamen)
Ficha Técnica
Planos Arquitectónico / Plano Catastral
Constancia de Uso de Suelo
Avalúo Antecedente</v>
      </c>
    </row>
    <row r="17" spans="2:5" ht="89.25" x14ac:dyDescent="0.25">
      <c r="B17" s="9">
        <v>4</v>
      </c>
      <c r="C17" s="18" t="str">
        <f>CONCATENATE($B5,$I$3)</f>
        <v>Estimación de valorDepartamento en Condominio</v>
      </c>
      <c r="D17" s="14" t="str">
        <f>I5</f>
        <v>Solicitud de Avalúo
Escritura / Titulo de Propiedad
- En caso de Régimen de condominio debe incluir: Indiviso
Georeferencias (archivo kmz)
Croquis de ubicación</v>
      </c>
      <c r="E17" s="14" t="str">
        <f>J5</f>
        <v>Boleta Predial
CLG (Certificado de Libertad de Gravamen)
Ficha Técnica
Planos Arquitectónico / Plano Catastral
Constancia de Uso de Suelo
Avalúo Antecedente</v>
      </c>
    </row>
    <row r="18" spans="2:5" ht="89.25" x14ac:dyDescent="0.25">
      <c r="B18" s="9">
        <v>5</v>
      </c>
      <c r="C18" s="18" t="str">
        <f>CONCATENATE($B5,$K$3)</f>
        <v>Estimación de valorEdificio</v>
      </c>
      <c r="D18" s="14" t="str">
        <f>K5</f>
        <v>Solicitud de Avalúo
Escritura / Titulo de Propiedad
- En caso de Régimen de condominio debe incluir: Indiviso
Georeferencias (archivo kmz)
Croquis de ubicación</v>
      </c>
      <c r="E18" s="14" t="str">
        <f>L5</f>
        <v>Boleta Predial
CLG (Certificado de Libertad de Gravamen)
Ficha Técnica
Planos Arquitectónico / Plano Catastral
Constancia de Uso de Suelo
Avalúo Antecedente</v>
      </c>
    </row>
    <row r="19" spans="2:5" ht="89.25" x14ac:dyDescent="0.25">
      <c r="B19" s="9">
        <v>6</v>
      </c>
      <c r="C19" s="18" t="str">
        <f>CONCATENATE($B5,$M$3)</f>
        <v>Estimación de valorConjunto Habitacional</v>
      </c>
      <c r="D19" s="14" t="str">
        <f>M5</f>
        <v>Solicitud de Avalúo
Escritura / Titulo de Propiedad
- En caso de Régimen de condominio debe incluir: Indiviso
Georeferencias (archivo kmz)
Croquis de ubicación</v>
      </c>
      <c r="E19" s="14" t="str">
        <f>N5</f>
        <v>Boleta Predial
CLG (Certificado de Libertad de Gravamen)
Ficha Técnica
Planos Arquitectónico / Plano Catastral
Constancia de Uso de Suelo
Avalúo Antecedente</v>
      </c>
    </row>
    <row r="20" spans="2:5" ht="30" customHeight="1" x14ac:dyDescent="0.25">
      <c r="B20" s="9">
        <v>1</v>
      </c>
      <c r="C20" s="18" t="str">
        <f>CONCATENATE($B6,$C$3)</f>
        <v>Avalúo ComercialTerreno</v>
      </c>
      <c r="D20" s="14" t="str">
        <f>C6</f>
        <v>Solicitud de Avalúo
Escritura / Titulo de Propiedad
Boleta Predial
CLG (Certificado de Libertad de Gravamen)
Georeferencias (archivo kmz)
Constancia de Uso de Suelo</v>
      </c>
      <c r="E20" s="14" t="str">
        <f>D6</f>
        <v>Ficha Técnica
Planos Arquitectónico / Plano Catastral
Croquis de ubicación
Constancia de Uso de Suelo
Avalúo Antecedente</v>
      </c>
    </row>
    <row r="21" spans="2:5" ht="76.5" x14ac:dyDescent="0.25">
      <c r="B21" s="9">
        <v>2</v>
      </c>
      <c r="C21" s="18" t="str">
        <f>CONCATENATE($B6,$E$3)</f>
        <v>Avalúo ComercialCasa Habitación Unifamiliar</v>
      </c>
      <c r="D21" s="14" t="str">
        <f>E6</f>
        <v>Solicitud de Avalúo
Escritura / Titulo de Propiedad
Boleta Predial
CLG (Certificado de Libertad de Gravamen)
Georeferencias (archivo kmz)</v>
      </c>
      <c r="E21" s="14" t="str">
        <f>F6</f>
        <v>Ficha Técnica
Planos Arquitectónico / Plano Catastral
Croquis de ubicación
Constancia de Uso de Suelo
Avalúo Antecedente</v>
      </c>
    </row>
    <row r="22" spans="2:5" ht="102" x14ac:dyDescent="0.25">
      <c r="B22" s="9">
        <v>3</v>
      </c>
      <c r="C22" s="18" t="str">
        <f>CONCATENATE($B6,$G$3)</f>
        <v>Avalúo ComercialCasa en Condominio</v>
      </c>
      <c r="D22" s="14" t="str">
        <f>G6</f>
        <v>Solicitud de Avalúo
Escritura / Titulo de Propiedad
- En caso de Régimen de condominio debe incluir: Indiviso
Boleta Predial
CLG (Certificado de Libertad de Gravamen)
Georeferencias (archivo kmz)</v>
      </c>
      <c r="E22" s="14" t="str">
        <f>H6</f>
        <v>Ficha Técnica
Planos Arquitectónico / Plano Catastral
Croquis de ubicación
Constancia de Uso de Suelo
Avalúo Antecedente</v>
      </c>
    </row>
    <row r="23" spans="2:5" ht="102" x14ac:dyDescent="0.25">
      <c r="B23" s="9">
        <v>4</v>
      </c>
      <c r="C23" s="18" t="str">
        <f>CONCATENATE($B6,$I$3)</f>
        <v>Avalúo ComercialDepartamento en Condominio</v>
      </c>
      <c r="D23" s="14" t="str">
        <f>I6</f>
        <v>Solicitud de Avalúo
Escritura / Titulo de Propiedad
- En caso de Régimen de condominio debe incluir: Indiviso
Boleta Predial
CLG (Certificado de Libertad de Gravamen)
Georeferencias (archivo kmz)</v>
      </c>
      <c r="E23" s="14" t="str">
        <f>J6</f>
        <v>Ficha Técnica
Planos Arquitectónico / Plano Catastral
Croquis de ubicación
Constancia de Uso de Suelo
Avalúo Antecedente</v>
      </c>
    </row>
    <row r="24" spans="2:5" ht="102" x14ac:dyDescent="0.25">
      <c r="B24" s="9">
        <v>5</v>
      </c>
      <c r="C24" s="18" t="str">
        <f>CONCATENATE($B6,$K$3)</f>
        <v>Avalúo ComercialEdificio</v>
      </c>
      <c r="D24" s="14" t="str">
        <f>K6</f>
        <v>Solicitud de Avalúo
Escritura / Titulo de Propiedad
- En caso de Régimen de condominio debe incluir: Indiviso
Boleta Predial
CLG (Certificado de Libertad de Gravamen)
Georeferencias (archivo kmz)</v>
      </c>
      <c r="E24" s="14" t="str">
        <f>L6</f>
        <v>Ficha Técnica
Planos Arquitectónico / Plano Catastral
Croquis de ubicación
Constancia de Uso de Suelo
Avalúo Antecedente</v>
      </c>
    </row>
    <row r="25" spans="2:5" ht="102" x14ac:dyDescent="0.25">
      <c r="B25" s="9">
        <v>6</v>
      </c>
      <c r="C25" s="18" t="str">
        <f>CONCATENATE($B6,$M$3)</f>
        <v>Avalúo ComercialConjunto Habitacional</v>
      </c>
      <c r="D25" s="14" t="str">
        <f>M6</f>
        <v>Solicitud de Avalúo
Escritura / Titulo de Propiedad
- En caso de Régimen de condominio debe incluir: Indiviso
Boleta Predial
CLG (Certificado de Libertad de Gravamen)
Georeferencias (archivo kmz)</v>
      </c>
      <c r="E25" s="14" t="str">
        <f>N6</f>
        <v>Ficha Técnica
Planos Arquitectónico / Plano Catastral
Croquis de ubicación
Constancia de Uso de Suelo
Avalúo Antecedente</v>
      </c>
    </row>
    <row r="26" spans="2:5" ht="76.5" x14ac:dyDescent="0.25">
      <c r="B26" s="9">
        <v>1</v>
      </c>
      <c r="C26" s="18" t="str">
        <f>CONCATENATE($B7,$C$3)</f>
        <v>Avalúo para JuzgadosTerreno</v>
      </c>
      <c r="D26" s="14" t="str">
        <f>C7</f>
        <v>Solicitud de Avalúo
CLG (Certificado de Libertad de Gravamen)
Georeferencias (archivo kmz)
Ficha Técnica
Constancia de Uso de Suelo</v>
      </c>
      <c r="E26" s="14" t="str">
        <f>D7</f>
        <v>Escritura / Titulo de Propiedad
Boleta Predial
Planos Arquitectónico / Plano Catastral
Croquis de ubicación
Constancia de Uso de Suelo
Avalúo Antecedente</v>
      </c>
    </row>
    <row r="27" spans="2:5" ht="76.5" x14ac:dyDescent="0.25">
      <c r="B27" s="9">
        <v>2</v>
      </c>
      <c r="C27" s="18" t="str">
        <f>CONCATENATE($B7,$E$3)</f>
        <v>Avalúo para JuzgadosCasa Habitación Unifamiliar</v>
      </c>
      <c r="D27" s="14" t="str">
        <f>E7</f>
        <v>Solicitud de Avalúo
CLG (Certificado de Libertad de Gravamen)
Georeferencias (archivo kmz)
Ficha Técnica
gfd</v>
      </c>
      <c r="E27" s="14" t="str">
        <f>F7</f>
        <v>Escritura / Titulo de Propiedad
Boleta Predial
Planos Arquitectónico / Plano Catastral
Croquis de ubicación
Constancia de Uso de Suelo
Avalúo Antecedente</v>
      </c>
    </row>
    <row r="28" spans="2:5" ht="102" x14ac:dyDescent="0.25">
      <c r="B28" s="9">
        <v>3</v>
      </c>
      <c r="C28" s="18" t="str">
        <f>CONCATENATE($B7,$G$3)</f>
        <v>Avalúo para JuzgadosCasa en Condominio</v>
      </c>
      <c r="D28" s="14" t="str">
        <f>G7</f>
        <v>Solicitud de Avalúo
CLG (Certificado de Libertad de Gravamen)
Georeferencias (archivo kmz)
Ficha Técnica</v>
      </c>
      <c r="E28" s="14" t="str">
        <f>H7</f>
        <v>Escritura / Titulo de Propiedad
- En caso de Régimen de condominio debe incluir: Indiviso
Boleta Predial
Planos Arquitectónico / Plano Catastral
Croquis de ubicación
Constancia de Uso de Suelo
Avalúo Antecedente</v>
      </c>
    </row>
    <row r="29" spans="2:5" ht="102" x14ac:dyDescent="0.25">
      <c r="B29" s="9">
        <v>4</v>
      </c>
      <c r="C29" s="18" t="str">
        <f>CONCATENATE($B7,$I$3)</f>
        <v>Avalúo para JuzgadosDepartamento en Condominio</v>
      </c>
      <c r="D29" s="14" t="str">
        <f>I7</f>
        <v>Solicitud de Avalúo
CLG (Certificado de Libertad de Gravamen)
Georeferencias (archivo kmz)
Ficha Técnica</v>
      </c>
      <c r="E29" s="14" t="str">
        <f>J7</f>
        <v>Escritura / Titulo de Propiedad
- En caso de Régimen de condominio debe incluir: Indiviso
Boleta Predial
Planos Arquitectónico / Plano Catastral
Croquis de ubicación
Constancia de Uso de Suelo
Avalúo Antecedente</v>
      </c>
    </row>
    <row r="30" spans="2:5" ht="102" x14ac:dyDescent="0.25">
      <c r="B30" s="9">
        <v>5</v>
      </c>
      <c r="C30" s="18" t="str">
        <f>CONCATENATE($B7,$K$3)</f>
        <v>Avalúo para JuzgadosEdificio</v>
      </c>
      <c r="D30" s="14" t="str">
        <f>K7</f>
        <v>Solicitud de Avalúo
CLG (Certificado de Libertad de Gravamen)
Georeferencias (archivo kmz)
Ficha Técnica</v>
      </c>
      <c r="E30" s="14" t="str">
        <f>L7</f>
        <v>Escritura / Titulo de Propiedad
- En caso de Régimen de condominio debe incluir: Indiviso
Boleta Predial
Planos Arquitectónico / Plano Catastral
Croquis de ubicación
Constancia de Uso de Suelo
Avalúo Antecedente</v>
      </c>
    </row>
    <row r="31" spans="2:5" ht="102" x14ac:dyDescent="0.25">
      <c r="B31" s="9">
        <v>6</v>
      </c>
      <c r="C31" s="18" t="str">
        <f>CONCATENATE($B7,$M$3)</f>
        <v>Avalúo para JuzgadosConjunto Habitacional</v>
      </c>
      <c r="D31" s="14" t="str">
        <f>M7</f>
        <v>Solicitud de Avalúo
CLG (Certificado de Libertad de Gravamen)
Georeferencias (archivo kmz)
Ficha Técnica</v>
      </c>
      <c r="E31" s="14" t="str">
        <f>N7</f>
        <v>Escritura / Titulo de Propiedad
- En caso de Régimen de condominio debe incluir: Indiviso
Boleta Predial
Planos Arquitectónico / Plano Catastral
Croquis de ubicación
Constancia de Uso de Suelo
Avalúo Antecedente</v>
      </c>
    </row>
    <row r="32" spans="2:5" ht="102" x14ac:dyDescent="0.25">
      <c r="B32" s="9">
        <v>1</v>
      </c>
      <c r="C32" s="18" t="str">
        <f>CONCATENATE($B8,$C$3)</f>
        <v>Avalúo Fiscal / CatastralTerreno</v>
      </c>
      <c r="D32" s="14" t="str">
        <f>C8</f>
        <v>Solicitud de Avalúo
Escritura / Titulo de Propiedad
Boleta Predial
CLG (Certificado de Libertad de Gravamen)
Georeferencias (archivo kmz)
Croquis de ubicación
Constancia de Uso de Suelo</v>
      </c>
      <c r="E32" s="14" t="str">
        <f>D8</f>
        <v>Ficha Técnica
Planos Arquitectónico / Plano Catastral
Constancia de Uso de Suelo
Avalúo Antecedente</v>
      </c>
    </row>
    <row r="33" spans="2:5" ht="102" x14ac:dyDescent="0.25">
      <c r="B33" s="9">
        <v>2</v>
      </c>
      <c r="C33" s="18" t="str">
        <f>CONCATENATE($B8,$E$3)</f>
        <v>Avalúo Fiscal / CatastralCasa Habitación Unifamiliar</v>
      </c>
      <c r="D33" s="14" t="str">
        <f>E8</f>
        <v>Solicitud de Avalúo
Escritura / Titulo de Propiedad
Boleta Predial
CLG (Certificado de Libertad de Gravamen)
Georeferencias (archivo kmz)
Planos Arquitectónico / Plano Catastral
Croquis de ubicación</v>
      </c>
      <c r="E33" s="14" t="str">
        <f>F8</f>
        <v>Ficha Técnica
Constancia de Uso de Suelo
Avalúo Antecedente</v>
      </c>
    </row>
    <row r="34" spans="2:5" ht="127.5" x14ac:dyDescent="0.25">
      <c r="B34" s="9">
        <v>3</v>
      </c>
      <c r="C34" s="18" t="str">
        <f>CONCATENATE($B8,$G$3)</f>
        <v>Avalúo Fiscal / CatastralCasa en Condominio</v>
      </c>
      <c r="D34" s="14" t="str">
        <f>G8</f>
        <v>Solicitud de Avalúo
Escritura / Titulo de Propiedad
- En caso de Régimen de condominio debe incluir: Indiviso
Boleta Predial
CLG (Certificado de Libertad de Gravamen)
Georeferencias (archivo kmz)
Planos Arquitectónico / Plano Catastral
Croquis de ubicación</v>
      </c>
      <c r="E34" s="14" t="str">
        <f>H8</f>
        <v>Ficha Técnica
Constancia de Uso de Suelo
Avalúo Antecedente</v>
      </c>
    </row>
    <row r="35" spans="2:5" ht="127.5" x14ac:dyDescent="0.25">
      <c r="B35" s="9">
        <v>4</v>
      </c>
      <c r="C35" s="18" t="str">
        <f>CONCATENATE($B8,$I$3)</f>
        <v>Avalúo Fiscal / CatastralDepartamento en Condominio</v>
      </c>
      <c r="D35" s="14" t="str">
        <f>I8</f>
        <v>Solicitud de Avalúo
Escritura / Titulo de Propiedad
- En caso de Régimen de condominio debe incluir: Indiviso
Boleta Predial
CLG (Certificado de Libertad de Gravamen)
Georeferencias (archivo kmz)
Planos Arquitectónico / Plano Catastral
Croquis de ubicación</v>
      </c>
      <c r="E35" s="14" t="str">
        <f>J8</f>
        <v>Ficha Técnica
Constancia de Uso de Suelo
Avalúo Antecedente</v>
      </c>
    </row>
    <row r="36" spans="2:5" ht="127.5" x14ac:dyDescent="0.25">
      <c r="B36" s="9">
        <v>5</v>
      </c>
      <c r="C36" s="18" t="str">
        <f>CONCATENATE($B8,$K$3)</f>
        <v>Avalúo Fiscal / CatastralEdificio</v>
      </c>
      <c r="D36" s="14" t="str">
        <f>K8</f>
        <v>Solicitud de Avalúo
Escritura / Titulo de Propiedad
- En caso de Régimen de condominio debe incluir: Indiviso
Boleta Predial
CLG (Certificado de Libertad de Gravamen)
Georeferencias (archivo kmz)
Planos Arquitectónico / Plano Catastral
Croquis de ubicación</v>
      </c>
      <c r="E36" s="14" t="str">
        <f>L8</f>
        <v>Ficha Técnica
Constancia de Uso de Suelo
Avalúo Antecedente</v>
      </c>
    </row>
    <row r="37" spans="2:5" ht="127.5" x14ac:dyDescent="0.25">
      <c r="B37" s="9">
        <v>6</v>
      </c>
      <c r="C37" s="18" t="str">
        <f>CONCATENATE($B8,$M$3)</f>
        <v>Avalúo Fiscal / CatastralConjunto Habitacional</v>
      </c>
      <c r="D37" s="14" t="str">
        <f>M8</f>
        <v>Solicitud de Avalúo
Escritura / Titulo de Propiedad
- En caso de Régimen de condominio debe incluir: Indiviso
Boleta Predial
CLG (Certificado de Libertad de Gravamen)
Georeferencias (archivo kmz)
Planos Arquitectónico / Plano Catastral
Croquis de ubicación</v>
      </c>
      <c r="E37" s="14" t="str">
        <f>N8</f>
        <v>Ficha Técnica
Constancia de Uso de Suelo
Avalúo Antecedente</v>
      </c>
    </row>
    <row r="38" spans="2:5" ht="102" x14ac:dyDescent="0.25">
      <c r="B38" s="9">
        <v>1</v>
      </c>
      <c r="C38" s="18" t="str">
        <f>CONCATENATE($B9,$C$3)</f>
        <v>Avalúo BancarioTerreno</v>
      </c>
      <c r="D38" s="14" t="str">
        <f>C9</f>
        <v>Solicitud de Avalúo
Escritura / Titulo de Propiedad
Boleta Predial
CLG (Certificado de Libertad de Gravamen)
Georeferencias (archivo kmz)
Croquis de ubicación
Constancia de Uso de Suelo</v>
      </c>
      <c r="E38" s="14" t="str">
        <f>D9</f>
        <v>Ficha Técnica
Planos Arquitectónico / Plano Catastral
Constancia de Uso de Suelo
Avalúo Antecedente</v>
      </c>
    </row>
    <row r="39" spans="2:5" ht="102" x14ac:dyDescent="0.25">
      <c r="B39" s="9">
        <v>2</v>
      </c>
      <c r="C39" s="18" t="str">
        <f>CONCATENATE($B9,$E$3)</f>
        <v>Avalúo BancarioCasa Habitación Unifamiliar</v>
      </c>
      <c r="D39" s="14" t="str">
        <f>E9</f>
        <v>Solicitud de Avalúo
Escritura / Titulo de Propiedad
Boleta Predial
CLG (Certificado de Libertad de Gravamen)
Georeferencias (archivo kmz)
Planos Arquitectónico / Plano Catastral
Croquis de ubicación</v>
      </c>
      <c r="E39" s="14" t="str">
        <f>F9</f>
        <v>Ficha Técnica
Constancia de Uso de Suelo
Avalúo Antecedente</v>
      </c>
    </row>
    <row r="40" spans="2:5" ht="127.5" x14ac:dyDescent="0.25">
      <c r="B40" s="9">
        <v>3</v>
      </c>
      <c r="C40" s="18" t="str">
        <f>CONCATENATE($B9,$G$3)</f>
        <v>Avalúo BancarioCasa en Condominio</v>
      </c>
      <c r="D40" s="14" t="str">
        <f>G9</f>
        <v>Solicitud de Avalúo
Escritura / Titulo de Propiedad
- En caso de Régimen de condominio debe incluir: Indiviso
Boleta Predial
CLG (Certificado de Libertad de Gravamen)
Georeferencias (archivo kmz)
Planos Arquitectónico / Plano Catastral
Croquis de ubicación</v>
      </c>
      <c r="E40" s="14" t="str">
        <f>H9</f>
        <v>Ficha Técnica
Constancia de Uso de Suelo
Avalúo Antecedente</v>
      </c>
    </row>
    <row r="41" spans="2:5" ht="127.5" x14ac:dyDescent="0.25">
      <c r="B41" s="9">
        <v>4</v>
      </c>
      <c r="C41" s="18" t="str">
        <f>CONCATENATE($B9,$I$3)</f>
        <v>Avalúo BancarioDepartamento en Condominio</v>
      </c>
      <c r="D41" s="14" t="str">
        <f>I9</f>
        <v>Solicitud de Avalúo
Escritura / Titulo de Propiedad
- En caso de Régimen de condominio debe incluir: Indiviso
Boleta Predial
CLG (Certificado de Libertad de Gravamen)
Georeferencias (archivo kmz)
Planos Arquitectónico / Plano Catastral
Croquis de ubicación</v>
      </c>
      <c r="E41" s="14" t="str">
        <f>J9</f>
        <v>Ficha Técnica
Constancia de Uso de Suelo
Avalúo Antecedente</v>
      </c>
    </row>
    <row r="42" spans="2:5" ht="127.5" x14ac:dyDescent="0.25">
      <c r="B42" s="9">
        <v>5</v>
      </c>
      <c r="C42" s="18" t="str">
        <f>CONCATENATE($B9,$K$3)</f>
        <v>Avalúo BancarioEdificio</v>
      </c>
      <c r="D42" s="14" t="str">
        <f>K9</f>
        <v>Solicitud de Avalúo
Escritura / Titulo de Propiedad
- En caso de Régimen de condominio debe incluir: Indiviso
Boleta Predial
CLG (Certificado de Libertad de Gravamen)
Georeferencias (archivo kmz)
Planos Arquitectónico / Plano Catastral
Croquis de ubicación</v>
      </c>
      <c r="E42" s="14" t="str">
        <f>L9</f>
        <v>Ficha Técnica
Constancia de Uso de Suelo
Avalúo Antecedente</v>
      </c>
    </row>
    <row r="43" spans="2:5" ht="127.5" x14ac:dyDescent="0.25">
      <c r="B43" s="9">
        <v>6</v>
      </c>
      <c r="C43" s="18" t="str">
        <f>CONCATENATE($B9,$M$3)</f>
        <v>Avalúo BancarioConjunto Habitacional</v>
      </c>
      <c r="D43" s="14" t="str">
        <f>M9</f>
        <v>Solicitud de Avalúo
Escritura / Titulo de Propiedad
- En caso de Régimen de condominio debe incluir: Indiviso
Boleta Predial
CLG (Certificado de Libertad de Gravamen)
Georeferencias (archivo kmz)
Planos Arquitectónico / Plano Catastral
Croquis de ubicación</v>
      </c>
      <c r="E43" s="14" t="str">
        <f>N9</f>
        <v>Ficha Técnica
Constancia de Uso de Suelo
Avalúo Antecedente</v>
      </c>
    </row>
    <row r="44" spans="2:5" ht="114.75" x14ac:dyDescent="0.25">
      <c r="C44" s="18" t="s">
        <v>286</v>
      </c>
      <c r="D44" s="14" t="s">
        <v>288</v>
      </c>
      <c r="E44" s="75" t="s">
        <v>287</v>
      </c>
    </row>
    <row r="45" spans="2:5" ht="114.75" x14ac:dyDescent="0.25">
      <c r="C45" s="18" t="s">
        <v>327</v>
      </c>
      <c r="D45" s="14" t="s">
        <v>288</v>
      </c>
      <c r="E45" s="75" t="s">
        <v>287</v>
      </c>
    </row>
  </sheetData>
  <mergeCells count="8">
    <mergeCell ref="B2:N2"/>
    <mergeCell ref="B3:B4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A5D2-022D-4CA5-9E64-5FD99DBF7B41}">
  <dimension ref="B1:AA69"/>
  <sheetViews>
    <sheetView showGridLines="0" view="pageBreakPreview" zoomScale="85" zoomScaleNormal="100" zoomScaleSheetLayoutView="85" workbookViewId="0">
      <selection activeCell="E29" sqref="E29:Y29"/>
    </sheetView>
  </sheetViews>
  <sheetFormatPr baseColWidth="10" defaultRowHeight="15" x14ac:dyDescent="0.25"/>
  <cols>
    <col min="1" max="1" width="1.7109375" customWidth="1"/>
    <col min="2" max="2" width="5.7109375" customWidth="1"/>
    <col min="3" max="3" width="10.7109375" customWidth="1"/>
    <col min="4" max="6" width="5.7109375" customWidth="1"/>
    <col min="7" max="7" width="7.7109375" customWidth="1"/>
    <col min="8" max="11" width="5.7109375" customWidth="1"/>
    <col min="12" max="15" width="10.7109375" customWidth="1"/>
    <col min="16" max="17" width="5.7109375" customWidth="1"/>
    <col min="18" max="19" width="8.7109375" customWidth="1"/>
    <col min="20" max="21" width="5.7109375" customWidth="1"/>
    <col min="22" max="22" width="7.7109375" customWidth="1"/>
    <col min="23" max="24" width="8.7109375" customWidth="1"/>
    <col min="25" max="25" width="5.7109375" customWidth="1"/>
    <col min="26" max="26" width="1.7109375" customWidth="1"/>
    <col min="27" max="31" width="5.7109375" customWidth="1"/>
  </cols>
  <sheetData>
    <row r="1" spans="2:25" ht="5.0999999999999996" customHeight="1" thickBot="1" x14ac:dyDescent="0.3"/>
    <row r="2" spans="2:25" ht="15" customHeight="1" x14ac:dyDescent="0.25">
      <c r="W2" s="271" t="s">
        <v>55</v>
      </c>
      <c r="X2" s="272"/>
      <c r="Y2" s="273"/>
    </row>
    <row r="3" spans="2:25" ht="15" customHeight="1" x14ac:dyDescent="0.25">
      <c r="E3" s="280" t="s">
        <v>80</v>
      </c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W3" s="274"/>
      <c r="X3" s="275"/>
      <c r="Y3" s="276"/>
    </row>
    <row r="4" spans="2:25" ht="15" customHeight="1" x14ac:dyDescent="0.25"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W4" s="274"/>
      <c r="X4" s="275"/>
      <c r="Y4" s="276"/>
    </row>
    <row r="5" spans="2:25" ht="15" customHeight="1" thickBot="1" x14ac:dyDescent="0.3"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W5" s="277"/>
      <c r="X5" s="278"/>
      <c r="Y5" s="279"/>
    </row>
    <row r="6" spans="2:25" ht="15" customHeight="1" x14ac:dyDescent="0.25"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W6" s="281" t="s">
        <v>57</v>
      </c>
      <c r="X6" s="282"/>
      <c r="Y6" s="283"/>
    </row>
    <row r="7" spans="2:25" ht="15.75" thickBot="1" x14ac:dyDescent="0.3">
      <c r="W7" s="318">
        <f>IF('Sol Av_1.2'!W7="","",'Sol Av_1.2'!W7:Y7)</f>
        <v>0</v>
      </c>
      <c r="X7" s="319"/>
      <c r="Y7" s="320"/>
    </row>
    <row r="8" spans="2:25" ht="5.0999999999999996" customHeight="1" thickBot="1" x14ac:dyDescent="0.3"/>
    <row r="9" spans="2:25" ht="15" customHeight="1" thickBot="1" x14ac:dyDescent="0.3">
      <c r="B9" s="287" t="s">
        <v>58</v>
      </c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9"/>
    </row>
    <row r="10" spans="2:25" ht="5.0999999999999996" customHeight="1" x14ac:dyDescent="0.25"/>
    <row r="11" spans="2:25" ht="30" customHeight="1" x14ac:dyDescent="0.25">
      <c r="B11" s="229" t="s">
        <v>59</v>
      </c>
      <c r="C11" s="229"/>
      <c r="D11" s="229"/>
      <c r="E11" s="321">
        <f>+'Sol Av_1.2'!E11:Q11</f>
        <v>0</v>
      </c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323"/>
      <c r="R11" s="260" t="s">
        <v>198</v>
      </c>
      <c r="S11" s="260"/>
      <c r="T11" s="260"/>
      <c r="U11" s="260"/>
      <c r="V11" s="260"/>
      <c r="W11" s="177">
        <v>43717</v>
      </c>
      <c r="X11" s="177"/>
      <c r="Y11" s="177"/>
    </row>
    <row r="12" spans="2:25" x14ac:dyDescent="0.25">
      <c r="B12" s="221" t="s">
        <v>1</v>
      </c>
      <c r="C12" s="221"/>
      <c r="D12" s="221"/>
      <c r="E12" s="321">
        <f>+'Sol Av_1.2'!E12:I12</f>
        <v>0</v>
      </c>
      <c r="F12" s="322"/>
      <c r="G12" s="322"/>
      <c r="H12" s="322"/>
      <c r="I12" s="323"/>
      <c r="J12" s="243" t="s">
        <v>61</v>
      </c>
      <c r="K12" s="244"/>
      <c r="L12" s="245"/>
      <c r="M12" s="321">
        <f>+'Sol Av_1.2'!M12:Q12</f>
        <v>0</v>
      </c>
      <c r="N12" s="322"/>
      <c r="O12" s="322"/>
      <c r="P12" s="322"/>
      <c r="Q12" s="323"/>
      <c r="R12" s="260" t="s">
        <v>62</v>
      </c>
      <c r="S12" s="260"/>
      <c r="T12" s="260"/>
      <c r="U12" s="20" t="str">
        <f>+'Sol Av_1.2'!U12</f>
        <v>x</v>
      </c>
      <c r="V12" s="260" t="s">
        <v>0</v>
      </c>
      <c r="W12" s="260"/>
      <c r="X12" s="260"/>
      <c r="Y12" s="20" t="str">
        <f>+'Sol Av_1.2'!Y12</f>
        <v/>
      </c>
    </row>
    <row r="13" spans="2:25" ht="20.100000000000001" customHeight="1" x14ac:dyDescent="0.25">
      <c r="B13" s="221" t="s">
        <v>63</v>
      </c>
      <c r="C13" s="221"/>
      <c r="D13" s="221"/>
      <c r="E13" s="314">
        <f>+'Sol Av_1.2'!E13:Y13</f>
        <v>0</v>
      </c>
      <c r="F13" s="315"/>
      <c r="G13" s="315"/>
      <c r="H13" s="315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  <c r="Y13" s="316"/>
    </row>
    <row r="14" spans="2:25" ht="30" customHeight="1" x14ac:dyDescent="0.25">
      <c r="B14" s="221" t="s">
        <v>64</v>
      </c>
      <c r="C14" s="221"/>
      <c r="D14" s="221"/>
      <c r="E14" s="257">
        <f>+'Sol Av_1.2'!E14:F14</f>
        <v>0</v>
      </c>
      <c r="F14" s="258"/>
      <c r="G14" s="58" t="s">
        <v>217</v>
      </c>
      <c r="H14" s="257">
        <f>+'Sol Av_1.2'!H14:I14</f>
        <v>0</v>
      </c>
      <c r="I14" s="259"/>
      <c r="J14" s="264" t="s">
        <v>65</v>
      </c>
      <c r="K14" s="265"/>
      <c r="L14" s="57">
        <f>+'Listado Viv'!B62</f>
        <v>1</v>
      </c>
      <c r="M14" s="264" t="s">
        <v>218</v>
      </c>
      <c r="N14" s="265"/>
      <c r="O14" s="291">
        <f>+'Sol Av_1.2'!O14:Q14</f>
        <v>0</v>
      </c>
      <c r="P14" s="292"/>
      <c r="Q14" s="317"/>
      <c r="R14" s="264" t="s">
        <v>219</v>
      </c>
      <c r="S14" s="265"/>
      <c r="T14" s="291" t="str">
        <f>+'Sol Av_1.2'!T14:V14</f>
        <v/>
      </c>
      <c r="U14" s="292"/>
      <c r="V14" s="317"/>
      <c r="W14" s="269" t="s">
        <v>175</v>
      </c>
      <c r="X14" s="270"/>
      <c r="Y14" s="57" t="str">
        <f>+'Sol Av_1.2'!Y14</f>
        <v/>
      </c>
    </row>
    <row r="15" spans="2:25" ht="9.9499999999999993" customHeight="1" x14ac:dyDescent="0.25"/>
    <row r="16" spans="2:25" x14ac:dyDescent="0.25">
      <c r="B16" s="246" t="s">
        <v>66</v>
      </c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</row>
    <row r="17" spans="2:25" ht="5.0999999999999996" customHeight="1" x14ac:dyDescent="0.25"/>
    <row r="18" spans="2:25" ht="15" customHeight="1" x14ac:dyDescent="0.25">
      <c r="B18" s="221" t="s">
        <v>67</v>
      </c>
      <c r="C18" s="221"/>
      <c r="D18" s="221"/>
      <c r="E18" s="308">
        <f>+'Sol Av_1.2'!E18:Y18</f>
        <v>0</v>
      </c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09"/>
      <c r="Q18" s="309"/>
      <c r="R18" s="309"/>
      <c r="S18" s="309"/>
      <c r="T18" s="309"/>
      <c r="U18" s="309"/>
      <c r="V18" s="309"/>
      <c r="W18" s="309"/>
      <c r="X18" s="309"/>
      <c r="Y18" s="310"/>
    </row>
    <row r="19" spans="2:25" ht="15" customHeight="1" x14ac:dyDescent="0.25">
      <c r="B19" s="221" t="s">
        <v>68</v>
      </c>
      <c r="C19" s="221"/>
      <c r="D19" s="221"/>
      <c r="E19" s="308" t="str">
        <f>IF('Sol Av_1.2'!E19:Y19="","",'Sol Av_1.2'!E19:Y19)</f>
        <v/>
      </c>
      <c r="F19" s="309"/>
      <c r="G19" s="309"/>
      <c r="H19" s="309"/>
      <c r="I19" s="309"/>
      <c r="J19" s="309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  <c r="X19" s="309"/>
      <c r="Y19" s="310"/>
    </row>
    <row r="20" spans="2:25" ht="5.0999999999999996" customHeight="1" x14ac:dyDescent="0.25"/>
    <row r="21" spans="2:25" ht="15" customHeight="1" x14ac:dyDescent="0.25">
      <c r="B21" s="221" t="s">
        <v>49</v>
      </c>
      <c r="C21" s="221"/>
      <c r="D21" s="221"/>
      <c r="E21" s="311">
        <f>+'Sol Av_1.2'!E21:L21</f>
        <v>0</v>
      </c>
      <c r="F21" s="312"/>
      <c r="G21" s="312"/>
      <c r="H21" s="312"/>
      <c r="I21" s="312"/>
      <c r="J21" s="312"/>
      <c r="K21" s="312"/>
      <c r="L21" s="313"/>
      <c r="M21" s="221" t="s">
        <v>50</v>
      </c>
      <c r="N21" s="221"/>
      <c r="O21" s="221"/>
      <c r="P21" s="221"/>
      <c r="Q21" s="221"/>
      <c r="R21" s="311" t="str">
        <f>+'Sol Av_1.2'!R21:Y21</f>
        <v/>
      </c>
      <c r="S21" s="312"/>
      <c r="T21" s="312"/>
      <c r="U21" s="312"/>
      <c r="V21" s="312"/>
      <c r="W21" s="312"/>
      <c r="X21" s="312"/>
      <c r="Y21" s="313"/>
    </row>
    <row r="22" spans="2:25" ht="5.0999999999999996" customHeight="1" thickBot="1" x14ac:dyDescent="0.3"/>
    <row r="23" spans="2:25" ht="30" customHeight="1" thickBot="1" x14ac:dyDescent="0.3">
      <c r="B23" s="21" t="s">
        <v>69</v>
      </c>
      <c r="C23" s="155" t="s">
        <v>70</v>
      </c>
      <c r="D23" s="155"/>
      <c r="E23" s="155"/>
      <c r="F23" s="155"/>
      <c r="G23" s="155"/>
      <c r="H23" s="296" t="s">
        <v>71</v>
      </c>
      <c r="I23" s="296"/>
      <c r="J23" s="22" t="s">
        <v>72</v>
      </c>
      <c r="K23" s="22" t="s">
        <v>73</v>
      </c>
      <c r="L23" s="155" t="s">
        <v>49</v>
      </c>
      <c r="M23" s="155"/>
      <c r="N23" s="22" t="s">
        <v>104</v>
      </c>
      <c r="O23" s="22" t="s">
        <v>105</v>
      </c>
      <c r="P23" s="155" t="s">
        <v>74</v>
      </c>
      <c r="Q23" s="155"/>
      <c r="R23" s="155"/>
      <c r="S23" s="155"/>
      <c r="T23" s="155"/>
      <c r="U23" s="155"/>
      <c r="V23" s="155" t="s">
        <v>75</v>
      </c>
      <c r="W23" s="155"/>
      <c r="X23" s="155" t="s">
        <v>76</v>
      </c>
      <c r="Y23" s="156"/>
    </row>
    <row r="24" spans="2:25" ht="35.1" customHeight="1" x14ac:dyDescent="0.25">
      <c r="B24" s="30">
        <f>+'Sol Av_1.2'!B24</f>
        <v>1</v>
      </c>
      <c r="C24" s="295">
        <f>+'Sol Av_1.2'!C24</f>
        <v>0</v>
      </c>
      <c r="D24" s="295"/>
      <c r="E24" s="295"/>
      <c r="F24" s="295"/>
      <c r="G24" s="295"/>
      <c r="H24" s="295">
        <f>+'Sol Av_1.2'!H24:I24</f>
        <v>0</v>
      </c>
      <c r="I24" s="295"/>
      <c r="J24" s="31" t="str">
        <f>IF('Sol Av_1.2'!J24="","",'Sol Av_1.2'!J24)</f>
        <v/>
      </c>
      <c r="K24" s="31" t="str">
        <f>IF('Sol Av_1.2'!K24="","",'Sol Av_1.2'!K24)</f>
        <v/>
      </c>
      <c r="L24" s="294" t="str">
        <f>+'Sol Av_1.2'!L24:M24</f>
        <v/>
      </c>
      <c r="M24" s="294"/>
      <c r="N24" s="31" t="str">
        <f>IF(+'Sol Av_1.2'!N24="","",'Sol Av_1.2'!N24)</f>
        <v/>
      </c>
      <c r="O24" s="31" t="str">
        <f>IF(+'Sol Av_1.2'!N24="","",'Sol Av_1.2'!N24)</f>
        <v/>
      </c>
      <c r="P24" s="295">
        <f>+'Sol Av_1.2'!P24:U24</f>
        <v>0</v>
      </c>
      <c r="Q24" s="295"/>
      <c r="R24" s="295"/>
      <c r="S24" s="295"/>
      <c r="T24" s="295"/>
      <c r="U24" s="295"/>
      <c r="V24" s="295">
        <f>+'Sol Av_1.2'!V24:W24</f>
        <v>0</v>
      </c>
      <c r="W24" s="295"/>
      <c r="X24" s="295">
        <f>+'Sol Av_1.2'!X24:Y24</f>
        <v>0</v>
      </c>
      <c r="Y24" s="307"/>
    </row>
    <row r="25" spans="2:25" ht="35.1" customHeight="1" x14ac:dyDescent="0.25">
      <c r="B25" s="25" t="str">
        <f>IF(C25="","",B24+1)</f>
        <v/>
      </c>
      <c r="C25" s="301" t="str">
        <f>IF('Sol Av_1.2'!C25="","",'Sol Av_1.2'!C25)</f>
        <v/>
      </c>
      <c r="D25" s="301"/>
      <c r="E25" s="301"/>
      <c r="F25" s="301"/>
      <c r="G25" s="301"/>
      <c r="H25" s="301" t="str">
        <f>IF('Sol Av_1.2'!H25="","",'Sol Av_1.2'!H25)</f>
        <v/>
      </c>
      <c r="I25" s="301"/>
      <c r="J25" s="26" t="str">
        <f>IF('Sol Av_1.2'!J25="","",'Sol Av_1.2'!J25)</f>
        <v/>
      </c>
      <c r="K25" s="26" t="str">
        <f>IF('Sol Av_1.2'!K25="","",'Sol Av_1.2'!K25)</f>
        <v/>
      </c>
      <c r="L25" s="306" t="str">
        <f>IF('Sol Av_1.2'!L25="","",'Sol Av_1.2'!L25)</f>
        <v/>
      </c>
      <c r="M25" s="306" t="str">
        <f>IF('Sol Av_1.2'!M25="","",'Sol Av_1.2'!M25)</f>
        <v/>
      </c>
      <c r="N25" s="26" t="str">
        <f>IF('Sol Av_1.2'!N25="","",'Sol Av_1.2'!N25)</f>
        <v/>
      </c>
      <c r="O25" s="26" t="str">
        <f>IF('Sol Av_1.2'!O25="","",'Sol Av_1.2'!O25)</f>
        <v/>
      </c>
      <c r="P25" s="301" t="str">
        <f>IF('Sol Av_1.2'!P25="","",'Sol Av_1.2'!P25)</f>
        <v/>
      </c>
      <c r="Q25" s="301"/>
      <c r="R25" s="301" t="str">
        <f>IF('Sol Av_1.2'!R25="","",'Sol Av_1.2'!R25)</f>
        <v/>
      </c>
      <c r="S25" s="301"/>
      <c r="T25" s="301" t="str">
        <f>IF('Sol Av_1.2'!T25="","",'Sol Av_1.2'!T25)</f>
        <v/>
      </c>
      <c r="U25" s="301"/>
      <c r="V25" s="301" t="str">
        <f>IF('Sol Av_1.2'!V25="","",'Sol Av_1.2'!V25)</f>
        <v/>
      </c>
      <c r="W25" s="301"/>
      <c r="X25" s="301" t="str">
        <f>IF('Sol Av_1.2'!X25="","",'Sol Av_1.2'!X25)</f>
        <v/>
      </c>
      <c r="Y25" s="302"/>
    </row>
    <row r="26" spans="2:25" ht="35.1" customHeight="1" x14ac:dyDescent="0.25">
      <c r="B26" s="27" t="str">
        <f>IF(C26="","",B25+1)</f>
        <v/>
      </c>
      <c r="C26" s="303" t="str">
        <f>IF('Sol Av_1.2'!C26="","",'Sol Av_1.2'!C26)</f>
        <v/>
      </c>
      <c r="D26" s="303"/>
      <c r="E26" s="303"/>
      <c r="F26" s="303"/>
      <c r="G26" s="303"/>
      <c r="H26" s="303" t="str">
        <f>IF('Sol Av_1.2'!H26="","",'Sol Av_1.2'!H26)</f>
        <v/>
      </c>
      <c r="I26" s="303"/>
      <c r="J26" s="28" t="str">
        <f>IF('Sol Av_1.2'!J26="","",'Sol Av_1.2'!J26)</f>
        <v/>
      </c>
      <c r="K26" s="28" t="str">
        <f>IF('Sol Av_1.2'!K26="","",'Sol Av_1.2'!K26)</f>
        <v/>
      </c>
      <c r="L26" s="305" t="str">
        <f>IF('Sol Av_1.2'!L26="","",'Sol Av_1.2'!L26)</f>
        <v/>
      </c>
      <c r="M26" s="305" t="str">
        <f>IF('Sol Av_1.2'!M26="","",'Sol Av_1.2'!M26)</f>
        <v/>
      </c>
      <c r="N26" s="28" t="str">
        <f>IF('Sol Av_1.2'!N26="","",'Sol Av_1.2'!N26)</f>
        <v/>
      </c>
      <c r="O26" s="28" t="str">
        <f>IF('Sol Av_1.2'!O26="","",'Sol Av_1.2'!O26)</f>
        <v/>
      </c>
      <c r="P26" s="303" t="str">
        <f>IF('Sol Av_1.2'!P26="","",'Sol Av_1.2'!P26)</f>
        <v/>
      </c>
      <c r="Q26" s="303"/>
      <c r="R26" s="303" t="str">
        <f>IF('Sol Av_1.2'!R26="","",'Sol Av_1.2'!R26)</f>
        <v/>
      </c>
      <c r="S26" s="303"/>
      <c r="T26" s="303" t="str">
        <f>IF('Sol Av_1.2'!T26="","",'Sol Av_1.2'!T26)</f>
        <v/>
      </c>
      <c r="U26" s="303"/>
      <c r="V26" s="303" t="str">
        <f>IF('Sol Av_1.2'!V26="","",'Sol Av_1.2'!V26)</f>
        <v/>
      </c>
      <c r="W26" s="303"/>
      <c r="X26" s="303" t="str">
        <f>IF('Sol Av_1.2'!X26="","",'Sol Av_1.2'!X26)</f>
        <v/>
      </c>
      <c r="Y26" s="304"/>
    </row>
    <row r="27" spans="2:25" ht="15" customHeight="1" x14ac:dyDescent="0.25">
      <c r="B27" s="33" t="str">
        <f>IF('Listado Viv'!B15=4,"Ver ANEXO I. LISTADO DE GARANTÍAS","")</f>
        <v/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2:25" ht="5.0999999999999996" customHeight="1" x14ac:dyDescent="0.25"/>
    <row r="29" spans="2:25" ht="60" customHeight="1" x14ac:dyDescent="0.25">
      <c r="B29" s="229" t="s">
        <v>78</v>
      </c>
      <c r="C29" s="229"/>
      <c r="D29" s="229"/>
      <c r="E29" s="298" t="str">
        <f>IF('Sol Av_1.2'!E29:Y29="","",'Sol Av_1.2'!E29:Y29)</f>
        <v/>
      </c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/>
      <c r="V29" s="299"/>
      <c r="W29" s="299"/>
      <c r="X29" s="299"/>
      <c r="Y29" s="300"/>
    </row>
    <row r="30" spans="2:25" ht="9.9499999999999993" customHeight="1" x14ac:dyDescent="0.25"/>
    <row r="31" spans="2:25" ht="15" customHeight="1" x14ac:dyDescent="0.25">
      <c r="B31" s="246" t="s">
        <v>90</v>
      </c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297"/>
      <c r="P31" s="297"/>
      <c r="Q31" s="297"/>
      <c r="R31" s="297"/>
      <c r="S31" s="297"/>
      <c r="T31" s="297"/>
      <c r="U31" s="297"/>
      <c r="V31" s="297"/>
      <c r="W31" s="297"/>
      <c r="X31" s="297"/>
      <c r="Y31" s="297"/>
    </row>
    <row r="32" spans="2:25" ht="5.0999999999999996" customHeight="1" x14ac:dyDescent="0.25"/>
    <row r="33" spans="2:27" ht="15" customHeight="1" x14ac:dyDescent="0.25">
      <c r="B33" s="55"/>
      <c r="C33" s="324" t="s">
        <v>8</v>
      </c>
      <c r="D33" s="325"/>
      <c r="E33" s="325"/>
      <c r="F33" s="326"/>
      <c r="G33" s="55"/>
      <c r="H33" s="324" t="s">
        <v>103</v>
      </c>
      <c r="I33" s="325"/>
      <c r="J33" s="325"/>
      <c r="K33" s="326"/>
      <c r="L33" s="55"/>
      <c r="M33" s="324" t="s">
        <v>7</v>
      </c>
      <c r="N33" s="325"/>
      <c r="O33" s="325"/>
      <c r="P33" s="326"/>
      <c r="Q33" s="55"/>
      <c r="R33" s="324" t="s">
        <v>9</v>
      </c>
      <c r="S33" s="325"/>
      <c r="T33" s="325"/>
      <c r="U33" s="326"/>
      <c r="V33" s="55"/>
      <c r="W33" s="324" t="s">
        <v>106</v>
      </c>
      <c r="X33" s="325"/>
      <c r="Y33" s="325"/>
    </row>
    <row r="34" spans="2:27" ht="15" customHeight="1" x14ac:dyDescent="0.25"/>
    <row r="35" spans="2:27" ht="15" customHeight="1" x14ac:dyDescent="0.25">
      <c r="B35" s="55" t="s">
        <v>289</v>
      </c>
      <c r="C35" s="324" t="s">
        <v>107</v>
      </c>
      <c r="D35" s="325"/>
      <c r="E35" s="325"/>
      <c r="F35" s="326"/>
      <c r="G35" s="55" t="s">
        <v>289</v>
      </c>
      <c r="H35" s="324" t="s">
        <v>108</v>
      </c>
      <c r="I35" s="325"/>
      <c r="J35" s="325"/>
      <c r="K35" s="326"/>
      <c r="L35" s="55" t="s">
        <v>289</v>
      </c>
      <c r="M35" s="327" t="s">
        <v>290</v>
      </c>
      <c r="N35" s="328"/>
      <c r="O35" s="328"/>
      <c r="P35" s="329"/>
      <c r="Q35" s="55"/>
      <c r="R35" s="327"/>
      <c r="S35" s="328"/>
      <c r="T35" s="328"/>
      <c r="U35" s="329"/>
      <c r="V35" s="55"/>
      <c r="W35" s="327"/>
      <c r="X35" s="328"/>
      <c r="Y35" s="328"/>
    </row>
    <row r="36" spans="2:27" ht="15" customHeight="1" x14ac:dyDescent="0.25">
      <c r="B36" s="29"/>
      <c r="G36" s="29"/>
      <c r="L36" s="29"/>
    </row>
    <row r="37" spans="2:27" ht="15" customHeight="1" x14ac:dyDescent="0.25">
      <c r="B37" s="246" t="s">
        <v>91</v>
      </c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297"/>
      <c r="P37" s="297"/>
      <c r="Q37" s="297"/>
      <c r="R37" s="297"/>
      <c r="S37" s="297"/>
      <c r="T37" s="297"/>
      <c r="U37" s="297"/>
      <c r="V37" s="297"/>
      <c r="W37" s="297"/>
      <c r="X37" s="297"/>
      <c r="Y37" s="297"/>
      <c r="Z37" s="24"/>
      <c r="AA37" s="24"/>
    </row>
    <row r="38" spans="2:27" ht="5.0999999999999996" customHeight="1" x14ac:dyDescent="0.25"/>
    <row r="39" spans="2:27" ht="15" customHeight="1" x14ac:dyDescent="0.25">
      <c r="B39" t="s">
        <v>102</v>
      </c>
    </row>
    <row r="40" spans="2:27" ht="15" customHeight="1" x14ac:dyDescent="0.25">
      <c r="C40" t="s">
        <v>92</v>
      </c>
    </row>
    <row r="41" spans="2:27" ht="15" customHeight="1" x14ac:dyDescent="0.25">
      <c r="C41" t="s">
        <v>93</v>
      </c>
    </row>
    <row r="42" spans="2:27" ht="15" customHeight="1" x14ac:dyDescent="0.25">
      <c r="C42" t="s">
        <v>94</v>
      </c>
    </row>
    <row r="43" spans="2:27" ht="15" customHeight="1" x14ac:dyDescent="0.25">
      <c r="C43" t="s">
        <v>95</v>
      </c>
    </row>
    <row r="44" spans="2:27" ht="15" customHeight="1" x14ac:dyDescent="0.25">
      <c r="C44" t="s">
        <v>96</v>
      </c>
    </row>
    <row r="45" spans="2:27" ht="15" customHeight="1" x14ac:dyDescent="0.25">
      <c r="C45" t="s">
        <v>97</v>
      </c>
    </row>
    <row r="46" spans="2:27" ht="15" customHeight="1" x14ac:dyDescent="0.25">
      <c r="C46" t="s">
        <v>98</v>
      </c>
    </row>
    <row r="47" spans="2:27" ht="15" customHeight="1" x14ac:dyDescent="0.25">
      <c r="C47" t="s">
        <v>99</v>
      </c>
    </row>
    <row r="48" spans="2:27" ht="15" customHeight="1" x14ac:dyDescent="0.25">
      <c r="C48" t="s">
        <v>100</v>
      </c>
    </row>
    <row r="49" spans="3:3" ht="15" customHeight="1" x14ac:dyDescent="0.25">
      <c r="C49" t="s">
        <v>101</v>
      </c>
    </row>
    <row r="50" spans="3:3" ht="15" customHeight="1" x14ac:dyDescent="0.25"/>
    <row r="51" spans="3:3" ht="30" customHeight="1" x14ac:dyDescent="0.25"/>
    <row r="52" spans="3:3" ht="15" customHeight="1" x14ac:dyDescent="0.25"/>
    <row r="53" spans="3:3" ht="5.0999999999999996" customHeight="1" x14ac:dyDescent="0.25"/>
    <row r="55" spans="3:3" ht="5.0999999999999996" customHeight="1" x14ac:dyDescent="0.25"/>
    <row r="59" spans="3:3" ht="9.9499999999999993" customHeight="1" x14ac:dyDescent="0.25"/>
    <row r="61" spans="3:3" ht="9.9499999999999993" customHeight="1" x14ac:dyDescent="0.25"/>
    <row r="64" spans="3:3" ht="60" customHeight="1" x14ac:dyDescent="0.25"/>
    <row r="69" ht="9.9499999999999993" customHeight="1" x14ac:dyDescent="0.25"/>
  </sheetData>
  <mergeCells count="73">
    <mergeCell ref="C35:F35"/>
    <mergeCell ref="H35:K35"/>
    <mergeCell ref="M35:P35"/>
    <mergeCell ref="R35:U35"/>
    <mergeCell ref="W35:Y35"/>
    <mergeCell ref="C33:F33"/>
    <mergeCell ref="H33:K33"/>
    <mergeCell ref="M33:P33"/>
    <mergeCell ref="R33:U33"/>
    <mergeCell ref="W33:Y33"/>
    <mergeCell ref="V12:X12"/>
    <mergeCell ref="W2:Y5"/>
    <mergeCell ref="E3:U6"/>
    <mergeCell ref="W6:Y6"/>
    <mergeCell ref="W7:Y7"/>
    <mergeCell ref="B9:Y9"/>
    <mergeCell ref="B11:D11"/>
    <mergeCell ref="E11:Q11"/>
    <mergeCell ref="R11:V11"/>
    <mergeCell ref="W11:Y11"/>
    <mergeCell ref="B12:D12"/>
    <mergeCell ref="E12:I12"/>
    <mergeCell ref="J12:L12"/>
    <mergeCell ref="M12:Q12"/>
    <mergeCell ref="R12:T12"/>
    <mergeCell ref="B13:D13"/>
    <mergeCell ref="E13:Y13"/>
    <mergeCell ref="B14:D14"/>
    <mergeCell ref="T14:V14"/>
    <mergeCell ref="E14:F14"/>
    <mergeCell ref="H14:I14"/>
    <mergeCell ref="J14:K14"/>
    <mergeCell ref="M14:N14"/>
    <mergeCell ref="O14:Q14"/>
    <mergeCell ref="R14:S14"/>
    <mergeCell ref="W14:X14"/>
    <mergeCell ref="V25:W25"/>
    <mergeCell ref="X23:Y23"/>
    <mergeCell ref="H24:I24"/>
    <mergeCell ref="X24:Y24"/>
    <mergeCell ref="B16:Y16"/>
    <mergeCell ref="B18:D18"/>
    <mergeCell ref="E18:Y18"/>
    <mergeCell ref="B19:D19"/>
    <mergeCell ref="E19:Y19"/>
    <mergeCell ref="B21:D21"/>
    <mergeCell ref="E21:L21"/>
    <mergeCell ref="M21:Q21"/>
    <mergeCell ref="R21:Y21"/>
    <mergeCell ref="C23:G23"/>
    <mergeCell ref="C24:G24"/>
    <mergeCell ref="V23:W23"/>
    <mergeCell ref="H23:I23"/>
    <mergeCell ref="B31:Y31"/>
    <mergeCell ref="B37:Y37"/>
    <mergeCell ref="B29:D29"/>
    <mergeCell ref="E29:Y29"/>
    <mergeCell ref="X25:Y25"/>
    <mergeCell ref="X26:Y26"/>
    <mergeCell ref="C26:G26"/>
    <mergeCell ref="H26:I26"/>
    <mergeCell ref="L26:M26"/>
    <mergeCell ref="P26:U26"/>
    <mergeCell ref="V26:W26"/>
    <mergeCell ref="C25:G25"/>
    <mergeCell ref="H25:I25"/>
    <mergeCell ref="L25:M25"/>
    <mergeCell ref="P25:U25"/>
    <mergeCell ref="P23:U23"/>
    <mergeCell ref="L24:M24"/>
    <mergeCell ref="P24:U24"/>
    <mergeCell ref="V24:W24"/>
    <mergeCell ref="L23:M23"/>
  </mergeCells>
  <conditionalFormatting sqref="U12">
    <cfRule type="containsText" dxfId="62" priority="39" operator="containsText" text="X">
      <formula>NOT(ISERROR(SEARCH("X",U12)))</formula>
    </cfRule>
    <cfRule type="containsText" dxfId="61" priority="44" operator="containsText" text="X">
      <formula>NOT(ISERROR(SEARCH("X",U12)))</formula>
    </cfRule>
    <cfRule type="containsText" dxfId="60" priority="45" operator="containsText" text="X">
      <formula>NOT(ISERROR(SEARCH("X",U12)))</formula>
    </cfRule>
    <cfRule type="containsText" dxfId="59" priority="47" operator="containsText" text="X">
      <formula>NOT(ISERROR(SEARCH("X",U12)))</formula>
    </cfRule>
  </conditionalFormatting>
  <conditionalFormatting sqref="Y12">
    <cfRule type="containsText" dxfId="58" priority="46" operator="containsText" text="X">
      <formula>NOT(ISERROR(SEARCH("X",Y12)))</formula>
    </cfRule>
  </conditionalFormatting>
  <conditionalFormatting sqref="W11:Y11">
    <cfRule type="containsBlanks" dxfId="57" priority="43">
      <formula>LEN(TRIM(W11))=0</formula>
    </cfRule>
  </conditionalFormatting>
  <conditionalFormatting sqref="E11:Q11">
    <cfRule type="containsBlanks" dxfId="56" priority="42">
      <formula>LEN(TRIM(E11))=0</formula>
    </cfRule>
  </conditionalFormatting>
  <conditionalFormatting sqref="M12:Q12">
    <cfRule type="containsBlanks" dxfId="55" priority="41">
      <formula>LEN(TRIM(M12))=0</formula>
    </cfRule>
  </conditionalFormatting>
  <conditionalFormatting sqref="E12:I12">
    <cfRule type="containsBlanks" dxfId="54" priority="40">
      <formula>LEN(TRIM(E12))=0</formula>
    </cfRule>
  </conditionalFormatting>
  <conditionalFormatting sqref="E13:Y13">
    <cfRule type="containsBlanks" dxfId="53" priority="38">
      <formula>LEN(TRIM(E13))=0</formula>
    </cfRule>
  </conditionalFormatting>
  <conditionalFormatting sqref="E21">
    <cfRule type="containsBlanks" dxfId="52" priority="37">
      <formula>LEN(TRIM(E21))=0</formula>
    </cfRule>
  </conditionalFormatting>
  <conditionalFormatting sqref="R21">
    <cfRule type="containsBlanks" dxfId="51" priority="36">
      <formula>LEN(TRIM(R21))=0</formula>
    </cfRule>
  </conditionalFormatting>
  <conditionalFormatting sqref="E19:Y19">
    <cfRule type="containsBlanks" dxfId="50" priority="35">
      <formula>LEN(TRIM(E19))=0</formula>
    </cfRule>
  </conditionalFormatting>
  <conditionalFormatting sqref="E29:Y29">
    <cfRule type="containsBlanks" dxfId="49" priority="33">
      <formula>LEN(TRIM(E29))=0</formula>
    </cfRule>
  </conditionalFormatting>
  <conditionalFormatting sqref="E18:Y18">
    <cfRule type="containsBlanks" dxfId="48" priority="32">
      <formula>LEN(TRIM(E18))=0</formula>
    </cfRule>
  </conditionalFormatting>
  <conditionalFormatting sqref="B33">
    <cfRule type="containsText" dxfId="47" priority="29" operator="containsText" text="X">
      <formula>NOT(ISERROR(SEARCH("X",B33)))</formula>
    </cfRule>
    <cfRule type="containsText" dxfId="46" priority="30" operator="containsText" text="X">
      <formula>NOT(ISERROR(SEARCH("X",B33)))</formula>
    </cfRule>
  </conditionalFormatting>
  <conditionalFormatting sqref="B35:B36">
    <cfRule type="containsText" dxfId="45" priority="27" operator="containsText" text="X">
      <formula>NOT(ISERROR(SEARCH("X",B35)))</formula>
    </cfRule>
    <cfRule type="containsText" dxfId="44" priority="28" operator="containsText" text="X">
      <formula>NOT(ISERROR(SEARCH("X",B35)))</formula>
    </cfRule>
  </conditionalFormatting>
  <conditionalFormatting sqref="G35:G36">
    <cfRule type="containsText" dxfId="43" priority="25" operator="containsText" text="X">
      <formula>NOT(ISERROR(SEARCH("X",G35)))</formula>
    </cfRule>
    <cfRule type="containsText" dxfId="42" priority="26" operator="containsText" text="X">
      <formula>NOT(ISERROR(SEARCH("X",G35)))</formula>
    </cfRule>
  </conditionalFormatting>
  <conditionalFormatting sqref="G33">
    <cfRule type="containsText" dxfId="41" priority="23" operator="containsText" text="X">
      <formula>NOT(ISERROR(SEARCH("X",G33)))</formula>
    </cfRule>
    <cfRule type="containsText" dxfId="40" priority="24" operator="containsText" text="X">
      <formula>NOT(ISERROR(SEARCH("X",G33)))</formula>
    </cfRule>
  </conditionalFormatting>
  <conditionalFormatting sqref="L33">
    <cfRule type="containsText" dxfId="39" priority="21" operator="containsText" text="X">
      <formula>NOT(ISERROR(SEARCH("X",L33)))</formula>
    </cfRule>
    <cfRule type="containsText" dxfId="38" priority="22" operator="containsText" text="X">
      <formula>NOT(ISERROR(SEARCH("X",L33)))</formula>
    </cfRule>
  </conditionalFormatting>
  <conditionalFormatting sqref="L36">
    <cfRule type="containsText" dxfId="37" priority="19" operator="containsText" text="X">
      <formula>NOT(ISERROR(SEARCH("X",L36)))</formula>
    </cfRule>
    <cfRule type="containsText" dxfId="36" priority="20" operator="containsText" text="X">
      <formula>NOT(ISERROR(SEARCH("X",L36)))</formula>
    </cfRule>
  </conditionalFormatting>
  <conditionalFormatting sqref="Q33">
    <cfRule type="containsText" dxfId="35" priority="17" operator="containsText" text="X">
      <formula>NOT(ISERROR(SEARCH("X",Q33)))</formula>
    </cfRule>
    <cfRule type="containsText" dxfId="34" priority="18" operator="containsText" text="X">
      <formula>NOT(ISERROR(SEARCH("X",Q33)))</formula>
    </cfRule>
  </conditionalFormatting>
  <conditionalFormatting sqref="V33">
    <cfRule type="containsText" dxfId="33" priority="15" operator="containsText" text="X">
      <formula>NOT(ISERROR(SEARCH("X",V33)))</formula>
    </cfRule>
    <cfRule type="containsText" dxfId="32" priority="16" operator="containsText" text="X">
      <formula>NOT(ISERROR(SEARCH("X",V33)))</formula>
    </cfRule>
  </conditionalFormatting>
  <conditionalFormatting sqref="Q35">
    <cfRule type="containsText" dxfId="31" priority="13" operator="containsText" text="X">
      <formula>NOT(ISERROR(SEARCH("X",Q35)))</formula>
    </cfRule>
    <cfRule type="containsText" dxfId="30" priority="14" operator="containsText" text="X">
      <formula>NOT(ISERROR(SEARCH("X",Q35)))</formula>
    </cfRule>
  </conditionalFormatting>
  <conditionalFormatting sqref="V35">
    <cfRule type="containsText" dxfId="29" priority="11" operator="containsText" text="X">
      <formula>NOT(ISERROR(SEARCH("X",V35)))</formula>
    </cfRule>
    <cfRule type="containsText" dxfId="28" priority="12" operator="containsText" text="X">
      <formula>NOT(ISERROR(SEARCH("X",V35)))</formula>
    </cfRule>
  </conditionalFormatting>
  <conditionalFormatting sqref="T14">
    <cfRule type="containsBlanks" dxfId="27" priority="5">
      <formula>LEN(TRIM(T14))=0</formula>
    </cfRule>
  </conditionalFormatting>
  <conditionalFormatting sqref="O14">
    <cfRule type="containsBlanks" dxfId="26" priority="4">
      <formula>LEN(TRIM(O14))=0</formula>
    </cfRule>
  </conditionalFormatting>
  <conditionalFormatting sqref="H14">
    <cfRule type="containsBlanks" dxfId="25" priority="3">
      <formula>LEN(TRIM(H14))=0</formula>
    </cfRule>
  </conditionalFormatting>
  <conditionalFormatting sqref="E14 L14">
    <cfRule type="containsBlanks" dxfId="24" priority="7">
      <formula>LEN(TRIM(E14))=0</formula>
    </cfRule>
  </conditionalFormatting>
  <conditionalFormatting sqref="Y14">
    <cfRule type="containsBlanks" dxfId="23" priority="6">
      <formula>LEN(TRIM(Y14))=0</formula>
    </cfRule>
  </conditionalFormatting>
  <conditionalFormatting sqref="L35">
    <cfRule type="containsText" dxfId="22" priority="1" operator="containsText" text="X">
      <formula>NOT(ISERROR(SEARCH("X",L35)))</formula>
    </cfRule>
    <cfRule type="containsText" dxfId="21" priority="2" operator="containsText" text="X">
      <formula>NOT(ISERROR(SEARCH("X",L35)))</formula>
    </cfRule>
  </conditionalFormatting>
  <printOptions horizontalCentered="1"/>
  <pageMargins left="0.23622047244094491" right="0.23622047244094491" top="0.55118110236220474" bottom="0.15748031496062992" header="0.31496062992125984" footer="0.31496062992125984"/>
  <pageSetup scale="5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B377-BCF4-4EE2-AE09-634F71045EAC}">
  <dimension ref="A1:AA62"/>
  <sheetViews>
    <sheetView showGridLines="0" view="pageBreakPreview" zoomScaleNormal="100" zoomScaleSheetLayoutView="100" workbookViewId="0"/>
  </sheetViews>
  <sheetFormatPr baseColWidth="10" defaultColWidth="0" defaultRowHeight="15" x14ac:dyDescent="0.25"/>
  <cols>
    <col min="1" max="1" width="1.7109375" customWidth="1"/>
    <col min="2" max="2" width="5.7109375" customWidth="1"/>
    <col min="3" max="3" width="10.7109375" customWidth="1"/>
    <col min="4" max="11" width="5.7109375" customWidth="1"/>
    <col min="12" max="13" width="6.7109375" customWidth="1"/>
    <col min="14" max="14" width="10.7109375" customWidth="1"/>
    <col min="15" max="15" width="12.7109375" customWidth="1"/>
    <col min="16" max="17" width="5.7109375" customWidth="1"/>
    <col min="18" max="19" width="8.7109375" customWidth="1"/>
    <col min="20" max="21" width="5.7109375" customWidth="1"/>
    <col min="22" max="23" width="7.7109375" customWidth="1"/>
    <col min="24" max="25" width="6.7109375" customWidth="1"/>
    <col min="26" max="26" width="1.7109375" customWidth="1"/>
    <col min="27" max="27" width="5.7109375" customWidth="1"/>
    <col min="28" max="16384" width="11.42578125" hidden="1"/>
  </cols>
  <sheetData>
    <row r="1" spans="2:25" ht="5.0999999999999996" customHeight="1" thickBot="1" x14ac:dyDescent="0.3"/>
    <row r="2" spans="2:25" ht="15" customHeight="1" x14ac:dyDescent="0.25">
      <c r="W2" s="271" t="s">
        <v>55</v>
      </c>
      <c r="X2" s="272"/>
      <c r="Y2" s="273"/>
    </row>
    <row r="3" spans="2:25" ht="15" customHeight="1" x14ac:dyDescent="0.25">
      <c r="E3" s="280" t="s">
        <v>83</v>
      </c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W3" s="274"/>
      <c r="X3" s="275"/>
      <c r="Y3" s="276"/>
    </row>
    <row r="4" spans="2:25" ht="15" customHeight="1" x14ac:dyDescent="0.25"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W4" s="274"/>
      <c r="X4" s="275"/>
      <c r="Y4" s="276"/>
    </row>
    <row r="5" spans="2:25" ht="15" customHeight="1" thickBot="1" x14ac:dyDescent="0.3"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W5" s="277"/>
      <c r="X5" s="278"/>
      <c r="Y5" s="279"/>
    </row>
    <row r="6" spans="2:25" ht="15" customHeight="1" x14ac:dyDescent="0.25"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W6" s="281" t="s">
        <v>57</v>
      </c>
      <c r="X6" s="282"/>
      <c r="Y6" s="283"/>
    </row>
    <row r="7" spans="2:25" ht="15.75" thickBot="1" x14ac:dyDescent="0.3">
      <c r="W7" s="338">
        <f>IF('Sol Av_1.2'!W7="","",'Sol Av_1.2'!W7:Y7)</f>
        <v>0</v>
      </c>
      <c r="X7" s="339"/>
      <c r="Y7" s="340"/>
    </row>
    <row r="8" spans="2:25" ht="5.0999999999999996" customHeight="1" thickBot="1" x14ac:dyDescent="0.3"/>
    <row r="9" spans="2:25" ht="15" customHeight="1" thickBot="1" x14ac:dyDescent="0.3">
      <c r="B9" s="341" t="s">
        <v>84</v>
      </c>
      <c r="C9" s="342"/>
      <c r="D9" s="342"/>
      <c r="E9" s="342"/>
      <c r="F9" s="342"/>
      <c r="G9" s="342"/>
      <c r="H9" s="342"/>
      <c r="I9" s="342"/>
      <c r="J9" s="342"/>
      <c r="K9" s="342"/>
      <c r="L9" s="342"/>
      <c r="M9" s="342"/>
      <c r="N9" s="342"/>
      <c r="O9" s="342"/>
      <c r="P9" s="342"/>
      <c r="Q9" s="342"/>
      <c r="R9" s="342"/>
      <c r="S9" s="342"/>
      <c r="T9" s="342"/>
      <c r="U9" s="342"/>
      <c r="V9" s="342"/>
      <c r="W9" s="342"/>
      <c r="X9" s="342"/>
      <c r="Y9" s="343"/>
    </row>
    <row r="10" spans="2:25" ht="5.0999999999999996" customHeight="1" thickBot="1" x14ac:dyDescent="0.3"/>
    <row r="11" spans="2:25" ht="30" customHeight="1" thickBot="1" x14ac:dyDescent="0.3">
      <c r="B11" s="21" t="s">
        <v>69</v>
      </c>
      <c r="C11" s="155" t="s">
        <v>70</v>
      </c>
      <c r="D11" s="155"/>
      <c r="E11" s="155"/>
      <c r="F11" s="155"/>
      <c r="G11" s="155"/>
      <c r="H11" s="141" t="str">
        <f>+'Sol Av_1.2'!H23</f>
        <v>No. Ext.</v>
      </c>
      <c r="I11" s="141" t="str">
        <f>+'Sol Av_1.2'!I23</f>
        <v>No. Int.</v>
      </c>
      <c r="J11" s="22" t="s">
        <v>72</v>
      </c>
      <c r="K11" s="22" t="s">
        <v>73</v>
      </c>
      <c r="L11" s="155" t="s">
        <v>49</v>
      </c>
      <c r="M11" s="155"/>
      <c r="N11" s="22" t="str">
        <f>+'Sol Av_1.2'!N23</f>
        <v>Sup. de Terr. (m²)</v>
      </c>
      <c r="O11" s="22" t="str">
        <f>+'Sol Av_1.2'!O23</f>
        <v>Sup. de Constr. (m²)</v>
      </c>
      <c r="P11" s="155" t="str">
        <f>+'Sol Av_1.2'!P23:U23</f>
        <v>Condominio/Fraccionamiento/Colonia</v>
      </c>
      <c r="Q11" s="155"/>
      <c r="R11" s="155"/>
      <c r="S11" s="155"/>
      <c r="T11" s="155"/>
      <c r="U11" s="155"/>
      <c r="V11" s="155" t="s">
        <v>75</v>
      </c>
      <c r="W11" s="155"/>
      <c r="X11" s="155" t="s">
        <v>76</v>
      </c>
      <c r="Y11" s="156"/>
    </row>
    <row r="12" spans="2:25" ht="24.95" customHeight="1" x14ac:dyDescent="0.25">
      <c r="B12" s="67">
        <v>1</v>
      </c>
      <c r="C12" s="294">
        <f>+'Sol Av_1.2'!C24</f>
        <v>0</v>
      </c>
      <c r="D12" s="294"/>
      <c r="E12" s="294"/>
      <c r="F12" s="294"/>
      <c r="G12" s="294"/>
      <c r="H12" s="143">
        <f>+'Sol Av_1.2'!H24</f>
        <v>0</v>
      </c>
      <c r="I12" s="143"/>
      <c r="J12" s="66" t="str">
        <f>IF('Sol Av_1.2'!J24="","",'Sol Av_1.2'!J24)</f>
        <v/>
      </c>
      <c r="K12" s="66" t="str">
        <f>IF('Sol Av_1.2'!K24="","",'Sol Av_1.2'!K24)</f>
        <v/>
      </c>
      <c r="L12" s="330" t="str">
        <f>+'Sol Av_1.2'!L24</f>
        <v/>
      </c>
      <c r="M12" s="330">
        <f>+'Sol Av_1.2'!M24:N24</f>
        <v>0</v>
      </c>
      <c r="N12" s="66" t="str">
        <f>IF(+'Sol Av_1.2'!N24="","",'Sol Av_1.2'!N24)</f>
        <v/>
      </c>
      <c r="O12" s="66" t="str">
        <f>IF(+'Sol Av_1.2'!O24="","",'Sol Av_1.2'!O24)</f>
        <v/>
      </c>
      <c r="P12" s="294">
        <f>+'Sol Av_1.2'!P24</f>
        <v>0</v>
      </c>
      <c r="Q12" s="294">
        <f>+'Sol Av_1.2'!Q24:R24</f>
        <v>0</v>
      </c>
      <c r="R12" s="294">
        <f>+'Sol Av_1.2'!R24:S24</f>
        <v>0</v>
      </c>
      <c r="S12" s="294">
        <f>+'Sol Av_1.2'!S24:T24</f>
        <v>0</v>
      </c>
      <c r="T12" s="294">
        <f>+'Sol Av_1.2'!T24:U24</f>
        <v>0</v>
      </c>
      <c r="U12" s="294">
        <f>+'Sol Av_1.2'!U24:V24</f>
        <v>0</v>
      </c>
      <c r="V12" s="294">
        <f>+'Sol Av_1.2'!V24</f>
        <v>0</v>
      </c>
      <c r="W12" s="294">
        <f>+'Sol Av_1.2'!W24:X24</f>
        <v>0</v>
      </c>
      <c r="X12" s="294">
        <f>+'Sol Av_1.2'!X24</f>
        <v>0</v>
      </c>
      <c r="Y12" s="337">
        <f>+'Sol Av_1.2'!Y24:Z24</f>
        <v>0</v>
      </c>
    </row>
    <row r="13" spans="2:25" ht="24.95" customHeight="1" x14ac:dyDescent="0.25">
      <c r="B13" s="68" t="str">
        <f>IF(C13="","",B12+1)</f>
        <v/>
      </c>
      <c r="C13" s="306" t="str">
        <f>IF('Sol Av_1.2'!C25="","",'Sol Av_1.2'!C25)</f>
        <v/>
      </c>
      <c r="D13" s="306"/>
      <c r="E13" s="306"/>
      <c r="F13" s="306"/>
      <c r="G13" s="306"/>
      <c r="H13" s="144" t="str">
        <f>IF('Sol Av_1.2'!H25="","",'Sol Av_1.2'!H25)</f>
        <v/>
      </c>
      <c r="I13" s="144"/>
      <c r="J13" s="65" t="str">
        <f>IF('Sol Av_1.2'!J25="","",'Sol Av_1.2'!J25)</f>
        <v/>
      </c>
      <c r="K13" s="65" t="str">
        <f>IF('Sol Av_1.2'!K25="","",'Sol Av_1.2'!K25)</f>
        <v/>
      </c>
      <c r="L13" s="330" t="str">
        <f>IF('Sol Av_1.2'!L25="","",'Sol Av_1.2'!L25)</f>
        <v/>
      </c>
      <c r="M13" s="330" t="str">
        <f>IF('Sol Av_1.2'!M25:N25="","",'Sol Av_1.2'!M25:N25)</f>
        <v/>
      </c>
      <c r="N13" s="65" t="str">
        <f>IF('Sol Av_1.2'!N25="","",'Sol Av_1.2'!N25)</f>
        <v/>
      </c>
      <c r="O13" s="65" t="str">
        <f>IF('Sol Av_1.2'!O25="","",'Sol Av_1.2'!O25)</f>
        <v/>
      </c>
      <c r="P13" s="306" t="str">
        <f>IF('Sol Av_1.2'!P25="","",'Sol Av_1.2'!P25)</f>
        <v/>
      </c>
      <c r="Q13" s="306" t="str">
        <f>IF('Sol Av_1.2'!Q25:R25="","",'Sol Av_1.2'!Q25:R25)</f>
        <v/>
      </c>
      <c r="R13" s="306" t="str">
        <f>IF('Sol Av_1.2'!R25:S25="","",'Sol Av_1.2'!R25:S25)</f>
        <v/>
      </c>
      <c r="S13" s="306" t="str">
        <f>IF('Sol Av_1.2'!S25:T25="","",'Sol Av_1.2'!S25:T25)</f>
        <v/>
      </c>
      <c r="T13" s="306" t="str">
        <f>IF('Sol Av_1.2'!T25:U25="","",'Sol Av_1.2'!T25:U25)</f>
        <v/>
      </c>
      <c r="U13" s="306" t="str">
        <f>IF('Sol Av_1.2'!U25:V25="","",'Sol Av_1.2'!U25:V25)</f>
        <v/>
      </c>
      <c r="V13" s="306" t="str">
        <f>IF('Sol Av_1.2'!V25="","",'Sol Av_1.2'!V25)</f>
        <v/>
      </c>
      <c r="W13" s="306" t="str">
        <f>IF('Sol Av_1.2'!W25:X25="","",'Sol Av_1.2'!W25:X25)</f>
        <v/>
      </c>
      <c r="X13" s="306" t="str">
        <f>IF('Sol Av_1.2'!X25="","",'Sol Av_1.2'!X25)</f>
        <v/>
      </c>
      <c r="Y13" s="332" t="str">
        <f>IF('Sol Av_1.2'!Y25:Z25="","",'Sol Av_1.2'!Y25:Z25)</f>
        <v/>
      </c>
    </row>
    <row r="14" spans="2:25" ht="24.95" customHeight="1" x14ac:dyDescent="0.25">
      <c r="B14" s="68" t="str">
        <f>IF(C14="","",B13+1)</f>
        <v/>
      </c>
      <c r="C14" s="306" t="str">
        <f>IF('Sol Av_1.2'!C26="","",'Sol Av_1.2'!C26)</f>
        <v/>
      </c>
      <c r="D14" s="306"/>
      <c r="E14" s="306"/>
      <c r="F14" s="306"/>
      <c r="G14" s="306"/>
      <c r="H14" s="144" t="str">
        <f>IF('Sol Av_1.2'!H26="","",'Sol Av_1.2'!H26)</f>
        <v/>
      </c>
      <c r="I14" s="144"/>
      <c r="J14" s="65" t="str">
        <f>IF('Sol Av_1.2'!J26="","",'Sol Av_1.2'!J26)</f>
        <v/>
      </c>
      <c r="K14" s="65" t="str">
        <f>IF('Sol Av_1.2'!K26="","",'Sol Av_1.2'!K26)</f>
        <v/>
      </c>
      <c r="L14" s="330" t="str">
        <f>IF('Sol Av_1.2'!L26="","",'Sol Av_1.2'!L26)</f>
        <v/>
      </c>
      <c r="M14" s="330" t="str">
        <f>IF('Sol Av_1.2'!M26:N26="","",'Sol Av_1.2'!M26:N26)</f>
        <v/>
      </c>
      <c r="N14" s="65" t="str">
        <f>IF('Sol Av_1.2'!N26="","",'Sol Av_1.2'!N26)</f>
        <v/>
      </c>
      <c r="O14" s="65" t="str">
        <f>IF('Sol Av_1.2'!O26="","",'Sol Av_1.2'!O26)</f>
        <v/>
      </c>
      <c r="P14" s="306" t="str">
        <f>IF('Sol Av_1.2'!P26="","",'Sol Av_1.2'!P26)</f>
        <v/>
      </c>
      <c r="Q14" s="306" t="str">
        <f>IF('Sol Av_1.2'!Q26:R26="","",'Sol Av_1.2'!Q26:R26)</f>
        <v/>
      </c>
      <c r="R14" s="306" t="str">
        <f>IF('Sol Av_1.2'!R26:S26="","",'Sol Av_1.2'!R26:S26)</f>
        <v/>
      </c>
      <c r="S14" s="306" t="str">
        <f>IF('Sol Av_1.2'!S26:T26="","",'Sol Av_1.2'!S26:T26)</f>
        <v/>
      </c>
      <c r="T14" s="306" t="str">
        <f>IF('Sol Av_1.2'!T26:U26="","",'Sol Av_1.2'!T26:U26)</f>
        <v/>
      </c>
      <c r="U14" s="306" t="str">
        <f>IF('Sol Av_1.2'!U26:V26="","",'Sol Av_1.2'!U26:V26)</f>
        <v/>
      </c>
      <c r="V14" s="306" t="str">
        <f>IF('Sol Av_1.2'!V26="","",'Sol Av_1.2'!V26)</f>
        <v/>
      </c>
      <c r="W14" s="306" t="str">
        <f>IF('Sol Av_1.2'!W26:X26="","",'Sol Av_1.2'!W26:X26)</f>
        <v/>
      </c>
      <c r="X14" s="306" t="str">
        <f>IF('Sol Av_1.2'!X26="","",'Sol Av_1.2'!X26)</f>
        <v/>
      </c>
      <c r="Y14" s="332" t="str">
        <f>IF('Sol Av_1.2'!Y26:Z26="","",'Sol Av_1.2'!Y26:Z26)</f>
        <v/>
      </c>
    </row>
    <row r="15" spans="2:25" ht="24.95" customHeight="1" x14ac:dyDescent="0.25">
      <c r="B15" s="68" t="str">
        <f t="shared" ref="B15" si="0">IF(C15="","",B14+1)</f>
        <v/>
      </c>
      <c r="C15" s="306"/>
      <c r="D15" s="306"/>
      <c r="E15" s="306"/>
      <c r="F15" s="306"/>
      <c r="G15" s="306"/>
      <c r="H15" s="140"/>
      <c r="I15" s="140"/>
      <c r="J15" s="76"/>
      <c r="K15" s="76"/>
      <c r="L15" s="330" t="str">
        <f>+L14</f>
        <v/>
      </c>
      <c r="M15" s="330"/>
      <c r="N15" s="76"/>
      <c r="O15" s="76"/>
      <c r="P15" s="331"/>
      <c r="Q15" s="331"/>
      <c r="R15" s="331"/>
      <c r="S15" s="331"/>
      <c r="T15" s="331"/>
      <c r="U15" s="331"/>
      <c r="V15" s="331"/>
      <c r="W15" s="331"/>
      <c r="X15" s="331"/>
      <c r="Y15" s="333"/>
    </row>
    <row r="16" spans="2:25" ht="24.95" customHeight="1" x14ac:dyDescent="0.25">
      <c r="B16" s="68" t="str">
        <f t="shared" ref="B16" si="1">IF(C16="","",B15+1)</f>
        <v/>
      </c>
      <c r="C16" s="334"/>
      <c r="D16" s="335"/>
      <c r="E16" s="335"/>
      <c r="F16" s="335"/>
      <c r="G16" s="336"/>
      <c r="H16" s="140"/>
      <c r="I16" s="140"/>
      <c r="J16" s="76"/>
      <c r="K16" s="76"/>
      <c r="L16" s="330" t="str">
        <f t="shared" ref="L16:L61" si="2">+L15</f>
        <v/>
      </c>
      <c r="M16" s="330"/>
      <c r="N16" s="76"/>
      <c r="O16" s="76"/>
      <c r="P16" s="331"/>
      <c r="Q16" s="331"/>
      <c r="R16" s="331"/>
      <c r="S16" s="331"/>
      <c r="T16" s="331"/>
      <c r="U16" s="331"/>
      <c r="V16" s="331"/>
      <c r="W16" s="331"/>
      <c r="X16" s="331"/>
      <c r="Y16" s="333"/>
    </row>
    <row r="17" spans="2:25" ht="24.95" customHeight="1" x14ac:dyDescent="0.25">
      <c r="B17" s="68" t="str">
        <f t="shared" ref="B17:B61" si="3">IF(C17="","",B16+1)</f>
        <v/>
      </c>
      <c r="C17" s="334"/>
      <c r="D17" s="335"/>
      <c r="E17" s="335"/>
      <c r="F17" s="335"/>
      <c r="G17" s="336"/>
      <c r="H17" s="140"/>
      <c r="I17" s="140"/>
      <c r="J17" s="76"/>
      <c r="K17" s="76"/>
      <c r="L17" s="330" t="str">
        <f t="shared" si="2"/>
        <v/>
      </c>
      <c r="M17" s="330"/>
      <c r="N17" s="76"/>
      <c r="O17" s="76"/>
      <c r="P17" s="331"/>
      <c r="Q17" s="331"/>
      <c r="R17" s="331"/>
      <c r="S17" s="331"/>
      <c r="T17" s="331"/>
      <c r="U17" s="331"/>
      <c r="V17" s="331"/>
      <c r="W17" s="331"/>
      <c r="X17" s="331"/>
      <c r="Y17" s="333"/>
    </row>
    <row r="18" spans="2:25" ht="24.95" customHeight="1" x14ac:dyDescent="0.25">
      <c r="B18" s="68" t="str">
        <f t="shared" si="3"/>
        <v/>
      </c>
      <c r="C18" s="334"/>
      <c r="D18" s="335"/>
      <c r="E18" s="335"/>
      <c r="F18" s="335"/>
      <c r="G18" s="336"/>
      <c r="H18" s="140"/>
      <c r="I18" s="140"/>
      <c r="J18" s="76"/>
      <c r="K18" s="76"/>
      <c r="L18" s="330" t="str">
        <f t="shared" si="2"/>
        <v/>
      </c>
      <c r="M18" s="330"/>
      <c r="N18" s="76"/>
      <c r="O18" s="76"/>
      <c r="P18" s="331"/>
      <c r="Q18" s="331"/>
      <c r="R18" s="331"/>
      <c r="S18" s="331"/>
      <c r="T18" s="331"/>
      <c r="U18" s="331"/>
      <c r="V18" s="331"/>
      <c r="W18" s="331"/>
      <c r="X18" s="331"/>
      <c r="Y18" s="333"/>
    </row>
    <row r="19" spans="2:25" ht="24.95" customHeight="1" x14ac:dyDescent="0.25">
      <c r="B19" s="68" t="str">
        <f t="shared" si="3"/>
        <v/>
      </c>
      <c r="C19" s="334"/>
      <c r="D19" s="335"/>
      <c r="E19" s="335"/>
      <c r="F19" s="335"/>
      <c r="G19" s="336"/>
      <c r="H19" s="140"/>
      <c r="I19" s="140"/>
      <c r="J19" s="76"/>
      <c r="K19" s="76"/>
      <c r="L19" s="330" t="str">
        <f t="shared" si="2"/>
        <v/>
      </c>
      <c r="M19" s="330"/>
      <c r="N19" s="76"/>
      <c r="O19" s="76"/>
      <c r="P19" s="331"/>
      <c r="Q19" s="331"/>
      <c r="R19" s="331"/>
      <c r="S19" s="331"/>
      <c r="T19" s="331"/>
      <c r="U19" s="331"/>
      <c r="V19" s="331"/>
      <c r="W19" s="331"/>
      <c r="X19" s="331"/>
      <c r="Y19" s="333"/>
    </row>
    <row r="20" spans="2:25" ht="24.95" customHeight="1" x14ac:dyDescent="0.25">
      <c r="B20" s="68" t="str">
        <f t="shared" si="3"/>
        <v/>
      </c>
      <c r="C20" s="334"/>
      <c r="D20" s="335"/>
      <c r="E20" s="335"/>
      <c r="F20" s="335"/>
      <c r="G20" s="336"/>
      <c r="H20" s="140"/>
      <c r="I20" s="140"/>
      <c r="J20" s="76"/>
      <c r="K20" s="76"/>
      <c r="L20" s="330" t="str">
        <f t="shared" si="2"/>
        <v/>
      </c>
      <c r="M20" s="330"/>
      <c r="N20" s="76"/>
      <c r="O20" s="76"/>
      <c r="P20" s="331"/>
      <c r="Q20" s="331"/>
      <c r="R20" s="331"/>
      <c r="S20" s="331"/>
      <c r="T20" s="331"/>
      <c r="U20" s="331"/>
      <c r="V20" s="331"/>
      <c r="W20" s="331"/>
      <c r="X20" s="331"/>
      <c r="Y20" s="333"/>
    </row>
    <row r="21" spans="2:25" ht="24.95" customHeight="1" x14ac:dyDescent="0.25">
      <c r="B21" s="68" t="str">
        <f t="shared" si="3"/>
        <v/>
      </c>
      <c r="C21" s="334"/>
      <c r="D21" s="335"/>
      <c r="E21" s="335"/>
      <c r="F21" s="335"/>
      <c r="G21" s="336"/>
      <c r="H21" s="140"/>
      <c r="I21" s="140"/>
      <c r="J21" s="76"/>
      <c r="K21" s="76"/>
      <c r="L21" s="330" t="str">
        <f t="shared" si="2"/>
        <v/>
      </c>
      <c r="M21" s="330"/>
      <c r="N21" s="76"/>
      <c r="O21" s="76"/>
      <c r="P21" s="331"/>
      <c r="Q21" s="331"/>
      <c r="R21" s="331"/>
      <c r="S21" s="331"/>
      <c r="T21" s="331"/>
      <c r="U21" s="331"/>
      <c r="V21" s="331"/>
      <c r="W21" s="331"/>
      <c r="X21" s="331"/>
      <c r="Y21" s="333"/>
    </row>
    <row r="22" spans="2:25" ht="24.95" customHeight="1" x14ac:dyDescent="0.25">
      <c r="B22" s="68" t="str">
        <f t="shared" si="3"/>
        <v/>
      </c>
      <c r="C22" s="334"/>
      <c r="D22" s="335"/>
      <c r="E22" s="335"/>
      <c r="F22" s="335"/>
      <c r="G22" s="336"/>
      <c r="H22" s="140"/>
      <c r="I22" s="140"/>
      <c r="J22" s="76"/>
      <c r="K22" s="76"/>
      <c r="L22" s="330" t="str">
        <f t="shared" si="2"/>
        <v/>
      </c>
      <c r="M22" s="330"/>
      <c r="N22" s="76"/>
      <c r="O22" s="76"/>
      <c r="P22" s="331"/>
      <c r="Q22" s="331"/>
      <c r="R22" s="331"/>
      <c r="S22" s="331"/>
      <c r="T22" s="331"/>
      <c r="U22" s="331"/>
      <c r="V22" s="331"/>
      <c r="W22" s="331"/>
      <c r="X22" s="331"/>
      <c r="Y22" s="333"/>
    </row>
    <row r="23" spans="2:25" ht="24.95" customHeight="1" x14ac:dyDescent="0.25">
      <c r="B23" s="68" t="str">
        <f t="shared" si="3"/>
        <v/>
      </c>
      <c r="C23" s="334"/>
      <c r="D23" s="335"/>
      <c r="E23" s="335"/>
      <c r="F23" s="335"/>
      <c r="G23" s="336"/>
      <c r="H23" s="140"/>
      <c r="I23" s="140"/>
      <c r="J23" s="76"/>
      <c r="K23" s="76"/>
      <c r="L23" s="330" t="str">
        <f t="shared" si="2"/>
        <v/>
      </c>
      <c r="M23" s="330"/>
      <c r="N23" s="76"/>
      <c r="O23" s="76"/>
      <c r="P23" s="331"/>
      <c r="Q23" s="331"/>
      <c r="R23" s="331"/>
      <c r="S23" s="331"/>
      <c r="T23" s="331"/>
      <c r="U23" s="331"/>
      <c r="V23" s="331"/>
      <c r="W23" s="331"/>
      <c r="X23" s="331"/>
      <c r="Y23" s="333"/>
    </row>
    <row r="24" spans="2:25" ht="24.95" customHeight="1" x14ac:dyDescent="0.25">
      <c r="B24" s="68" t="str">
        <f t="shared" si="3"/>
        <v/>
      </c>
      <c r="C24" s="334"/>
      <c r="D24" s="335"/>
      <c r="E24" s="335"/>
      <c r="F24" s="335"/>
      <c r="G24" s="336"/>
      <c r="H24" s="140"/>
      <c r="I24" s="140"/>
      <c r="J24" s="76"/>
      <c r="K24" s="76"/>
      <c r="L24" s="330" t="str">
        <f t="shared" si="2"/>
        <v/>
      </c>
      <c r="M24" s="330"/>
      <c r="N24" s="76"/>
      <c r="O24" s="76"/>
      <c r="P24" s="331"/>
      <c r="Q24" s="331"/>
      <c r="R24" s="331"/>
      <c r="S24" s="331"/>
      <c r="T24" s="331"/>
      <c r="U24" s="331"/>
      <c r="V24" s="331"/>
      <c r="W24" s="331"/>
      <c r="X24" s="331"/>
      <c r="Y24" s="333"/>
    </row>
    <row r="25" spans="2:25" ht="24.95" customHeight="1" x14ac:dyDescent="0.25">
      <c r="B25" s="68" t="str">
        <f t="shared" si="3"/>
        <v/>
      </c>
      <c r="C25" s="334"/>
      <c r="D25" s="335"/>
      <c r="E25" s="335"/>
      <c r="F25" s="335"/>
      <c r="G25" s="336"/>
      <c r="H25" s="140"/>
      <c r="I25" s="140"/>
      <c r="J25" s="76"/>
      <c r="K25" s="76"/>
      <c r="L25" s="330" t="str">
        <f t="shared" si="2"/>
        <v/>
      </c>
      <c r="M25" s="330"/>
      <c r="N25" s="76"/>
      <c r="O25" s="76"/>
      <c r="P25" s="331"/>
      <c r="Q25" s="331"/>
      <c r="R25" s="331"/>
      <c r="S25" s="331"/>
      <c r="T25" s="331"/>
      <c r="U25" s="331"/>
      <c r="V25" s="331"/>
      <c r="W25" s="331"/>
      <c r="X25" s="331"/>
      <c r="Y25" s="333"/>
    </row>
    <row r="26" spans="2:25" ht="24.95" customHeight="1" x14ac:dyDescent="0.25">
      <c r="B26" s="68" t="str">
        <f t="shared" si="3"/>
        <v/>
      </c>
      <c r="C26" s="334"/>
      <c r="D26" s="335"/>
      <c r="E26" s="335"/>
      <c r="F26" s="335"/>
      <c r="G26" s="336"/>
      <c r="H26" s="140"/>
      <c r="I26" s="140"/>
      <c r="J26" s="76"/>
      <c r="K26" s="76"/>
      <c r="L26" s="330" t="str">
        <f t="shared" si="2"/>
        <v/>
      </c>
      <c r="M26" s="330"/>
      <c r="N26" s="76"/>
      <c r="O26" s="76"/>
      <c r="P26" s="331"/>
      <c r="Q26" s="331"/>
      <c r="R26" s="331"/>
      <c r="S26" s="331"/>
      <c r="T26" s="331"/>
      <c r="U26" s="331"/>
      <c r="V26" s="331"/>
      <c r="W26" s="331"/>
      <c r="X26" s="331"/>
      <c r="Y26" s="333"/>
    </row>
    <row r="27" spans="2:25" ht="24.95" customHeight="1" x14ac:dyDescent="0.25">
      <c r="B27" s="68" t="str">
        <f t="shared" si="3"/>
        <v/>
      </c>
      <c r="C27" s="334"/>
      <c r="D27" s="335"/>
      <c r="E27" s="335"/>
      <c r="F27" s="335"/>
      <c r="G27" s="336"/>
      <c r="H27" s="140"/>
      <c r="I27" s="140"/>
      <c r="J27" s="76"/>
      <c r="K27" s="76"/>
      <c r="L27" s="330" t="str">
        <f t="shared" si="2"/>
        <v/>
      </c>
      <c r="M27" s="330"/>
      <c r="N27" s="76"/>
      <c r="O27" s="76"/>
      <c r="P27" s="331"/>
      <c r="Q27" s="331"/>
      <c r="R27" s="331"/>
      <c r="S27" s="331"/>
      <c r="T27" s="331"/>
      <c r="U27" s="331"/>
      <c r="V27" s="331"/>
      <c r="W27" s="331"/>
      <c r="X27" s="331"/>
      <c r="Y27" s="333"/>
    </row>
    <row r="28" spans="2:25" ht="24.95" customHeight="1" x14ac:dyDescent="0.25">
      <c r="B28" s="68" t="str">
        <f t="shared" si="3"/>
        <v/>
      </c>
      <c r="C28" s="334"/>
      <c r="D28" s="335"/>
      <c r="E28" s="335"/>
      <c r="F28" s="335"/>
      <c r="G28" s="336"/>
      <c r="H28" s="140"/>
      <c r="I28" s="140"/>
      <c r="J28" s="76"/>
      <c r="K28" s="76"/>
      <c r="L28" s="330" t="str">
        <f t="shared" si="2"/>
        <v/>
      </c>
      <c r="M28" s="330"/>
      <c r="N28" s="76"/>
      <c r="O28" s="76"/>
      <c r="P28" s="331"/>
      <c r="Q28" s="331"/>
      <c r="R28" s="331"/>
      <c r="S28" s="331"/>
      <c r="T28" s="331"/>
      <c r="U28" s="331"/>
      <c r="V28" s="331"/>
      <c r="W28" s="331"/>
      <c r="X28" s="331"/>
      <c r="Y28" s="333"/>
    </row>
    <row r="29" spans="2:25" ht="24.95" customHeight="1" x14ac:dyDescent="0.25">
      <c r="B29" s="68" t="str">
        <f t="shared" si="3"/>
        <v/>
      </c>
      <c r="C29" s="334"/>
      <c r="D29" s="335"/>
      <c r="E29" s="335"/>
      <c r="F29" s="335"/>
      <c r="G29" s="336"/>
      <c r="H29" s="140"/>
      <c r="I29" s="140"/>
      <c r="J29" s="76"/>
      <c r="K29" s="76"/>
      <c r="L29" s="330" t="str">
        <f t="shared" si="2"/>
        <v/>
      </c>
      <c r="M29" s="330"/>
      <c r="N29" s="76"/>
      <c r="O29" s="76"/>
      <c r="P29" s="331"/>
      <c r="Q29" s="331"/>
      <c r="R29" s="331"/>
      <c r="S29" s="331"/>
      <c r="T29" s="331"/>
      <c r="U29" s="331"/>
      <c r="V29" s="331"/>
      <c r="W29" s="331"/>
      <c r="X29" s="331"/>
      <c r="Y29" s="333"/>
    </row>
    <row r="30" spans="2:25" ht="24.95" customHeight="1" x14ac:dyDescent="0.25">
      <c r="B30" s="68" t="str">
        <f t="shared" si="3"/>
        <v/>
      </c>
      <c r="C30" s="334"/>
      <c r="D30" s="335"/>
      <c r="E30" s="335"/>
      <c r="F30" s="335"/>
      <c r="G30" s="336"/>
      <c r="H30" s="140"/>
      <c r="I30" s="140"/>
      <c r="J30" s="76"/>
      <c r="K30" s="76"/>
      <c r="L30" s="330" t="str">
        <f t="shared" si="2"/>
        <v/>
      </c>
      <c r="M30" s="330"/>
      <c r="N30" s="76"/>
      <c r="O30" s="76"/>
      <c r="P30" s="331"/>
      <c r="Q30" s="331"/>
      <c r="R30" s="331"/>
      <c r="S30" s="331"/>
      <c r="T30" s="331"/>
      <c r="U30" s="331"/>
      <c r="V30" s="331"/>
      <c r="W30" s="331"/>
      <c r="X30" s="331"/>
      <c r="Y30" s="333"/>
    </row>
    <row r="31" spans="2:25" ht="24.95" customHeight="1" x14ac:dyDescent="0.25">
      <c r="B31" s="68" t="str">
        <f t="shared" si="3"/>
        <v/>
      </c>
      <c r="C31" s="334"/>
      <c r="D31" s="335"/>
      <c r="E31" s="335"/>
      <c r="F31" s="335"/>
      <c r="G31" s="336"/>
      <c r="H31" s="140"/>
      <c r="I31" s="140"/>
      <c r="J31" s="76"/>
      <c r="K31" s="76"/>
      <c r="L31" s="330" t="str">
        <f t="shared" si="2"/>
        <v/>
      </c>
      <c r="M31" s="330"/>
      <c r="N31" s="76"/>
      <c r="O31" s="76"/>
      <c r="P31" s="331"/>
      <c r="Q31" s="331"/>
      <c r="R31" s="331"/>
      <c r="S31" s="331"/>
      <c r="T31" s="331"/>
      <c r="U31" s="331"/>
      <c r="V31" s="331"/>
      <c r="W31" s="331"/>
      <c r="X31" s="331"/>
      <c r="Y31" s="333"/>
    </row>
    <row r="32" spans="2:25" ht="24.95" customHeight="1" x14ac:dyDescent="0.25">
      <c r="B32" s="68" t="str">
        <f t="shared" si="3"/>
        <v/>
      </c>
      <c r="C32" s="334"/>
      <c r="D32" s="335"/>
      <c r="E32" s="335"/>
      <c r="F32" s="335"/>
      <c r="G32" s="336"/>
      <c r="H32" s="140"/>
      <c r="I32" s="140"/>
      <c r="J32" s="76"/>
      <c r="K32" s="76"/>
      <c r="L32" s="330" t="str">
        <f t="shared" si="2"/>
        <v/>
      </c>
      <c r="M32" s="330"/>
      <c r="N32" s="76"/>
      <c r="O32" s="76"/>
      <c r="P32" s="331"/>
      <c r="Q32" s="331"/>
      <c r="R32" s="331"/>
      <c r="S32" s="331"/>
      <c r="T32" s="331"/>
      <c r="U32" s="331"/>
      <c r="V32" s="331"/>
      <c r="W32" s="331"/>
      <c r="X32" s="331"/>
      <c r="Y32" s="333"/>
    </row>
    <row r="33" spans="2:25" ht="24.95" customHeight="1" x14ac:dyDescent="0.25">
      <c r="B33" s="68" t="str">
        <f t="shared" si="3"/>
        <v/>
      </c>
      <c r="C33" s="334"/>
      <c r="D33" s="335"/>
      <c r="E33" s="335"/>
      <c r="F33" s="335"/>
      <c r="G33" s="336"/>
      <c r="H33" s="140"/>
      <c r="I33" s="140"/>
      <c r="J33" s="76"/>
      <c r="K33" s="76"/>
      <c r="L33" s="330" t="str">
        <f t="shared" si="2"/>
        <v/>
      </c>
      <c r="M33" s="330"/>
      <c r="N33" s="76"/>
      <c r="O33" s="76"/>
      <c r="P33" s="331"/>
      <c r="Q33" s="331"/>
      <c r="R33" s="331"/>
      <c r="S33" s="331"/>
      <c r="T33" s="331"/>
      <c r="U33" s="331"/>
      <c r="V33" s="331"/>
      <c r="W33" s="331"/>
      <c r="X33" s="331"/>
      <c r="Y33" s="333"/>
    </row>
    <row r="34" spans="2:25" ht="24.95" customHeight="1" x14ac:dyDescent="0.25">
      <c r="B34" s="68" t="str">
        <f t="shared" si="3"/>
        <v/>
      </c>
      <c r="C34" s="334"/>
      <c r="D34" s="335"/>
      <c r="E34" s="335"/>
      <c r="F34" s="335"/>
      <c r="G34" s="336"/>
      <c r="H34" s="140"/>
      <c r="I34" s="140"/>
      <c r="J34" s="76"/>
      <c r="K34" s="76"/>
      <c r="L34" s="330" t="str">
        <f t="shared" si="2"/>
        <v/>
      </c>
      <c r="M34" s="330"/>
      <c r="N34" s="76"/>
      <c r="O34" s="76"/>
      <c r="P34" s="331"/>
      <c r="Q34" s="331"/>
      <c r="R34" s="331"/>
      <c r="S34" s="331"/>
      <c r="T34" s="331"/>
      <c r="U34" s="331"/>
      <c r="V34" s="331"/>
      <c r="W34" s="331"/>
      <c r="X34" s="331"/>
      <c r="Y34" s="333"/>
    </row>
    <row r="35" spans="2:25" ht="24.95" customHeight="1" x14ac:dyDescent="0.25">
      <c r="B35" s="68" t="str">
        <f t="shared" si="3"/>
        <v/>
      </c>
      <c r="C35" s="334"/>
      <c r="D35" s="335"/>
      <c r="E35" s="335"/>
      <c r="F35" s="335"/>
      <c r="G35" s="336"/>
      <c r="H35" s="140"/>
      <c r="I35" s="140"/>
      <c r="J35" s="76"/>
      <c r="K35" s="76"/>
      <c r="L35" s="330" t="str">
        <f t="shared" si="2"/>
        <v/>
      </c>
      <c r="M35" s="330"/>
      <c r="N35" s="76"/>
      <c r="O35" s="76"/>
      <c r="P35" s="331"/>
      <c r="Q35" s="331"/>
      <c r="R35" s="331"/>
      <c r="S35" s="331"/>
      <c r="T35" s="331"/>
      <c r="U35" s="331"/>
      <c r="V35" s="331"/>
      <c r="W35" s="331"/>
      <c r="X35" s="331"/>
      <c r="Y35" s="333"/>
    </row>
    <row r="36" spans="2:25" ht="24.95" customHeight="1" x14ac:dyDescent="0.25">
      <c r="B36" s="68" t="str">
        <f t="shared" si="3"/>
        <v/>
      </c>
      <c r="C36" s="334"/>
      <c r="D36" s="335"/>
      <c r="E36" s="335"/>
      <c r="F36" s="335"/>
      <c r="G36" s="336"/>
      <c r="H36" s="140"/>
      <c r="I36" s="140"/>
      <c r="J36" s="76"/>
      <c r="K36" s="76"/>
      <c r="L36" s="330" t="str">
        <f t="shared" si="2"/>
        <v/>
      </c>
      <c r="M36" s="330"/>
      <c r="N36" s="76"/>
      <c r="O36" s="76"/>
      <c r="P36" s="331"/>
      <c r="Q36" s="331"/>
      <c r="R36" s="331"/>
      <c r="S36" s="331"/>
      <c r="T36" s="331"/>
      <c r="U36" s="331"/>
      <c r="V36" s="331"/>
      <c r="W36" s="331"/>
      <c r="X36" s="331"/>
      <c r="Y36" s="333"/>
    </row>
    <row r="37" spans="2:25" ht="24.95" customHeight="1" x14ac:dyDescent="0.25">
      <c r="B37" s="68" t="str">
        <f t="shared" si="3"/>
        <v/>
      </c>
      <c r="C37" s="334"/>
      <c r="D37" s="335"/>
      <c r="E37" s="335"/>
      <c r="F37" s="335"/>
      <c r="G37" s="336"/>
      <c r="H37" s="140"/>
      <c r="I37" s="140"/>
      <c r="J37" s="76"/>
      <c r="K37" s="76"/>
      <c r="L37" s="330" t="str">
        <f t="shared" si="2"/>
        <v/>
      </c>
      <c r="M37" s="330"/>
      <c r="N37" s="76"/>
      <c r="O37" s="76"/>
      <c r="P37" s="331"/>
      <c r="Q37" s="331"/>
      <c r="R37" s="331"/>
      <c r="S37" s="331"/>
      <c r="T37" s="331"/>
      <c r="U37" s="331"/>
      <c r="V37" s="331"/>
      <c r="W37" s="331"/>
      <c r="X37" s="331"/>
      <c r="Y37" s="333"/>
    </row>
    <row r="38" spans="2:25" ht="24.95" customHeight="1" x14ac:dyDescent="0.25">
      <c r="B38" s="68" t="str">
        <f t="shared" si="3"/>
        <v/>
      </c>
      <c r="C38" s="334"/>
      <c r="D38" s="335"/>
      <c r="E38" s="335"/>
      <c r="F38" s="335"/>
      <c r="G38" s="336"/>
      <c r="H38" s="140"/>
      <c r="I38" s="140"/>
      <c r="J38" s="76"/>
      <c r="K38" s="76"/>
      <c r="L38" s="330" t="str">
        <f t="shared" si="2"/>
        <v/>
      </c>
      <c r="M38" s="330"/>
      <c r="N38" s="76"/>
      <c r="O38" s="76"/>
      <c r="P38" s="331"/>
      <c r="Q38" s="331"/>
      <c r="R38" s="331"/>
      <c r="S38" s="331"/>
      <c r="T38" s="331"/>
      <c r="U38" s="331"/>
      <c r="V38" s="331"/>
      <c r="W38" s="331"/>
      <c r="X38" s="331"/>
      <c r="Y38" s="333"/>
    </row>
    <row r="39" spans="2:25" ht="24.95" customHeight="1" x14ac:dyDescent="0.25">
      <c r="B39" s="68" t="str">
        <f t="shared" si="3"/>
        <v/>
      </c>
      <c r="C39" s="334"/>
      <c r="D39" s="335"/>
      <c r="E39" s="335"/>
      <c r="F39" s="335"/>
      <c r="G39" s="336"/>
      <c r="H39" s="140"/>
      <c r="I39" s="140"/>
      <c r="J39" s="76"/>
      <c r="K39" s="76"/>
      <c r="L39" s="330" t="str">
        <f t="shared" si="2"/>
        <v/>
      </c>
      <c r="M39" s="330"/>
      <c r="N39" s="76"/>
      <c r="O39" s="76"/>
      <c r="P39" s="331"/>
      <c r="Q39" s="331"/>
      <c r="R39" s="331"/>
      <c r="S39" s="331"/>
      <c r="T39" s="331"/>
      <c r="U39" s="331"/>
      <c r="V39" s="331"/>
      <c r="W39" s="331"/>
      <c r="X39" s="331"/>
      <c r="Y39" s="333"/>
    </row>
    <row r="40" spans="2:25" ht="24.95" customHeight="1" x14ac:dyDescent="0.25">
      <c r="B40" s="68" t="str">
        <f t="shared" si="3"/>
        <v/>
      </c>
      <c r="C40" s="334"/>
      <c r="D40" s="335"/>
      <c r="E40" s="335"/>
      <c r="F40" s="335"/>
      <c r="G40" s="336"/>
      <c r="H40" s="140"/>
      <c r="I40" s="140"/>
      <c r="J40" s="76"/>
      <c r="K40" s="76"/>
      <c r="L40" s="330" t="str">
        <f t="shared" si="2"/>
        <v/>
      </c>
      <c r="M40" s="330"/>
      <c r="N40" s="76"/>
      <c r="O40" s="76"/>
      <c r="P40" s="331"/>
      <c r="Q40" s="331"/>
      <c r="R40" s="331"/>
      <c r="S40" s="331"/>
      <c r="T40" s="331"/>
      <c r="U40" s="331"/>
      <c r="V40" s="331"/>
      <c r="W40" s="331"/>
      <c r="X40" s="331"/>
      <c r="Y40" s="333"/>
    </row>
    <row r="41" spans="2:25" ht="24.95" customHeight="1" x14ac:dyDescent="0.25">
      <c r="B41" s="68" t="str">
        <f t="shared" si="3"/>
        <v/>
      </c>
      <c r="C41" s="334"/>
      <c r="D41" s="335"/>
      <c r="E41" s="335"/>
      <c r="F41" s="335"/>
      <c r="G41" s="336"/>
      <c r="H41" s="140"/>
      <c r="I41" s="140"/>
      <c r="J41" s="76"/>
      <c r="K41" s="76"/>
      <c r="L41" s="330" t="str">
        <f t="shared" si="2"/>
        <v/>
      </c>
      <c r="M41" s="330"/>
      <c r="N41" s="76"/>
      <c r="O41" s="76"/>
      <c r="P41" s="331"/>
      <c r="Q41" s="331"/>
      <c r="R41" s="331"/>
      <c r="S41" s="331"/>
      <c r="T41" s="331"/>
      <c r="U41" s="331"/>
      <c r="V41" s="331"/>
      <c r="W41" s="331"/>
      <c r="X41" s="331"/>
      <c r="Y41" s="333"/>
    </row>
    <row r="42" spans="2:25" ht="24.95" customHeight="1" x14ac:dyDescent="0.25">
      <c r="B42" s="68" t="str">
        <f t="shared" si="3"/>
        <v/>
      </c>
      <c r="C42" s="334"/>
      <c r="D42" s="335"/>
      <c r="E42" s="335"/>
      <c r="F42" s="335"/>
      <c r="G42" s="336"/>
      <c r="H42" s="140"/>
      <c r="I42" s="140"/>
      <c r="J42" s="76"/>
      <c r="K42" s="76"/>
      <c r="L42" s="330" t="str">
        <f t="shared" si="2"/>
        <v/>
      </c>
      <c r="M42" s="330"/>
      <c r="N42" s="76"/>
      <c r="O42" s="76"/>
      <c r="P42" s="331"/>
      <c r="Q42" s="331"/>
      <c r="R42" s="331"/>
      <c r="S42" s="331"/>
      <c r="T42" s="331"/>
      <c r="U42" s="331"/>
      <c r="V42" s="331"/>
      <c r="W42" s="331"/>
      <c r="X42" s="331"/>
      <c r="Y42" s="333"/>
    </row>
    <row r="43" spans="2:25" ht="24.95" customHeight="1" x14ac:dyDescent="0.25">
      <c r="B43" s="68" t="str">
        <f t="shared" si="3"/>
        <v/>
      </c>
      <c r="C43" s="334"/>
      <c r="D43" s="335"/>
      <c r="E43" s="335"/>
      <c r="F43" s="335"/>
      <c r="G43" s="336"/>
      <c r="H43" s="140"/>
      <c r="I43" s="140"/>
      <c r="J43" s="76"/>
      <c r="K43" s="76"/>
      <c r="L43" s="330" t="str">
        <f t="shared" si="2"/>
        <v/>
      </c>
      <c r="M43" s="330"/>
      <c r="N43" s="76"/>
      <c r="O43" s="76"/>
      <c r="P43" s="331"/>
      <c r="Q43" s="331"/>
      <c r="R43" s="331"/>
      <c r="S43" s="331"/>
      <c r="T43" s="331"/>
      <c r="U43" s="331"/>
      <c r="V43" s="331"/>
      <c r="W43" s="331"/>
      <c r="X43" s="331"/>
      <c r="Y43" s="333"/>
    </row>
    <row r="44" spans="2:25" ht="24.95" customHeight="1" x14ac:dyDescent="0.25">
      <c r="B44" s="68" t="str">
        <f t="shared" si="3"/>
        <v/>
      </c>
      <c r="C44" s="334"/>
      <c r="D44" s="335"/>
      <c r="E44" s="335"/>
      <c r="F44" s="335"/>
      <c r="G44" s="336"/>
      <c r="H44" s="140"/>
      <c r="I44" s="140"/>
      <c r="J44" s="76"/>
      <c r="K44" s="76"/>
      <c r="L44" s="330" t="str">
        <f t="shared" si="2"/>
        <v/>
      </c>
      <c r="M44" s="330"/>
      <c r="N44" s="76"/>
      <c r="O44" s="76"/>
      <c r="P44" s="331"/>
      <c r="Q44" s="331"/>
      <c r="R44" s="331"/>
      <c r="S44" s="331"/>
      <c r="T44" s="331"/>
      <c r="U44" s="331"/>
      <c r="V44" s="331"/>
      <c r="W44" s="331"/>
      <c r="X44" s="331"/>
      <c r="Y44" s="333"/>
    </row>
    <row r="45" spans="2:25" ht="24.95" customHeight="1" x14ac:dyDescent="0.25">
      <c r="B45" s="68" t="str">
        <f t="shared" si="3"/>
        <v/>
      </c>
      <c r="C45" s="334"/>
      <c r="D45" s="335"/>
      <c r="E45" s="335"/>
      <c r="F45" s="335"/>
      <c r="G45" s="336"/>
      <c r="H45" s="140"/>
      <c r="I45" s="140"/>
      <c r="J45" s="76"/>
      <c r="K45" s="76"/>
      <c r="L45" s="330" t="str">
        <f t="shared" si="2"/>
        <v/>
      </c>
      <c r="M45" s="330"/>
      <c r="N45" s="76"/>
      <c r="O45" s="76"/>
      <c r="P45" s="331"/>
      <c r="Q45" s="331"/>
      <c r="R45" s="331"/>
      <c r="S45" s="331"/>
      <c r="T45" s="331"/>
      <c r="U45" s="331"/>
      <c r="V45" s="331"/>
      <c r="W45" s="331"/>
      <c r="X45" s="331"/>
      <c r="Y45" s="333"/>
    </row>
    <row r="46" spans="2:25" ht="24.95" customHeight="1" x14ac:dyDescent="0.25">
      <c r="B46" s="68" t="str">
        <f t="shared" si="3"/>
        <v/>
      </c>
      <c r="C46" s="334"/>
      <c r="D46" s="335"/>
      <c r="E46" s="335"/>
      <c r="F46" s="335"/>
      <c r="G46" s="336"/>
      <c r="H46" s="140"/>
      <c r="I46" s="140"/>
      <c r="J46" s="76"/>
      <c r="K46" s="76"/>
      <c r="L46" s="330" t="str">
        <f t="shared" si="2"/>
        <v/>
      </c>
      <c r="M46" s="330"/>
      <c r="N46" s="76"/>
      <c r="O46" s="76"/>
      <c r="P46" s="331"/>
      <c r="Q46" s="331"/>
      <c r="R46" s="331"/>
      <c r="S46" s="331"/>
      <c r="T46" s="331"/>
      <c r="U46" s="331"/>
      <c r="V46" s="331"/>
      <c r="W46" s="331"/>
      <c r="X46" s="331"/>
      <c r="Y46" s="333"/>
    </row>
    <row r="47" spans="2:25" ht="24.95" customHeight="1" x14ac:dyDescent="0.25">
      <c r="B47" s="68" t="str">
        <f t="shared" si="3"/>
        <v/>
      </c>
      <c r="C47" s="334"/>
      <c r="D47" s="335"/>
      <c r="E47" s="335"/>
      <c r="F47" s="335"/>
      <c r="G47" s="336"/>
      <c r="H47" s="140"/>
      <c r="I47" s="140"/>
      <c r="J47" s="76"/>
      <c r="K47" s="76"/>
      <c r="L47" s="330" t="str">
        <f t="shared" si="2"/>
        <v/>
      </c>
      <c r="M47" s="330"/>
      <c r="N47" s="76"/>
      <c r="O47" s="76"/>
      <c r="P47" s="331"/>
      <c r="Q47" s="331"/>
      <c r="R47" s="331"/>
      <c r="S47" s="331"/>
      <c r="T47" s="331"/>
      <c r="U47" s="331"/>
      <c r="V47" s="331"/>
      <c r="W47" s="331"/>
      <c r="X47" s="331"/>
      <c r="Y47" s="333"/>
    </row>
    <row r="48" spans="2:25" ht="24.95" customHeight="1" x14ac:dyDescent="0.25">
      <c r="B48" s="68" t="str">
        <f t="shared" si="3"/>
        <v/>
      </c>
      <c r="C48" s="334"/>
      <c r="D48" s="335"/>
      <c r="E48" s="335"/>
      <c r="F48" s="335"/>
      <c r="G48" s="336"/>
      <c r="H48" s="140"/>
      <c r="I48" s="140"/>
      <c r="J48" s="76"/>
      <c r="K48" s="76"/>
      <c r="L48" s="330" t="str">
        <f t="shared" si="2"/>
        <v/>
      </c>
      <c r="M48" s="330"/>
      <c r="N48" s="76"/>
      <c r="O48" s="76"/>
      <c r="P48" s="331"/>
      <c r="Q48" s="331"/>
      <c r="R48" s="331"/>
      <c r="S48" s="331"/>
      <c r="T48" s="331"/>
      <c r="U48" s="331"/>
      <c r="V48" s="331"/>
      <c r="W48" s="331"/>
      <c r="X48" s="331"/>
      <c r="Y48" s="333"/>
    </row>
    <row r="49" spans="2:25" ht="24.95" customHeight="1" x14ac:dyDescent="0.25">
      <c r="B49" s="68" t="str">
        <f t="shared" si="3"/>
        <v/>
      </c>
      <c r="C49" s="334"/>
      <c r="D49" s="335"/>
      <c r="E49" s="335"/>
      <c r="F49" s="335"/>
      <c r="G49" s="336"/>
      <c r="H49" s="140"/>
      <c r="I49" s="140"/>
      <c r="J49" s="76"/>
      <c r="K49" s="76"/>
      <c r="L49" s="330" t="str">
        <f t="shared" si="2"/>
        <v/>
      </c>
      <c r="M49" s="330"/>
      <c r="N49" s="76"/>
      <c r="O49" s="76"/>
      <c r="P49" s="331"/>
      <c r="Q49" s="331"/>
      <c r="R49" s="331"/>
      <c r="S49" s="331"/>
      <c r="T49" s="331"/>
      <c r="U49" s="331"/>
      <c r="V49" s="331"/>
      <c r="W49" s="331"/>
      <c r="X49" s="331"/>
      <c r="Y49" s="333"/>
    </row>
    <row r="50" spans="2:25" ht="24.95" customHeight="1" x14ac:dyDescent="0.25">
      <c r="B50" s="68" t="str">
        <f t="shared" si="3"/>
        <v/>
      </c>
      <c r="C50" s="334"/>
      <c r="D50" s="335"/>
      <c r="E50" s="335"/>
      <c r="F50" s="335"/>
      <c r="G50" s="336"/>
      <c r="H50" s="140"/>
      <c r="I50" s="140"/>
      <c r="J50" s="76"/>
      <c r="K50" s="76"/>
      <c r="L50" s="330" t="str">
        <f t="shared" si="2"/>
        <v/>
      </c>
      <c r="M50" s="330"/>
      <c r="N50" s="76"/>
      <c r="O50" s="76"/>
      <c r="P50" s="331"/>
      <c r="Q50" s="331"/>
      <c r="R50" s="331"/>
      <c r="S50" s="331"/>
      <c r="T50" s="331"/>
      <c r="U50" s="331"/>
      <c r="V50" s="331"/>
      <c r="W50" s="331"/>
      <c r="X50" s="331"/>
      <c r="Y50" s="333"/>
    </row>
    <row r="51" spans="2:25" ht="24.95" customHeight="1" x14ac:dyDescent="0.25">
      <c r="B51" s="68" t="str">
        <f t="shared" si="3"/>
        <v/>
      </c>
      <c r="C51" s="334"/>
      <c r="D51" s="335"/>
      <c r="E51" s="335"/>
      <c r="F51" s="335"/>
      <c r="G51" s="336"/>
      <c r="H51" s="140"/>
      <c r="I51" s="140"/>
      <c r="J51" s="76"/>
      <c r="K51" s="76"/>
      <c r="L51" s="330" t="str">
        <f t="shared" si="2"/>
        <v/>
      </c>
      <c r="M51" s="330"/>
      <c r="N51" s="76"/>
      <c r="O51" s="76"/>
      <c r="P51" s="331"/>
      <c r="Q51" s="331"/>
      <c r="R51" s="331"/>
      <c r="S51" s="331"/>
      <c r="T51" s="331"/>
      <c r="U51" s="331"/>
      <c r="V51" s="331"/>
      <c r="W51" s="331"/>
      <c r="X51" s="331"/>
      <c r="Y51" s="333"/>
    </row>
    <row r="52" spans="2:25" ht="24.95" customHeight="1" x14ac:dyDescent="0.25">
      <c r="B52" s="68" t="str">
        <f t="shared" si="3"/>
        <v/>
      </c>
      <c r="C52" s="334"/>
      <c r="D52" s="335"/>
      <c r="E52" s="335"/>
      <c r="F52" s="335"/>
      <c r="G52" s="336"/>
      <c r="H52" s="140"/>
      <c r="I52" s="140"/>
      <c r="J52" s="76"/>
      <c r="K52" s="76"/>
      <c r="L52" s="330" t="str">
        <f t="shared" si="2"/>
        <v/>
      </c>
      <c r="M52" s="330"/>
      <c r="N52" s="76"/>
      <c r="O52" s="76"/>
      <c r="P52" s="331"/>
      <c r="Q52" s="331"/>
      <c r="R52" s="331"/>
      <c r="S52" s="331"/>
      <c r="T52" s="331"/>
      <c r="U52" s="331"/>
      <c r="V52" s="331"/>
      <c r="W52" s="331"/>
      <c r="X52" s="331"/>
      <c r="Y52" s="333"/>
    </row>
    <row r="53" spans="2:25" ht="24.95" customHeight="1" x14ac:dyDescent="0.25">
      <c r="B53" s="68" t="str">
        <f t="shared" si="3"/>
        <v/>
      </c>
      <c r="C53" s="334"/>
      <c r="D53" s="335"/>
      <c r="E53" s="335"/>
      <c r="F53" s="335"/>
      <c r="G53" s="336"/>
      <c r="H53" s="140"/>
      <c r="I53" s="140"/>
      <c r="J53" s="76"/>
      <c r="K53" s="76"/>
      <c r="L53" s="330" t="str">
        <f t="shared" si="2"/>
        <v/>
      </c>
      <c r="M53" s="330"/>
      <c r="N53" s="76"/>
      <c r="O53" s="76"/>
      <c r="P53" s="331"/>
      <c r="Q53" s="331"/>
      <c r="R53" s="331"/>
      <c r="S53" s="331"/>
      <c r="T53" s="331"/>
      <c r="U53" s="331"/>
      <c r="V53" s="331"/>
      <c r="W53" s="331"/>
      <c r="X53" s="331"/>
      <c r="Y53" s="333"/>
    </row>
    <row r="54" spans="2:25" ht="24.95" customHeight="1" x14ac:dyDescent="0.25">
      <c r="B54" s="68" t="str">
        <f t="shared" si="3"/>
        <v/>
      </c>
      <c r="C54" s="334"/>
      <c r="D54" s="335"/>
      <c r="E54" s="335"/>
      <c r="F54" s="335"/>
      <c r="G54" s="336"/>
      <c r="H54" s="140"/>
      <c r="I54" s="140"/>
      <c r="J54" s="76"/>
      <c r="K54" s="76"/>
      <c r="L54" s="330" t="str">
        <f t="shared" si="2"/>
        <v/>
      </c>
      <c r="M54" s="330"/>
      <c r="N54" s="76"/>
      <c r="O54" s="76"/>
      <c r="P54" s="331"/>
      <c r="Q54" s="331"/>
      <c r="R54" s="331"/>
      <c r="S54" s="331"/>
      <c r="T54" s="331"/>
      <c r="U54" s="331"/>
      <c r="V54" s="331"/>
      <c r="W54" s="331"/>
      <c r="X54" s="331"/>
      <c r="Y54" s="333"/>
    </row>
    <row r="55" spans="2:25" ht="24.95" customHeight="1" x14ac:dyDescent="0.25">
      <c r="B55" s="68" t="str">
        <f t="shared" si="3"/>
        <v/>
      </c>
      <c r="C55" s="334"/>
      <c r="D55" s="335"/>
      <c r="E55" s="335"/>
      <c r="F55" s="335"/>
      <c r="G55" s="336"/>
      <c r="H55" s="140"/>
      <c r="I55" s="140"/>
      <c r="J55" s="76"/>
      <c r="K55" s="76"/>
      <c r="L55" s="330" t="str">
        <f t="shared" si="2"/>
        <v/>
      </c>
      <c r="M55" s="330"/>
      <c r="N55" s="76"/>
      <c r="O55" s="76"/>
      <c r="P55" s="331"/>
      <c r="Q55" s="331"/>
      <c r="R55" s="331"/>
      <c r="S55" s="331"/>
      <c r="T55" s="331"/>
      <c r="U55" s="331"/>
      <c r="V55" s="331"/>
      <c r="W55" s="331"/>
      <c r="X55" s="331"/>
      <c r="Y55" s="333"/>
    </row>
    <row r="56" spans="2:25" ht="24.95" customHeight="1" x14ac:dyDescent="0.25">
      <c r="B56" s="68" t="str">
        <f t="shared" si="3"/>
        <v/>
      </c>
      <c r="C56" s="334"/>
      <c r="D56" s="335"/>
      <c r="E56" s="335"/>
      <c r="F56" s="335"/>
      <c r="G56" s="336"/>
      <c r="H56" s="140"/>
      <c r="I56" s="140"/>
      <c r="J56" s="76"/>
      <c r="K56" s="76"/>
      <c r="L56" s="330" t="str">
        <f t="shared" si="2"/>
        <v/>
      </c>
      <c r="M56" s="330"/>
      <c r="N56" s="76"/>
      <c r="O56" s="76"/>
      <c r="P56" s="331"/>
      <c r="Q56" s="331"/>
      <c r="R56" s="331"/>
      <c r="S56" s="331"/>
      <c r="T56" s="331"/>
      <c r="U56" s="331"/>
      <c r="V56" s="331"/>
      <c r="W56" s="331"/>
      <c r="X56" s="331"/>
      <c r="Y56" s="333"/>
    </row>
    <row r="57" spans="2:25" ht="24.95" customHeight="1" x14ac:dyDescent="0.25">
      <c r="B57" s="68" t="str">
        <f t="shared" si="3"/>
        <v/>
      </c>
      <c r="C57" s="334"/>
      <c r="D57" s="335"/>
      <c r="E57" s="335"/>
      <c r="F57" s="335"/>
      <c r="G57" s="336"/>
      <c r="H57" s="140"/>
      <c r="I57" s="140"/>
      <c r="J57" s="76"/>
      <c r="K57" s="76"/>
      <c r="L57" s="330" t="str">
        <f t="shared" si="2"/>
        <v/>
      </c>
      <c r="M57" s="330"/>
      <c r="N57" s="76"/>
      <c r="O57" s="76"/>
      <c r="P57" s="331"/>
      <c r="Q57" s="331"/>
      <c r="R57" s="331"/>
      <c r="S57" s="331"/>
      <c r="T57" s="331"/>
      <c r="U57" s="331"/>
      <c r="V57" s="331"/>
      <c r="W57" s="331"/>
      <c r="X57" s="331"/>
      <c r="Y57" s="333"/>
    </row>
    <row r="58" spans="2:25" ht="24.95" customHeight="1" x14ac:dyDescent="0.25">
      <c r="B58" s="68" t="str">
        <f t="shared" si="3"/>
        <v/>
      </c>
      <c r="C58" s="334"/>
      <c r="D58" s="335"/>
      <c r="E58" s="335"/>
      <c r="F58" s="335"/>
      <c r="G58" s="336"/>
      <c r="H58" s="140"/>
      <c r="I58" s="140"/>
      <c r="J58" s="76"/>
      <c r="K58" s="76"/>
      <c r="L58" s="330" t="str">
        <f t="shared" si="2"/>
        <v/>
      </c>
      <c r="M58" s="330"/>
      <c r="N58" s="76"/>
      <c r="O58" s="76"/>
      <c r="P58" s="331"/>
      <c r="Q58" s="331"/>
      <c r="R58" s="331"/>
      <c r="S58" s="331"/>
      <c r="T58" s="331"/>
      <c r="U58" s="331"/>
      <c r="V58" s="331"/>
      <c r="W58" s="331"/>
      <c r="X58" s="331"/>
      <c r="Y58" s="333"/>
    </row>
    <row r="59" spans="2:25" ht="24.95" customHeight="1" x14ac:dyDescent="0.25">
      <c r="B59" s="68" t="str">
        <f t="shared" si="3"/>
        <v/>
      </c>
      <c r="C59" s="334"/>
      <c r="D59" s="335"/>
      <c r="E59" s="335"/>
      <c r="F59" s="335"/>
      <c r="G59" s="336"/>
      <c r="H59" s="140"/>
      <c r="I59" s="140"/>
      <c r="J59" s="76"/>
      <c r="K59" s="76"/>
      <c r="L59" s="330" t="str">
        <f t="shared" si="2"/>
        <v/>
      </c>
      <c r="M59" s="330"/>
      <c r="N59" s="76"/>
      <c r="O59" s="76"/>
      <c r="P59" s="331"/>
      <c r="Q59" s="331"/>
      <c r="R59" s="331"/>
      <c r="S59" s="331"/>
      <c r="T59" s="331"/>
      <c r="U59" s="331"/>
      <c r="V59" s="331"/>
      <c r="W59" s="331"/>
      <c r="X59" s="331"/>
      <c r="Y59" s="333"/>
    </row>
    <row r="60" spans="2:25" ht="24.95" customHeight="1" x14ac:dyDescent="0.25">
      <c r="B60" s="68" t="str">
        <f t="shared" si="3"/>
        <v/>
      </c>
      <c r="C60" s="334"/>
      <c r="D60" s="335"/>
      <c r="E60" s="335"/>
      <c r="F60" s="335"/>
      <c r="G60" s="336"/>
      <c r="H60" s="140"/>
      <c r="I60" s="140"/>
      <c r="J60" s="76"/>
      <c r="K60" s="76"/>
      <c r="L60" s="330" t="str">
        <f t="shared" si="2"/>
        <v/>
      </c>
      <c r="M60" s="330"/>
      <c r="N60" s="76"/>
      <c r="O60" s="76"/>
      <c r="P60" s="331"/>
      <c r="Q60" s="331"/>
      <c r="R60" s="331"/>
      <c r="S60" s="331"/>
      <c r="T60" s="331"/>
      <c r="U60" s="331"/>
      <c r="V60" s="331"/>
      <c r="W60" s="331"/>
      <c r="X60" s="331"/>
      <c r="Y60" s="333"/>
    </row>
    <row r="61" spans="2:25" ht="24.95" customHeight="1" x14ac:dyDescent="0.25">
      <c r="B61" s="78" t="str">
        <f t="shared" si="3"/>
        <v/>
      </c>
      <c r="C61" s="344"/>
      <c r="D61" s="345"/>
      <c r="E61" s="345"/>
      <c r="F61" s="345"/>
      <c r="G61" s="346"/>
      <c r="H61" s="139"/>
      <c r="I61" s="139"/>
      <c r="J61" s="77"/>
      <c r="K61" s="77"/>
      <c r="L61" s="349" t="str">
        <f t="shared" si="2"/>
        <v/>
      </c>
      <c r="M61" s="349"/>
      <c r="N61" s="77"/>
      <c r="O61" s="77"/>
      <c r="P61" s="347"/>
      <c r="Q61" s="347"/>
      <c r="R61" s="347"/>
      <c r="S61" s="347"/>
      <c r="T61" s="347"/>
      <c r="U61" s="347"/>
      <c r="V61" s="347"/>
      <c r="W61" s="347"/>
      <c r="X61" s="347"/>
      <c r="Y61" s="348"/>
    </row>
    <row r="62" spans="2:25" x14ac:dyDescent="0.25">
      <c r="B62" s="7">
        <f>COUNT(B12:B61)</f>
        <v>1</v>
      </c>
    </row>
  </sheetData>
  <sheetProtection algorithmName="SHA-512" hashValue="FkmTSa00bfjvCFkYtboUg/Cf+7R91GHyOM0lmu7bfnZMnJC26Qq2O30O383y0CtTaaiG54DDf9RsJjuoomYvaQ==" saltValue="I3emGemAf0u5VIF7+qjpDQ==" spinCount="100000" sheet="1" objects="1" scenarios="1"/>
  <autoFilter ref="B11:Y11" xr:uid="{72484359-4E7B-4377-A9E6-9F5BA55D4033}">
    <filterColumn colId="1" showButton="0"/>
    <filterColumn colId="2" showButton="0"/>
    <filterColumn colId="3" showButton="0"/>
    <filterColumn colId="4" showButton="0"/>
    <filterColumn colId="6" showButton="0"/>
    <filterColumn colId="10" showButton="0"/>
    <filterColumn colId="14" showButton="0"/>
    <filterColumn colId="15" showButton="0"/>
    <filterColumn colId="16" showButton="0"/>
    <filterColumn colId="17" showButton="0"/>
    <filterColumn colId="18" showButton="0"/>
    <filterColumn colId="20" showButton="0"/>
    <filterColumn colId="22" showButton="0"/>
  </autoFilter>
  <mergeCells count="260">
    <mergeCell ref="L54:M54"/>
    <mergeCell ref="P54:U54"/>
    <mergeCell ref="V54:W54"/>
    <mergeCell ref="L55:M55"/>
    <mergeCell ref="P55:U55"/>
    <mergeCell ref="V55:W55"/>
    <mergeCell ref="V56:W56"/>
    <mergeCell ref="L57:M57"/>
    <mergeCell ref="P57:U57"/>
    <mergeCell ref="V57:W57"/>
    <mergeCell ref="V20:W20"/>
    <mergeCell ref="L21:M21"/>
    <mergeCell ref="P21:U21"/>
    <mergeCell ref="V21:W21"/>
    <mergeCell ref="L22:M22"/>
    <mergeCell ref="P22:U22"/>
    <mergeCell ref="V22:W22"/>
    <mergeCell ref="L23:M23"/>
    <mergeCell ref="P23:U23"/>
    <mergeCell ref="V23:W23"/>
    <mergeCell ref="C40:G40"/>
    <mergeCell ref="C41:G41"/>
    <mergeCell ref="X41:Y41"/>
    <mergeCell ref="X40:Y40"/>
    <mergeCell ref="L40:M40"/>
    <mergeCell ref="P40:U40"/>
    <mergeCell ref="C38:G38"/>
    <mergeCell ref="C39:G39"/>
    <mergeCell ref="X39:Y39"/>
    <mergeCell ref="X38:Y38"/>
    <mergeCell ref="L38:M38"/>
    <mergeCell ref="P38:U38"/>
    <mergeCell ref="V38:W38"/>
    <mergeCell ref="L39:M39"/>
    <mergeCell ref="P39:U39"/>
    <mergeCell ref="V39:W39"/>
    <mergeCell ref="V40:W40"/>
    <mergeCell ref="L41:M41"/>
    <mergeCell ref="P41:U41"/>
    <mergeCell ref="V41:W41"/>
    <mergeCell ref="C36:G36"/>
    <mergeCell ref="C37:G37"/>
    <mergeCell ref="X37:Y37"/>
    <mergeCell ref="X36:Y36"/>
    <mergeCell ref="L36:M36"/>
    <mergeCell ref="P36:U36"/>
    <mergeCell ref="C34:G34"/>
    <mergeCell ref="C35:G35"/>
    <mergeCell ref="X35:Y35"/>
    <mergeCell ref="X34:Y34"/>
    <mergeCell ref="L34:M34"/>
    <mergeCell ref="P34:U34"/>
    <mergeCell ref="V34:W34"/>
    <mergeCell ref="L35:M35"/>
    <mergeCell ref="P35:U35"/>
    <mergeCell ref="V35:W35"/>
    <mergeCell ref="V36:W36"/>
    <mergeCell ref="L37:M37"/>
    <mergeCell ref="P37:U37"/>
    <mergeCell ref="V37:W37"/>
    <mergeCell ref="C32:G32"/>
    <mergeCell ref="C33:G33"/>
    <mergeCell ref="X32:Y32"/>
    <mergeCell ref="X33:Y33"/>
    <mergeCell ref="L32:M32"/>
    <mergeCell ref="P32:U32"/>
    <mergeCell ref="C30:G30"/>
    <mergeCell ref="C31:G31"/>
    <mergeCell ref="X31:Y31"/>
    <mergeCell ref="X30:Y30"/>
    <mergeCell ref="L30:M30"/>
    <mergeCell ref="P30:U30"/>
    <mergeCell ref="V30:W30"/>
    <mergeCell ref="L31:M31"/>
    <mergeCell ref="P31:U31"/>
    <mergeCell ref="V31:W31"/>
    <mergeCell ref="V32:W32"/>
    <mergeCell ref="L33:M33"/>
    <mergeCell ref="P33:U33"/>
    <mergeCell ref="V33:W33"/>
    <mergeCell ref="C28:G28"/>
    <mergeCell ref="C29:G29"/>
    <mergeCell ref="X29:Y29"/>
    <mergeCell ref="X28:Y28"/>
    <mergeCell ref="L28:M28"/>
    <mergeCell ref="P28:U28"/>
    <mergeCell ref="C26:G26"/>
    <mergeCell ref="C27:G27"/>
    <mergeCell ref="X27:Y27"/>
    <mergeCell ref="X26:Y26"/>
    <mergeCell ref="L26:M26"/>
    <mergeCell ref="P26:U26"/>
    <mergeCell ref="V26:W26"/>
    <mergeCell ref="L27:M27"/>
    <mergeCell ref="P27:U27"/>
    <mergeCell ref="V27:W27"/>
    <mergeCell ref="V28:W28"/>
    <mergeCell ref="L29:M29"/>
    <mergeCell ref="P29:U29"/>
    <mergeCell ref="V29:W29"/>
    <mergeCell ref="C24:G24"/>
    <mergeCell ref="C25:G25"/>
    <mergeCell ref="X25:Y25"/>
    <mergeCell ref="X24:Y24"/>
    <mergeCell ref="L24:M24"/>
    <mergeCell ref="P24:U24"/>
    <mergeCell ref="C22:G22"/>
    <mergeCell ref="C23:G23"/>
    <mergeCell ref="X22:Y22"/>
    <mergeCell ref="X23:Y23"/>
    <mergeCell ref="V24:W24"/>
    <mergeCell ref="L25:M25"/>
    <mergeCell ref="P25:U25"/>
    <mergeCell ref="V25:W25"/>
    <mergeCell ref="C20:G20"/>
    <mergeCell ref="C21:G21"/>
    <mergeCell ref="X21:Y21"/>
    <mergeCell ref="X20:Y20"/>
    <mergeCell ref="L20:M20"/>
    <mergeCell ref="P20:U20"/>
    <mergeCell ref="C60:G60"/>
    <mergeCell ref="C56:G56"/>
    <mergeCell ref="C57:G57"/>
    <mergeCell ref="X57:Y57"/>
    <mergeCell ref="X56:Y56"/>
    <mergeCell ref="L56:M56"/>
    <mergeCell ref="P56:U56"/>
    <mergeCell ref="C54:G54"/>
    <mergeCell ref="C55:G55"/>
    <mergeCell ref="X55:Y55"/>
    <mergeCell ref="X54:Y54"/>
    <mergeCell ref="C52:G52"/>
    <mergeCell ref="C53:G53"/>
    <mergeCell ref="X52:Y52"/>
    <mergeCell ref="X53:Y53"/>
    <mergeCell ref="L52:M52"/>
    <mergeCell ref="P52:U52"/>
    <mergeCell ref="C50:G50"/>
    <mergeCell ref="C61:G61"/>
    <mergeCell ref="X61:Y61"/>
    <mergeCell ref="X60:Y60"/>
    <mergeCell ref="C58:G58"/>
    <mergeCell ref="C59:G59"/>
    <mergeCell ref="X59:Y59"/>
    <mergeCell ref="X58:Y58"/>
    <mergeCell ref="L58:M58"/>
    <mergeCell ref="P58:U58"/>
    <mergeCell ref="V58:W58"/>
    <mergeCell ref="L61:M61"/>
    <mergeCell ref="P61:U61"/>
    <mergeCell ref="V61:W61"/>
    <mergeCell ref="L59:M59"/>
    <mergeCell ref="P59:U59"/>
    <mergeCell ref="V59:W59"/>
    <mergeCell ref="L60:M60"/>
    <mergeCell ref="P60:U60"/>
    <mergeCell ref="V60:W60"/>
    <mergeCell ref="V52:W52"/>
    <mergeCell ref="L53:M53"/>
    <mergeCell ref="P53:U53"/>
    <mergeCell ref="V53:W53"/>
    <mergeCell ref="C48:G48"/>
    <mergeCell ref="C49:G49"/>
    <mergeCell ref="X49:Y49"/>
    <mergeCell ref="X48:Y48"/>
    <mergeCell ref="L48:M48"/>
    <mergeCell ref="P48:U48"/>
    <mergeCell ref="V48:W48"/>
    <mergeCell ref="L49:M49"/>
    <mergeCell ref="P49:U49"/>
    <mergeCell ref="V49:W49"/>
    <mergeCell ref="C51:G51"/>
    <mergeCell ref="X51:Y51"/>
    <mergeCell ref="X50:Y50"/>
    <mergeCell ref="L50:M50"/>
    <mergeCell ref="P50:U50"/>
    <mergeCell ref="V50:W50"/>
    <mergeCell ref="L51:M51"/>
    <mergeCell ref="P51:U51"/>
    <mergeCell ref="V51:W51"/>
    <mergeCell ref="C46:G46"/>
    <mergeCell ref="C47:G47"/>
    <mergeCell ref="X47:Y47"/>
    <mergeCell ref="X46:Y46"/>
    <mergeCell ref="L46:M46"/>
    <mergeCell ref="P46:U46"/>
    <mergeCell ref="V46:W46"/>
    <mergeCell ref="L47:M47"/>
    <mergeCell ref="P47:U47"/>
    <mergeCell ref="V47:W47"/>
    <mergeCell ref="C44:G44"/>
    <mergeCell ref="C45:G45"/>
    <mergeCell ref="X45:Y45"/>
    <mergeCell ref="X44:Y44"/>
    <mergeCell ref="L44:M44"/>
    <mergeCell ref="P44:U44"/>
    <mergeCell ref="C42:G42"/>
    <mergeCell ref="C43:G43"/>
    <mergeCell ref="X42:Y42"/>
    <mergeCell ref="X43:Y43"/>
    <mergeCell ref="L42:M42"/>
    <mergeCell ref="P42:U42"/>
    <mergeCell ref="V42:W42"/>
    <mergeCell ref="L43:M43"/>
    <mergeCell ref="P43:U43"/>
    <mergeCell ref="V43:W43"/>
    <mergeCell ref="V44:W44"/>
    <mergeCell ref="L45:M45"/>
    <mergeCell ref="P45:U45"/>
    <mergeCell ref="V45:W45"/>
    <mergeCell ref="X12:Y12"/>
    <mergeCell ref="X13:Y13"/>
    <mergeCell ref="W2:Y5"/>
    <mergeCell ref="E3:U6"/>
    <mergeCell ref="W6:Y6"/>
    <mergeCell ref="W7:Y7"/>
    <mergeCell ref="B9:Y9"/>
    <mergeCell ref="X11:Y11"/>
    <mergeCell ref="C11:G11"/>
    <mergeCell ref="L11:M11"/>
    <mergeCell ref="P11:U11"/>
    <mergeCell ref="V11:W11"/>
    <mergeCell ref="C12:G12"/>
    <mergeCell ref="L12:M12"/>
    <mergeCell ref="P12:U12"/>
    <mergeCell ref="V12:W12"/>
    <mergeCell ref="C13:G13"/>
    <mergeCell ref="L13:M13"/>
    <mergeCell ref="P13:U13"/>
    <mergeCell ref="V13:W13"/>
    <mergeCell ref="C17:G17"/>
    <mergeCell ref="L16:M16"/>
    <mergeCell ref="P16:U16"/>
    <mergeCell ref="V16:W16"/>
    <mergeCell ref="L17:M17"/>
    <mergeCell ref="P17:U17"/>
    <mergeCell ref="V17:W17"/>
    <mergeCell ref="C18:G18"/>
    <mergeCell ref="C19:G19"/>
    <mergeCell ref="C14:G14"/>
    <mergeCell ref="L14:M14"/>
    <mergeCell ref="P14:U14"/>
    <mergeCell ref="V14:W14"/>
    <mergeCell ref="C15:G15"/>
    <mergeCell ref="L15:M15"/>
    <mergeCell ref="P15:U15"/>
    <mergeCell ref="V15:W15"/>
    <mergeCell ref="C16:G16"/>
    <mergeCell ref="L18:M18"/>
    <mergeCell ref="P18:U18"/>
    <mergeCell ref="V18:W18"/>
    <mergeCell ref="L19:M19"/>
    <mergeCell ref="P19:U19"/>
    <mergeCell ref="V19:W19"/>
    <mergeCell ref="X14:Y14"/>
    <mergeCell ref="X18:Y18"/>
    <mergeCell ref="X19:Y19"/>
    <mergeCell ref="X16:Y16"/>
    <mergeCell ref="X17:Y17"/>
    <mergeCell ref="X15:Y15"/>
  </mergeCells>
  <printOptions horizontalCentered="1"/>
  <pageMargins left="0.23622047244094491" right="0.23622047244094491" top="0.55118110236220474" bottom="0.15748031496062992" header="0.31496062992125984" footer="0.31496062992125984"/>
  <pageSetup scale="5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80DA-1365-4C37-A566-713184FB484C}">
  <dimension ref="A1:BQ3199"/>
  <sheetViews>
    <sheetView zoomScaleNormal="100" workbookViewId="0"/>
  </sheetViews>
  <sheetFormatPr baseColWidth="10" defaultRowHeight="12.75" x14ac:dyDescent="0.25"/>
  <cols>
    <col min="1" max="1" width="3.7109375" style="79" customWidth="1"/>
    <col min="2" max="2" width="7.7109375" style="80" customWidth="1"/>
    <col min="3" max="3" width="15.7109375" style="80" customWidth="1"/>
    <col min="4" max="5" width="15.7109375" style="81" customWidth="1"/>
    <col min="6" max="6" width="14.7109375" style="81" customWidth="1"/>
    <col min="7" max="7" width="14.7109375" style="82" customWidth="1"/>
    <col min="8" max="9" width="12.7109375" style="82" customWidth="1"/>
    <col min="10" max="10" width="18.7109375" style="82" customWidth="1"/>
    <col min="11" max="16" width="2.7109375" style="83" customWidth="1"/>
    <col min="17" max="17" width="24.7109375" style="82" customWidth="1"/>
    <col min="18" max="18" width="30.7109375" style="83" customWidth="1"/>
    <col min="19" max="19" width="8.7109375" style="84" customWidth="1"/>
    <col min="20" max="20" width="9.42578125" style="84" bestFit="1" customWidth="1"/>
    <col min="21" max="21" width="10" style="84" bestFit="1" customWidth="1"/>
    <col min="22" max="22" width="8.7109375" style="84" customWidth="1"/>
    <col min="23" max="23" width="9.42578125" style="84" customWidth="1"/>
    <col min="24" max="24" width="8.7109375" style="84" customWidth="1"/>
    <col min="25" max="25" width="12.7109375" style="84" customWidth="1"/>
    <col min="26" max="26" width="8.7109375" style="84" customWidth="1"/>
    <col min="27" max="28" width="3.7109375" style="84" customWidth="1"/>
    <col min="29" max="30" width="4.7109375" style="84" customWidth="1"/>
    <col min="31" max="31" width="32.7109375" style="85" customWidth="1"/>
    <col min="32" max="33" width="12.7109375" style="86" customWidth="1"/>
    <col min="34" max="34" width="8.7109375" style="80" customWidth="1"/>
    <col min="35" max="35" width="10.7109375" style="80" customWidth="1"/>
    <col min="36" max="36" width="35.7109375" style="85" customWidth="1"/>
    <col min="37" max="37" width="20.7109375" style="87" customWidth="1"/>
    <col min="38" max="38" width="16.7109375" style="88" customWidth="1"/>
    <col min="39" max="39" width="17.140625" style="87" bestFit="1" customWidth="1"/>
    <col min="40" max="40" width="9.7109375" style="89" customWidth="1"/>
    <col min="41" max="41" width="11.7109375" style="90" customWidth="1"/>
    <col min="42" max="42" width="12.7109375" style="91" customWidth="1"/>
    <col min="43" max="43" width="12.7109375" style="90" customWidth="1"/>
    <col min="44" max="44" width="14.28515625" style="90" bestFit="1" customWidth="1"/>
    <col min="45" max="46" width="14.7109375" style="92" customWidth="1"/>
    <col min="47" max="47" width="5.7109375" style="92" customWidth="1"/>
    <col min="48" max="48" width="2.7109375" style="93" customWidth="1"/>
    <col min="49" max="49" width="35.7109375" style="94" customWidth="1"/>
    <col min="50" max="50" width="1.7109375" style="83" customWidth="1"/>
    <col min="51" max="53" width="12.7109375" style="81" hidden="1" customWidth="1"/>
    <col min="54" max="54" width="1.7109375" style="83" hidden="1" customWidth="1"/>
    <col min="55" max="56" width="12.7109375" style="83" hidden="1" customWidth="1"/>
    <col min="57" max="57" width="1.7109375" style="83" hidden="1" customWidth="1"/>
    <col min="58" max="58" width="0" style="81" hidden="1" customWidth="1"/>
    <col min="59" max="59" width="80.7109375" style="81" hidden="1" customWidth="1"/>
    <col min="60" max="60" width="14.7109375" style="81" hidden="1" customWidth="1"/>
    <col min="61" max="61" width="60.7109375" style="81" hidden="1" customWidth="1"/>
    <col min="62" max="62" width="1.7109375" style="81" hidden="1" customWidth="1"/>
    <col min="63" max="63" width="4.7109375" style="81" hidden="1" customWidth="1"/>
    <col min="64" max="64" width="32.7109375" style="81" hidden="1" customWidth="1"/>
    <col min="65" max="65" width="1.7109375" style="81" hidden="1" customWidth="1"/>
    <col min="66" max="66" width="38" style="81" hidden="1" customWidth="1"/>
    <col min="67" max="67" width="8.7109375" style="81" hidden="1" customWidth="1"/>
    <col min="68" max="68" width="25.7109375" style="81" hidden="1" customWidth="1"/>
    <col min="69" max="69" width="16.7109375" style="81" hidden="1" customWidth="1"/>
    <col min="70" max="248" width="11.42578125" style="81"/>
    <col min="249" max="249" width="3.7109375" style="81" customWidth="1"/>
    <col min="250" max="250" width="5.7109375" style="81" customWidth="1"/>
    <col min="251" max="251" width="12.5703125" style="81" customWidth="1"/>
    <col min="252" max="253" width="10.7109375" style="81" customWidth="1"/>
    <col min="254" max="255" width="8.7109375" style="81" customWidth="1"/>
    <col min="256" max="256" width="7.7109375" style="81" customWidth="1"/>
    <col min="257" max="279" width="2.7109375" style="81" customWidth="1"/>
    <col min="280" max="282" width="8.7109375" style="81" customWidth="1"/>
    <col min="283" max="284" width="3.7109375" style="81" customWidth="1"/>
    <col min="285" max="285" width="5.7109375" style="81" customWidth="1"/>
    <col min="286" max="286" width="25.7109375" style="81" customWidth="1"/>
    <col min="287" max="287" width="8.7109375" style="81" customWidth="1"/>
    <col min="288" max="288" width="12" style="81" customWidth="1"/>
    <col min="289" max="289" width="11.85546875" style="81" customWidth="1"/>
    <col min="290" max="290" width="8.7109375" style="81" customWidth="1"/>
    <col min="291" max="291" width="5.85546875" style="81" customWidth="1"/>
    <col min="292" max="292" width="20.7109375" style="81" customWidth="1"/>
    <col min="293" max="293" width="21.5703125" style="81" customWidth="1"/>
    <col min="294" max="294" width="7" style="81" customWidth="1"/>
    <col min="295" max="295" width="16.140625" style="81" customWidth="1"/>
    <col min="296" max="296" width="8.7109375" style="81" customWidth="1"/>
    <col min="297" max="297" width="11.7109375" style="81" customWidth="1"/>
    <col min="298" max="299" width="12.7109375" style="81" customWidth="1"/>
    <col min="300" max="300" width="2.7109375" style="81" customWidth="1"/>
    <col min="301" max="301" width="30.7109375" style="81" customWidth="1"/>
    <col min="302" max="303" width="2.7109375" style="81" customWidth="1"/>
    <col min="304" max="308" width="10.7109375" style="81" customWidth="1"/>
    <col min="309" max="310" width="2.7109375" style="81" customWidth="1"/>
    <col min="311" max="504" width="11.42578125" style="81"/>
    <col min="505" max="505" width="3.7109375" style="81" customWidth="1"/>
    <col min="506" max="506" width="5.7109375" style="81" customWidth="1"/>
    <col min="507" max="507" width="12.5703125" style="81" customWidth="1"/>
    <col min="508" max="509" width="10.7109375" style="81" customWidth="1"/>
    <col min="510" max="511" width="8.7109375" style="81" customWidth="1"/>
    <col min="512" max="512" width="7.7109375" style="81" customWidth="1"/>
    <col min="513" max="535" width="2.7109375" style="81" customWidth="1"/>
    <col min="536" max="538" width="8.7109375" style="81" customWidth="1"/>
    <col min="539" max="540" width="3.7109375" style="81" customWidth="1"/>
    <col min="541" max="541" width="5.7109375" style="81" customWidth="1"/>
    <col min="542" max="542" width="25.7109375" style="81" customWidth="1"/>
    <col min="543" max="543" width="8.7109375" style="81" customWidth="1"/>
    <col min="544" max="544" width="12" style="81" customWidth="1"/>
    <col min="545" max="545" width="11.85546875" style="81" customWidth="1"/>
    <col min="546" max="546" width="8.7109375" style="81" customWidth="1"/>
    <col min="547" max="547" width="5.85546875" style="81" customWidth="1"/>
    <col min="548" max="548" width="20.7109375" style="81" customWidth="1"/>
    <col min="549" max="549" width="21.5703125" style="81" customWidth="1"/>
    <col min="550" max="550" width="7" style="81" customWidth="1"/>
    <col min="551" max="551" width="16.140625" style="81" customWidth="1"/>
    <col min="552" max="552" width="8.7109375" style="81" customWidth="1"/>
    <col min="553" max="553" width="11.7109375" style="81" customWidth="1"/>
    <col min="554" max="555" width="12.7109375" style="81" customWidth="1"/>
    <col min="556" max="556" width="2.7109375" style="81" customWidth="1"/>
    <col min="557" max="557" width="30.7109375" style="81" customWidth="1"/>
    <col min="558" max="559" width="2.7109375" style="81" customWidth="1"/>
    <col min="560" max="564" width="10.7109375" style="81" customWidth="1"/>
    <col min="565" max="566" width="2.7109375" style="81" customWidth="1"/>
    <col min="567" max="760" width="11.42578125" style="81"/>
    <col min="761" max="761" width="3.7109375" style="81" customWidth="1"/>
    <col min="762" max="762" width="5.7109375" style="81" customWidth="1"/>
    <col min="763" max="763" width="12.5703125" style="81" customWidth="1"/>
    <col min="764" max="765" width="10.7109375" style="81" customWidth="1"/>
    <col min="766" max="767" width="8.7109375" style="81" customWidth="1"/>
    <col min="768" max="768" width="7.7109375" style="81" customWidth="1"/>
    <col min="769" max="791" width="2.7109375" style="81" customWidth="1"/>
    <col min="792" max="794" width="8.7109375" style="81" customWidth="1"/>
    <col min="795" max="796" width="3.7109375" style="81" customWidth="1"/>
    <col min="797" max="797" width="5.7109375" style="81" customWidth="1"/>
    <col min="798" max="798" width="25.7109375" style="81" customWidth="1"/>
    <col min="799" max="799" width="8.7109375" style="81" customWidth="1"/>
    <col min="800" max="800" width="12" style="81" customWidth="1"/>
    <col min="801" max="801" width="11.85546875" style="81" customWidth="1"/>
    <col min="802" max="802" width="8.7109375" style="81" customWidth="1"/>
    <col min="803" max="803" width="5.85546875" style="81" customWidth="1"/>
    <col min="804" max="804" width="20.7109375" style="81" customWidth="1"/>
    <col min="805" max="805" width="21.5703125" style="81" customWidth="1"/>
    <col min="806" max="806" width="7" style="81" customWidth="1"/>
    <col min="807" max="807" width="16.140625" style="81" customWidth="1"/>
    <col min="808" max="808" width="8.7109375" style="81" customWidth="1"/>
    <col min="809" max="809" width="11.7109375" style="81" customWidth="1"/>
    <col min="810" max="811" width="12.7109375" style="81" customWidth="1"/>
    <col min="812" max="812" width="2.7109375" style="81" customWidth="1"/>
    <col min="813" max="813" width="30.7109375" style="81" customWidth="1"/>
    <col min="814" max="815" width="2.7109375" style="81" customWidth="1"/>
    <col min="816" max="820" width="10.7109375" style="81" customWidth="1"/>
    <col min="821" max="822" width="2.7109375" style="81" customWidth="1"/>
    <col min="823" max="1016" width="11.42578125" style="81"/>
    <col min="1017" max="1017" width="3.7109375" style="81" customWidth="1"/>
    <col min="1018" max="1018" width="5.7109375" style="81" customWidth="1"/>
    <col min="1019" max="1019" width="12.5703125" style="81" customWidth="1"/>
    <col min="1020" max="1021" width="10.7109375" style="81" customWidth="1"/>
    <col min="1022" max="1023" width="8.7109375" style="81" customWidth="1"/>
    <col min="1024" max="1024" width="7.7109375" style="81" customWidth="1"/>
    <col min="1025" max="1047" width="2.7109375" style="81" customWidth="1"/>
    <col min="1048" max="1050" width="8.7109375" style="81" customWidth="1"/>
    <col min="1051" max="1052" width="3.7109375" style="81" customWidth="1"/>
    <col min="1053" max="1053" width="5.7109375" style="81" customWidth="1"/>
    <col min="1054" max="1054" width="25.7109375" style="81" customWidth="1"/>
    <col min="1055" max="1055" width="8.7109375" style="81" customWidth="1"/>
    <col min="1056" max="1056" width="12" style="81" customWidth="1"/>
    <col min="1057" max="1057" width="11.85546875" style="81" customWidth="1"/>
    <col min="1058" max="1058" width="8.7109375" style="81" customWidth="1"/>
    <col min="1059" max="1059" width="5.85546875" style="81" customWidth="1"/>
    <col min="1060" max="1060" width="20.7109375" style="81" customWidth="1"/>
    <col min="1061" max="1061" width="21.5703125" style="81" customWidth="1"/>
    <col min="1062" max="1062" width="7" style="81" customWidth="1"/>
    <col min="1063" max="1063" width="16.140625" style="81" customWidth="1"/>
    <col min="1064" max="1064" width="8.7109375" style="81" customWidth="1"/>
    <col min="1065" max="1065" width="11.7109375" style="81" customWidth="1"/>
    <col min="1066" max="1067" width="12.7109375" style="81" customWidth="1"/>
    <col min="1068" max="1068" width="2.7109375" style="81" customWidth="1"/>
    <col min="1069" max="1069" width="30.7109375" style="81" customWidth="1"/>
    <col min="1070" max="1071" width="2.7109375" style="81" customWidth="1"/>
    <col min="1072" max="1076" width="10.7109375" style="81" customWidth="1"/>
    <col min="1077" max="1078" width="2.7109375" style="81" customWidth="1"/>
    <col min="1079" max="1272" width="11.42578125" style="81"/>
    <col min="1273" max="1273" width="3.7109375" style="81" customWidth="1"/>
    <col min="1274" max="1274" width="5.7109375" style="81" customWidth="1"/>
    <col min="1275" max="1275" width="12.5703125" style="81" customWidth="1"/>
    <col min="1276" max="1277" width="10.7109375" style="81" customWidth="1"/>
    <col min="1278" max="1279" width="8.7109375" style="81" customWidth="1"/>
    <col min="1280" max="1280" width="7.7109375" style="81" customWidth="1"/>
    <col min="1281" max="1303" width="2.7109375" style="81" customWidth="1"/>
    <col min="1304" max="1306" width="8.7109375" style="81" customWidth="1"/>
    <col min="1307" max="1308" width="3.7109375" style="81" customWidth="1"/>
    <col min="1309" max="1309" width="5.7109375" style="81" customWidth="1"/>
    <col min="1310" max="1310" width="25.7109375" style="81" customWidth="1"/>
    <col min="1311" max="1311" width="8.7109375" style="81" customWidth="1"/>
    <col min="1312" max="1312" width="12" style="81" customWidth="1"/>
    <col min="1313" max="1313" width="11.85546875" style="81" customWidth="1"/>
    <col min="1314" max="1314" width="8.7109375" style="81" customWidth="1"/>
    <col min="1315" max="1315" width="5.85546875" style="81" customWidth="1"/>
    <col min="1316" max="1316" width="20.7109375" style="81" customWidth="1"/>
    <col min="1317" max="1317" width="21.5703125" style="81" customWidth="1"/>
    <col min="1318" max="1318" width="7" style="81" customWidth="1"/>
    <col min="1319" max="1319" width="16.140625" style="81" customWidth="1"/>
    <col min="1320" max="1320" width="8.7109375" style="81" customWidth="1"/>
    <col min="1321" max="1321" width="11.7109375" style="81" customWidth="1"/>
    <col min="1322" max="1323" width="12.7109375" style="81" customWidth="1"/>
    <col min="1324" max="1324" width="2.7109375" style="81" customWidth="1"/>
    <col min="1325" max="1325" width="30.7109375" style="81" customWidth="1"/>
    <col min="1326" max="1327" width="2.7109375" style="81" customWidth="1"/>
    <col min="1328" max="1332" width="10.7109375" style="81" customWidth="1"/>
    <col min="1333" max="1334" width="2.7109375" style="81" customWidth="1"/>
    <col min="1335" max="1528" width="11.42578125" style="81"/>
    <col min="1529" max="1529" width="3.7109375" style="81" customWidth="1"/>
    <col min="1530" max="1530" width="5.7109375" style="81" customWidth="1"/>
    <col min="1531" max="1531" width="12.5703125" style="81" customWidth="1"/>
    <col min="1532" max="1533" width="10.7109375" style="81" customWidth="1"/>
    <col min="1534" max="1535" width="8.7109375" style="81" customWidth="1"/>
    <col min="1536" max="1536" width="7.7109375" style="81" customWidth="1"/>
    <col min="1537" max="1559" width="2.7109375" style="81" customWidth="1"/>
    <col min="1560" max="1562" width="8.7109375" style="81" customWidth="1"/>
    <col min="1563" max="1564" width="3.7109375" style="81" customWidth="1"/>
    <col min="1565" max="1565" width="5.7109375" style="81" customWidth="1"/>
    <col min="1566" max="1566" width="25.7109375" style="81" customWidth="1"/>
    <col min="1567" max="1567" width="8.7109375" style="81" customWidth="1"/>
    <col min="1568" max="1568" width="12" style="81" customWidth="1"/>
    <col min="1569" max="1569" width="11.85546875" style="81" customWidth="1"/>
    <col min="1570" max="1570" width="8.7109375" style="81" customWidth="1"/>
    <col min="1571" max="1571" width="5.85546875" style="81" customWidth="1"/>
    <col min="1572" max="1572" width="20.7109375" style="81" customWidth="1"/>
    <col min="1573" max="1573" width="21.5703125" style="81" customWidth="1"/>
    <col min="1574" max="1574" width="7" style="81" customWidth="1"/>
    <col min="1575" max="1575" width="16.140625" style="81" customWidth="1"/>
    <col min="1576" max="1576" width="8.7109375" style="81" customWidth="1"/>
    <col min="1577" max="1577" width="11.7109375" style="81" customWidth="1"/>
    <col min="1578" max="1579" width="12.7109375" style="81" customWidth="1"/>
    <col min="1580" max="1580" width="2.7109375" style="81" customWidth="1"/>
    <col min="1581" max="1581" width="30.7109375" style="81" customWidth="1"/>
    <col min="1582" max="1583" width="2.7109375" style="81" customWidth="1"/>
    <col min="1584" max="1588" width="10.7109375" style="81" customWidth="1"/>
    <col min="1589" max="1590" width="2.7109375" style="81" customWidth="1"/>
    <col min="1591" max="1784" width="11.42578125" style="81"/>
    <col min="1785" max="1785" width="3.7109375" style="81" customWidth="1"/>
    <col min="1786" max="1786" width="5.7109375" style="81" customWidth="1"/>
    <col min="1787" max="1787" width="12.5703125" style="81" customWidth="1"/>
    <col min="1788" max="1789" width="10.7109375" style="81" customWidth="1"/>
    <col min="1790" max="1791" width="8.7109375" style="81" customWidth="1"/>
    <col min="1792" max="1792" width="7.7109375" style="81" customWidth="1"/>
    <col min="1793" max="1815" width="2.7109375" style="81" customWidth="1"/>
    <col min="1816" max="1818" width="8.7109375" style="81" customWidth="1"/>
    <col min="1819" max="1820" width="3.7109375" style="81" customWidth="1"/>
    <col min="1821" max="1821" width="5.7109375" style="81" customWidth="1"/>
    <col min="1822" max="1822" width="25.7109375" style="81" customWidth="1"/>
    <col min="1823" max="1823" width="8.7109375" style="81" customWidth="1"/>
    <col min="1824" max="1824" width="12" style="81" customWidth="1"/>
    <col min="1825" max="1825" width="11.85546875" style="81" customWidth="1"/>
    <col min="1826" max="1826" width="8.7109375" style="81" customWidth="1"/>
    <col min="1827" max="1827" width="5.85546875" style="81" customWidth="1"/>
    <col min="1828" max="1828" width="20.7109375" style="81" customWidth="1"/>
    <col min="1829" max="1829" width="21.5703125" style="81" customWidth="1"/>
    <col min="1830" max="1830" width="7" style="81" customWidth="1"/>
    <col min="1831" max="1831" width="16.140625" style="81" customWidth="1"/>
    <col min="1832" max="1832" width="8.7109375" style="81" customWidth="1"/>
    <col min="1833" max="1833" width="11.7109375" style="81" customWidth="1"/>
    <col min="1834" max="1835" width="12.7109375" style="81" customWidth="1"/>
    <col min="1836" max="1836" width="2.7109375" style="81" customWidth="1"/>
    <col min="1837" max="1837" width="30.7109375" style="81" customWidth="1"/>
    <col min="1838" max="1839" width="2.7109375" style="81" customWidth="1"/>
    <col min="1840" max="1844" width="10.7109375" style="81" customWidth="1"/>
    <col min="1845" max="1846" width="2.7109375" style="81" customWidth="1"/>
    <col min="1847" max="2040" width="11.42578125" style="81"/>
    <col min="2041" max="2041" width="3.7109375" style="81" customWidth="1"/>
    <col min="2042" max="2042" width="5.7109375" style="81" customWidth="1"/>
    <col min="2043" max="2043" width="12.5703125" style="81" customWidth="1"/>
    <col min="2044" max="2045" width="10.7109375" style="81" customWidth="1"/>
    <col min="2046" max="2047" width="8.7109375" style="81" customWidth="1"/>
    <col min="2048" max="2048" width="7.7109375" style="81" customWidth="1"/>
    <col min="2049" max="2071" width="2.7109375" style="81" customWidth="1"/>
    <col min="2072" max="2074" width="8.7109375" style="81" customWidth="1"/>
    <col min="2075" max="2076" width="3.7109375" style="81" customWidth="1"/>
    <col min="2077" max="2077" width="5.7109375" style="81" customWidth="1"/>
    <col min="2078" max="2078" width="25.7109375" style="81" customWidth="1"/>
    <col min="2079" max="2079" width="8.7109375" style="81" customWidth="1"/>
    <col min="2080" max="2080" width="12" style="81" customWidth="1"/>
    <col min="2081" max="2081" width="11.85546875" style="81" customWidth="1"/>
    <col min="2082" max="2082" width="8.7109375" style="81" customWidth="1"/>
    <col min="2083" max="2083" width="5.85546875" style="81" customWidth="1"/>
    <col min="2084" max="2084" width="20.7109375" style="81" customWidth="1"/>
    <col min="2085" max="2085" width="21.5703125" style="81" customWidth="1"/>
    <col min="2086" max="2086" width="7" style="81" customWidth="1"/>
    <col min="2087" max="2087" width="16.140625" style="81" customWidth="1"/>
    <col min="2088" max="2088" width="8.7109375" style="81" customWidth="1"/>
    <col min="2089" max="2089" width="11.7109375" style="81" customWidth="1"/>
    <col min="2090" max="2091" width="12.7109375" style="81" customWidth="1"/>
    <col min="2092" max="2092" width="2.7109375" style="81" customWidth="1"/>
    <col min="2093" max="2093" width="30.7109375" style="81" customWidth="1"/>
    <col min="2094" max="2095" width="2.7109375" style="81" customWidth="1"/>
    <col min="2096" max="2100" width="10.7109375" style="81" customWidth="1"/>
    <col min="2101" max="2102" width="2.7109375" style="81" customWidth="1"/>
    <col min="2103" max="2296" width="11.42578125" style="81"/>
    <col min="2297" max="2297" width="3.7109375" style="81" customWidth="1"/>
    <col min="2298" max="2298" width="5.7109375" style="81" customWidth="1"/>
    <col min="2299" max="2299" width="12.5703125" style="81" customWidth="1"/>
    <col min="2300" max="2301" width="10.7109375" style="81" customWidth="1"/>
    <col min="2302" max="2303" width="8.7109375" style="81" customWidth="1"/>
    <col min="2304" max="2304" width="7.7109375" style="81" customWidth="1"/>
    <col min="2305" max="2327" width="2.7109375" style="81" customWidth="1"/>
    <col min="2328" max="2330" width="8.7109375" style="81" customWidth="1"/>
    <col min="2331" max="2332" width="3.7109375" style="81" customWidth="1"/>
    <col min="2333" max="2333" width="5.7109375" style="81" customWidth="1"/>
    <col min="2334" max="2334" width="25.7109375" style="81" customWidth="1"/>
    <col min="2335" max="2335" width="8.7109375" style="81" customWidth="1"/>
    <col min="2336" max="2336" width="12" style="81" customWidth="1"/>
    <col min="2337" max="2337" width="11.85546875" style="81" customWidth="1"/>
    <col min="2338" max="2338" width="8.7109375" style="81" customWidth="1"/>
    <col min="2339" max="2339" width="5.85546875" style="81" customWidth="1"/>
    <col min="2340" max="2340" width="20.7109375" style="81" customWidth="1"/>
    <col min="2341" max="2341" width="21.5703125" style="81" customWidth="1"/>
    <col min="2342" max="2342" width="7" style="81" customWidth="1"/>
    <col min="2343" max="2343" width="16.140625" style="81" customWidth="1"/>
    <col min="2344" max="2344" width="8.7109375" style="81" customWidth="1"/>
    <col min="2345" max="2345" width="11.7109375" style="81" customWidth="1"/>
    <col min="2346" max="2347" width="12.7109375" style="81" customWidth="1"/>
    <col min="2348" max="2348" width="2.7109375" style="81" customWidth="1"/>
    <col min="2349" max="2349" width="30.7109375" style="81" customWidth="1"/>
    <col min="2350" max="2351" width="2.7109375" style="81" customWidth="1"/>
    <col min="2352" max="2356" width="10.7109375" style="81" customWidth="1"/>
    <col min="2357" max="2358" width="2.7109375" style="81" customWidth="1"/>
    <col min="2359" max="2552" width="11.42578125" style="81"/>
    <col min="2553" max="2553" width="3.7109375" style="81" customWidth="1"/>
    <col min="2554" max="2554" width="5.7109375" style="81" customWidth="1"/>
    <col min="2555" max="2555" width="12.5703125" style="81" customWidth="1"/>
    <col min="2556" max="2557" width="10.7109375" style="81" customWidth="1"/>
    <col min="2558" max="2559" width="8.7109375" style="81" customWidth="1"/>
    <col min="2560" max="2560" width="7.7109375" style="81" customWidth="1"/>
    <col min="2561" max="2583" width="2.7109375" style="81" customWidth="1"/>
    <col min="2584" max="2586" width="8.7109375" style="81" customWidth="1"/>
    <col min="2587" max="2588" width="3.7109375" style="81" customWidth="1"/>
    <col min="2589" max="2589" width="5.7109375" style="81" customWidth="1"/>
    <col min="2590" max="2590" width="25.7109375" style="81" customWidth="1"/>
    <col min="2591" max="2591" width="8.7109375" style="81" customWidth="1"/>
    <col min="2592" max="2592" width="12" style="81" customWidth="1"/>
    <col min="2593" max="2593" width="11.85546875" style="81" customWidth="1"/>
    <col min="2594" max="2594" width="8.7109375" style="81" customWidth="1"/>
    <col min="2595" max="2595" width="5.85546875" style="81" customWidth="1"/>
    <col min="2596" max="2596" width="20.7109375" style="81" customWidth="1"/>
    <col min="2597" max="2597" width="21.5703125" style="81" customWidth="1"/>
    <col min="2598" max="2598" width="7" style="81" customWidth="1"/>
    <col min="2599" max="2599" width="16.140625" style="81" customWidth="1"/>
    <col min="2600" max="2600" width="8.7109375" style="81" customWidth="1"/>
    <col min="2601" max="2601" width="11.7109375" style="81" customWidth="1"/>
    <col min="2602" max="2603" width="12.7109375" style="81" customWidth="1"/>
    <col min="2604" max="2604" width="2.7109375" style="81" customWidth="1"/>
    <col min="2605" max="2605" width="30.7109375" style="81" customWidth="1"/>
    <col min="2606" max="2607" width="2.7109375" style="81" customWidth="1"/>
    <col min="2608" max="2612" width="10.7109375" style="81" customWidth="1"/>
    <col min="2613" max="2614" width="2.7109375" style="81" customWidth="1"/>
    <col min="2615" max="2808" width="11.42578125" style="81"/>
    <col min="2809" max="2809" width="3.7109375" style="81" customWidth="1"/>
    <col min="2810" max="2810" width="5.7109375" style="81" customWidth="1"/>
    <col min="2811" max="2811" width="12.5703125" style="81" customWidth="1"/>
    <col min="2812" max="2813" width="10.7109375" style="81" customWidth="1"/>
    <col min="2814" max="2815" width="8.7109375" style="81" customWidth="1"/>
    <col min="2816" max="2816" width="7.7109375" style="81" customWidth="1"/>
    <col min="2817" max="2839" width="2.7109375" style="81" customWidth="1"/>
    <col min="2840" max="2842" width="8.7109375" style="81" customWidth="1"/>
    <col min="2843" max="2844" width="3.7109375" style="81" customWidth="1"/>
    <col min="2845" max="2845" width="5.7109375" style="81" customWidth="1"/>
    <col min="2846" max="2846" width="25.7109375" style="81" customWidth="1"/>
    <col min="2847" max="2847" width="8.7109375" style="81" customWidth="1"/>
    <col min="2848" max="2848" width="12" style="81" customWidth="1"/>
    <col min="2849" max="2849" width="11.85546875" style="81" customWidth="1"/>
    <col min="2850" max="2850" width="8.7109375" style="81" customWidth="1"/>
    <col min="2851" max="2851" width="5.85546875" style="81" customWidth="1"/>
    <col min="2852" max="2852" width="20.7109375" style="81" customWidth="1"/>
    <col min="2853" max="2853" width="21.5703125" style="81" customWidth="1"/>
    <col min="2854" max="2854" width="7" style="81" customWidth="1"/>
    <col min="2855" max="2855" width="16.140625" style="81" customWidth="1"/>
    <col min="2856" max="2856" width="8.7109375" style="81" customWidth="1"/>
    <col min="2857" max="2857" width="11.7109375" style="81" customWidth="1"/>
    <col min="2858" max="2859" width="12.7109375" style="81" customWidth="1"/>
    <col min="2860" max="2860" width="2.7109375" style="81" customWidth="1"/>
    <col min="2861" max="2861" width="30.7109375" style="81" customWidth="1"/>
    <col min="2862" max="2863" width="2.7109375" style="81" customWidth="1"/>
    <col min="2864" max="2868" width="10.7109375" style="81" customWidth="1"/>
    <col min="2869" max="2870" width="2.7109375" style="81" customWidth="1"/>
    <col min="2871" max="3064" width="11.42578125" style="81"/>
    <col min="3065" max="3065" width="3.7109375" style="81" customWidth="1"/>
    <col min="3066" max="3066" width="5.7109375" style="81" customWidth="1"/>
    <col min="3067" max="3067" width="12.5703125" style="81" customWidth="1"/>
    <col min="3068" max="3069" width="10.7109375" style="81" customWidth="1"/>
    <col min="3070" max="3071" width="8.7109375" style="81" customWidth="1"/>
    <col min="3072" max="3072" width="7.7109375" style="81" customWidth="1"/>
    <col min="3073" max="3095" width="2.7109375" style="81" customWidth="1"/>
    <col min="3096" max="3098" width="8.7109375" style="81" customWidth="1"/>
    <col min="3099" max="3100" width="3.7109375" style="81" customWidth="1"/>
    <col min="3101" max="3101" width="5.7109375" style="81" customWidth="1"/>
    <col min="3102" max="3102" width="25.7109375" style="81" customWidth="1"/>
    <col min="3103" max="3103" width="8.7109375" style="81" customWidth="1"/>
    <col min="3104" max="3104" width="12" style="81" customWidth="1"/>
    <col min="3105" max="3105" width="11.85546875" style="81" customWidth="1"/>
    <col min="3106" max="3106" width="8.7109375" style="81" customWidth="1"/>
    <col min="3107" max="3107" width="5.85546875" style="81" customWidth="1"/>
    <col min="3108" max="3108" width="20.7109375" style="81" customWidth="1"/>
    <col min="3109" max="3109" width="21.5703125" style="81" customWidth="1"/>
    <col min="3110" max="3110" width="7" style="81" customWidth="1"/>
    <col min="3111" max="3111" width="16.140625" style="81" customWidth="1"/>
    <col min="3112" max="3112" width="8.7109375" style="81" customWidth="1"/>
    <col min="3113" max="3113" width="11.7109375" style="81" customWidth="1"/>
    <col min="3114" max="3115" width="12.7109375" style="81" customWidth="1"/>
    <col min="3116" max="3116" width="2.7109375" style="81" customWidth="1"/>
    <col min="3117" max="3117" width="30.7109375" style="81" customWidth="1"/>
    <col min="3118" max="3119" width="2.7109375" style="81" customWidth="1"/>
    <col min="3120" max="3124" width="10.7109375" style="81" customWidth="1"/>
    <col min="3125" max="3126" width="2.7109375" style="81" customWidth="1"/>
    <col min="3127" max="3320" width="11.42578125" style="81"/>
    <col min="3321" max="3321" width="3.7109375" style="81" customWidth="1"/>
    <col min="3322" max="3322" width="5.7109375" style="81" customWidth="1"/>
    <col min="3323" max="3323" width="12.5703125" style="81" customWidth="1"/>
    <col min="3324" max="3325" width="10.7109375" style="81" customWidth="1"/>
    <col min="3326" max="3327" width="8.7109375" style="81" customWidth="1"/>
    <col min="3328" max="3328" width="7.7109375" style="81" customWidth="1"/>
    <col min="3329" max="3351" width="2.7109375" style="81" customWidth="1"/>
    <col min="3352" max="3354" width="8.7109375" style="81" customWidth="1"/>
    <col min="3355" max="3356" width="3.7109375" style="81" customWidth="1"/>
    <col min="3357" max="3357" width="5.7109375" style="81" customWidth="1"/>
    <col min="3358" max="3358" width="25.7109375" style="81" customWidth="1"/>
    <col min="3359" max="3359" width="8.7109375" style="81" customWidth="1"/>
    <col min="3360" max="3360" width="12" style="81" customWidth="1"/>
    <col min="3361" max="3361" width="11.85546875" style="81" customWidth="1"/>
    <col min="3362" max="3362" width="8.7109375" style="81" customWidth="1"/>
    <col min="3363" max="3363" width="5.85546875" style="81" customWidth="1"/>
    <col min="3364" max="3364" width="20.7109375" style="81" customWidth="1"/>
    <col min="3365" max="3365" width="21.5703125" style="81" customWidth="1"/>
    <col min="3366" max="3366" width="7" style="81" customWidth="1"/>
    <col min="3367" max="3367" width="16.140625" style="81" customWidth="1"/>
    <col min="3368" max="3368" width="8.7109375" style="81" customWidth="1"/>
    <col min="3369" max="3369" width="11.7109375" style="81" customWidth="1"/>
    <col min="3370" max="3371" width="12.7109375" style="81" customWidth="1"/>
    <col min="3372" max="3372" width="2.7109375" style="81" customWidth="1"/>
    <col min="3373" max="3373" width="30.7109375" style="81" customWidth="1"/>
    <col min="3374" max="3375" width="2.7109375" style="81" customWidth="1"/>
    <col min="3376" max="3380" width="10.7109375" style="81" customWidth="1"/>
    <col min="3381" max="3382" width="2.7109375" style="81" customWidth="1"/>
    <col min="3383" max="3576" width="11.42578125" style="81"/>
    <col min="3577" max="3577" width="3.7109375" style="81" customWidth="1"/>
    <col min="3578" max="3578" width="5.7109375" style="81" customWidth="1"/>
    <col min="3579" max="3579" width="12.5703125" style="81" customWidth="1"/>
    <col min="3580" max="3581" width="10.7109375" style="81" customWidth="1"/>
    <col min="3582" max="3583" width="8.7109375" style="81" customWidth="1"/>
    <col min="3584" max="3584" width="7.7109375" style="81" customWidth="1"/>
    <col min="3585" max="3607" width="2.7109375" style="81" customWidth="1"/>
    <col min="3608" max="3610" width="8.7109375" style="81" customWidth="1"/>
    <col min="3611" max="3612" width="3.7109375" style="81" customWidth="1"/>
    <col min="3613" max="3613" width="5.7109375" style="81" customWidth="1"/>
    <col min="3614" max="3614" width="25.7109375" style="81" customWidth="1"/>
    <col min="3615" max="3615" width="8.7109375" style="81" customWidth="1"/>
    <col min="3616" max="3616" width="12" style="81" customWidth="1"/>
    <col min="3617" max="3617" width="11.85546875" style="81" customWidth="1"/>
    <col min="3618" max="3618" width="8.7109375" style="81" customWidth="1"/>
    <col min="3619" max="3619" width="5.85546875" style="81" customWidth="1"/>
    <col min="3620" max="3620" width="20.7109375" style="81" customWidth="1"/>
    <col min="3621" max="3621" width="21.5703125" style="81" customWidth="1"/>
    <col min="3622" max="3622" width="7" style="81" customWidth="1"/>
    <col min="3623" max="3623" width="16.140625" style="81" customWidth="1"/>
    <col min="3624" max="3624" width="8.7109375" style="81" customWidth="1"/>
    <col min="3625" max="3625" width="11.7109375" style="81" customWidth="1"/>
    <col min="3626" max="3627" width="12.7109375" style="81" customWidth="1"/>
    <col min="3628" max="3628" width="2.7109375" style="81" customWidth="1"/>
    <col min="3629" max="3629" width="30.7109375" style="81" customWidth="1"/>
    <col min="3630" max="3631" width="2.7109375" style="81" customWidth="1"/>
    <col min="3632" max="3636" width="10.7109375" style="81" customWidth="1"/>
    <col min="3637" max="3638" width="2.7109375" style="81" customWidth="1"/>
    <col min="3639" max="3832" width="11.42578125" style="81"/>
    <col min="3833" max="3833" width="3.7109375" style="81" customWidth="1"/>
    <col min="3834" max="3834" width="5.7109375" style="81" customWidth="1"/>
    <col min="3835" max="3835" width="12.5703125" style="81" customWidth="1"/>
    <col min="3836" max="3837" width="10.7109375" style="81" customWidth="1"/>
    <col min="3838" max="3839" width="8.7109375" style="81" customWidth="1"/>
    <col min="3840" max="3840" width="7.7109375" style="81" customWidth="1"/>
    <col min="3841" max="3863" width="2.7109375" style="81" customWidth="1"/>
    <col min="3864" max="3866" width="8.7109375" style="81" customWidth="1"/>
    <col min="3867" max="3868" width="3.7109375" style="81" customWidth="1"/>
    <col min="3869" max="3869" width="5.7109375" style="81" customWidth="1"/>
    <col min="3870" max="3870" width="25.7109375" style="81" customWidth="1"/>
    <col min="3871" max="3871" width="8.7109375" style="81" customWidth="1"/>
    <col min="3872" max="3872" width="12" style="81" customWidth="1"/>
    <col min="3873" max="3873" width="11.85546875" style="81" customWidth="1"/>
    <col min="3874" max="3874" width="8.7109375" style="81" customWidth="1"/>
    <col min="3875" max="3875" width="5.85546875" style="81" customWidth="1"/>
    <col min="3876" max="3876" width="20.7109375" style="81" customWidth="1"/>
    <col min="3877" max="3877" width="21.5703125" style="81" customWidth="1"/>
    <col min="3878" max="3878" width="7" style="81" customWidth="1"/>
    <col min="3879" max="3879" width="16.140625" style="81" customWidth="1"/>
    <col min="3880" max="3880" width="8.7109375" style="81" customWidth="1"/>
    <col min="3881" max="3881" width="11.7109375" style="81" customWidth="1"/>
    <col min="3882" max="3883" width="12.7109375" style="81" customWidth="1"/>
    <col min="3884" max="3884" width="2.7109375" style="81" customWidth="1"/>
    <col min="3885" max="3885" width="30.7109375" style="81" customWidth="1"/>
    <col min="3886" max="3887" width="2.7109375" style="81" customWidth="1"/>
    <col min="3888" max="3892" width="10.7109375" style="81" customWidth="1"/>
    <col min="3893" max="3894" width="2.7109375" style="81" customWidth="1"/>
    <col min="3895" max="4088" width="11.42578125" style="81"/>
    <col min="4089" max="4089" width="3.7109375" style="81" customWidth="1"/>
    <col min="4090" max="4090" width="5.7109375" style="81" customWidth="1"/>
    <col min="4091" max="4091" width="12.5703125" style="81" customWidth="1"/>
    <col min="4092" max="4093" width="10.7109375" style="81" customWidth="1"/>
    <col min="4094" max="4095" width="8.7109375" style="81" customWidth="1"/>
    <col min="4096" max="4096" width="7.7109375" style="81" customWidth="1"/>
    <col min="4097" max="4119" width="2.7109375" style="81" customWidth="1"/>
    <col min="4120" max="4122" width="8.7109375" style="81" customWidth="1"/>
    <col min="4123" max="4124" width="3.7109375" style="81" customWidth="1"/>
    <col min="4125" max="4125" width="5.7109375" style="81" customWidth="1"/>
    <col min="4126" max="4126" width="25.7109375" style="81" customWidth="1"/>
    <col min="4127" max="4127" width="8.7109375" style="81" customWidth="1"/>
    <col min="4128" max="4128" width="12" style="81" customWidth="1"/>
    <col min="4129" max="4129" width="11.85546875" style="81" customWidth="1"/>
    <col min="4130" max="4130" width="8.7109375" style="81" customWidth="1"/>
    <col min="4131" max="4131" width="5.85546875" style="81" customWidth="1"/>
    <col min="4132" max="4132" width="20.7109375" style="81" customWidth="1"/>
    <col min="4133" max="4133" width="21.5703125" style="81" customWidth="1"/>
    <col min="4134" max="4134" width="7" style="81" customWidth="1"/>
    <col min="4135" max="4135" width="16.140625" style="81" customWidth="1"/>
    <col min="4136" max="4136" width="8.7109375" style="81" customWidth="1"/>
    <col min="4137" max="4137" width="11.7109375" style="81" customWidth="1"/>
    <col min="4138" max="4139" width="12.7109375" style="81" customWidth="1"/>
    <col min="4140" max="4140" width="2.7109375" style="81" customWidth="1"/>
    <col min="4141" max="4141" width="30.7109375" style="81" customWidth="1"/>
    <col min="4142" max="4143" width="2.7109375" style="81" customWidth="1"/>
    <col min="4144" max="4148" width="10.7109375" style="81" customWidth="1"/>
    <col min="4149" max="4150" width="2.7109375" style="81" customWidth="1"/>
    <col min="4151" max="4344" width="11.42578125" style="81"/>
    <col min="4345" max="4345" width="3.7109375" style="81" customWidth="1"/>
    <col min="4346" max="4346" width="5.7109375" style="81" customWidth="1"/>
    <col min="4347" max="4347" width="12.5703125" style="81" customWidth="1"/>
    <col min="4348" max="4349" width="10.7109375" style="81" customWidth="1"/>
    <col min="4350" max="4351" width="8.7109375" style="81" customWidth="1"/>
    <col min="4352" max="4352" width="7.7109375" style="81" customWidth="1"/>
    <col min="4353" max="4375" width="2.7109375" style="81" customWidth="1"/>
    <col min="4376" max="4378" width="8.7109375" style="81" customWidth="1"/>
    <col min="4379" max="4380" width="3.7109375" style="81" customWidth="1"/>
    <col min="4381" max="4381" width="5.7109375" style="81" customWidth="1"/>
    <col min="4382" max="4382" width="25.7109375" style="81" customWidth="1"/>
    <col min="4383" max="4383" width="8.7109375" style="81" customWidth="1"/>
    <col min="4384" max="4384" width="12" style="81" customWidth="1"/>
    <col min="4385" max="4385" width="11.85546875" style="81" customWidth="1"/>
    <col min="4386" max="4386" width="8.7109375" style="81" customWidth="1"/>
    <col min="4387" max="4387" width="5.85546875" style="81" customWidth="1"/>
    <col min="4388" max="4388" width="20.7109375" style="81" customWidth="1"/>
    <col min="4389" max="4389" width="21.5703125" style="81" customWidth="1"/>
    <col min="4390" max="4390" width="7" style="81" customWidth="1"/>
    <col min="4391" max="4391" width="16.140625" style="81" customWidth="1"/>
    <col min="4392" max="4392" width="8.7109375" style="81" customWidth="1"/>
    <col min="4393" max="4393" width="11.7109375" style="81" customWidth="1"/>
    <col min="4394" max="4395" width="12.7109375" style="81" customWidth="1"/>
    <col min="4396" max="4396" width="2.7109375" style="81" customWidth="1"/>
    <col min="4397" max="4397" width="30.7109375" style="81" customWidth="1"/>
    <col min="4398" max="4399" width="2.7109375" style="81" customWidth="1"/>
    <col min="4400" max="4404" width="10.7109375" style="81" customWidth="1"/>
    <col min="4405" max="4406" width="2.7109375" style="81" customWidth="1"/>
    <col min="4407" max="4600" width="11.42578125" style="81"/>
    <col min="4601" max="4601" width="3.7109375" style="81" customWidth="1"/>
    <col min="4602" max="4602" width="5.7109375" style="81" customWidth="1"/>
    <col min="4603" max="4603" width="12.5703125" style="81" customWidth="1"/>
    <col min="4604" max="4605" width="10.7109375" style="81" customWidth="1"/>
    <col min="4606" max="4607" width="8.7109375" style="81" customWidth="1"/>
    <col min="4608" max="4608" width="7.7109375" style="81" customWidth="1"/>
    <col min="4609" max="4631" width="2.7109375" style="81" customWidth="1"/>
    <col min="4632" max="4634" width="8.7109375" style="81" customWidth="1"/>
    <col min="4635" max="4636" width="3.7109375" style="81" customWidth="1"/>
    <col min="4637" max="4637" width="5.7109375" style="81" customWidth="1"/>
    <col min="4638" max="4638" width="25.7109375" style="81" customWidth="1"/>
    <col min="4639" max="4639" width="8.7109375" style="81" customWidth="1"/>
    <col min="4640" max="4640" width="12" style="81" customWidth="1"/>
    <col min="4641" max="4641" width="11.85546875" style="81" customWidth="1"/>
    <col min="4642" max="4642" width="8.7109375" style="81" customWidth="1"/>
    <col min="4643" max="4643" width="5.85546875" style="81" customWidth="1"/>
    <col min="4644" max="4644" width="20.7109375" style="81" customWidth="1"/>
    <col min="4645" max="4645" width="21.5703125" style="81" customWidth="1"/>
    <col min="4646" max="4646" width="7" style="81" customWidth="1"/>
    <col min="4647" max="4647" width="16.140625" style="81" customWidth="1"/>
    <col min="4648" max="4648" width="8.7109375" style="81" customWidth="1"/>
    <col min="4649" max="4649" width="11.7109375" style="81" customWidth="1"/>
    <col min="4650" max="4651" width="12.7109375" style="81" customWidth="1"/>
    <col min="4652" max="4652" width="2.7109375" style="81" customWidth="1"/>
    <col min="4653" max="4653" width="30.7109375" style="81" customWidth="1"/>
    <col min="4654" max="4655" width="2.7109375" style="81" customWidth="1"/>
    <col min="4656" max="4660" width="10.7109375" style="81" customWidth="1"/>
    <col min="4661" max="4662" width="2.7109375" style="81" customWidth="1"/>
    <col min="4663" max="4856" width="11.42578125" style="81"/>
    <col min="4857" max="4857" width="3.7109375" style="81" customWidth="1"/>
    <col min="4858" max="4858" width="5.7109375" style="81" customWidth="1"/>
    <col min="4859" max="4859" width="12.5703125" style="81" customWidth="1"/>
    <col min="4860" max="4861" width="10.7109375" style="81" customWidth="1"/>
    <col min="4862" max="4863" width="8.7109375" style="81" customWidth="1"/>
    <col min="4864" max="4864" width="7.7109375" style="81" customWidth="1"/>
    <col min="4865" max="4887" width="2.7109375" style="81" customWidth="1"/>
    <col min="4888" max="4890" width="8.7109375" style="81" customWidth="1"/>
    <col min="4891" max="4892" width="3.7109375" style="81" customWidth="1"/>
    <col min="4893" max="4893" width="5.7109375" style="81" customWidth="1"/>
    <col min="4894" max="4894" width="25.7109375" style="81" customWidth="1"/>
    <col min="4895" max="4895" width="8.7109375" style="81" customWidth="1"/>
    <col min="4896" max="4896" width="12" style="81" customWidth="1"/>
    <col min="4897" max="4897" width="11.85546875" style="81" customWidth="1"/>
    <col min="4898" max="4898" width="8.7109375" style="81" customWidth="1"/>
    <col min="4899" max="4899" width="5.85546875" style="81" customWidth="1"/>
    <col min="4900" max="4900" width="20.7109375" style="81" customWidth="1"/>
    <col min="4901" max="4901" width="21.5703125" style="81" customWidth="1"/>
    <col min="4902" max="4902" width="7" style="81" customWidth="1"/>
    <col min="4903" max="4903" width="16.140625" style="81" customWidth="1"/>
    <col min="4904" max="4904" width="8.7109375" style="81" customWidth="1"/>
    <col min="4905" max="4905" width="11.7109375" style="81" customWidth="1"/>
    <col min="4906" max="4907" width="12.7109375" style="81" customWidth="1"/>
    <col min="4908" max="4908" width="2.7109375" style="81" customWidth="1"/>
    <col min="4909" max="4909" width="30.7109375" style="81" customWidth="1"/>
    <col min="4910" max="4911" width="2.7109375" style="81" customWidth="1"/>
    <col min="4912" max="4916" width="10.7109375" style="81" customWidth="1"/>
    <col min="4917" max="4918" width="2.7109375" style="81" customWidth="1"/>
    <col min="4919" max="5112" width="11.42578125" style="81"/>
    <col min="5113" max="5113" width="3.7109375" style="81" customWidth="1"/>
    <col min="5114" max="5114" width="5.7109375" style="81" customWidth="1"/>
    <col min="5115" max="5115" width="12.5703125" style="81" customWidth="1"/>
    <col min="5116" max="5117" width="10.7109375" style="81" customWidth="1"/>
    <col min="5118" max="5119" width="8.7109375" style="81" customWidth="1"/>
    <col min="5120" max="5120" width="7.7109375" style="81" customWidth="1"/>
    <col min="5121" max="5143" width="2.7109375" style="81" customWidth="1"/>
    <col min="5144" max="5146" width="8.7109375" style="81" customWidth="1"/>
    <col min="5147" max="5148" width="3.7109375" style="81" customWidth="1"/>
    <col min="5149" max="5149" width="5.7109375" style="81" customWidth="1"/>
    <col min="5150" max="5150" width="25.7109375" style="81" customWidth="1"/>
    <col min="5151" max="5151" width="8.7109375" style="81" customWidth="1"/>
    <col min="5152" max="5152" width="12" style="81" customWidth="1"/>
    <col min="5153" max="5153" width="11.85546875" style="81" customWidth="1"/>
    <col min="5154" max="5154" width="8.7109375" style="81" customWidth="1"/>
    <col min="5155" max="5155" width="5.85546875" style="81" customWidth="1"/>
    <col min="5156" max="5156" width="20.7109375" style="81" customWidth="1"/>
    <col min="5157" max="5157" width="21.5703125" style="81" customWidth="1"/>
    <col min="5158" max="5158" width="7" style="81" customWidth="1"/>
    <col min="5159" max="5159" width="16.140625" style="81" customWidth="1"/>
    <col min="5160" max="5160" width="8.7109375" style="81" customWidth="1"/>
    <col min="5161" max="5161" width="11.7109375" style="81" customWidth="1"/>
    <col min="5162" max="5163" width="12.7109375" style="81" customWidth="1"/>
    <col min="5164" max="5164" width="2.7109375" style="81" customWidth="1"/>
    <col min="5165" max="5165" width="30.7109375" style="81" customWidth="1"/>
    <col min="5166" max="5167" width="2.7109375" style="81" customWidth="1"/>
    <col min="5168" max="5172" width="10.7109375" style="81" customWidth="1"/>
    <col min="5173" max="5174" width="2.7109375" style="81" customWidth="1"/>
    <col min="5175" max="5368" width="11.42578125" style="81"/>
    <col min="5369" max="5369" width="3.7109375" style="81" customWidth="1"/>
    <col min="5370" max="5370" width="5.7109375" style="81" customWidth="1"/>
    <col min="5371" max="5371" width="12.5703125" style="81" customWidth="1"/>
    <col min="5372" max="5373" width="10.7109375" style="81" customWidth="1"/>
    <col min="5374" max="5375" width="8.7109375" style="81" customWidth="1"/>
    <col min="5376" max="5376" width="7.7109375" style="81" customWidth="1"/>
    <col min="5377" max="5399" width="2.7109375" style="81" customWidth="1"/>
    <col min="5400" max="5402" width="8.7109375" style="81" customWidth="1"/>
    <col min="5403" max="5404" width="3.7109375" style="81" customWidth="1"/>
    <col min="5405" max="5405" width="5.7109375" style="81" customWidth="1"/>
    <col min="5406" max="5406" width="25.7109375" style="81" customWidth="1"/>
    <col min="5407" max="5407" width="8.7109375" style="81" customWidth="1"/>
    <col min="5408" max="5408" width="12" style="81" customWidth="1"/>
    <col min="5409" max="5409" width="11.85546875" style="81" customWidth="1"/>
    <col min="5410" max="5410" width="8.7109375" style="81" customWidth="1"/>
    <col min="5411" max="5411" width="5.85546875" style="81" customWidth="1"/>
    <col min="5412" max="5412" width="20.7109375" style="81" customWidth="1"/>
    <col min="5413" max="5413" width="21.5703125" style="81" customWidth="1"/>
    <col min="5414" max="5414" width="7" style="81" customWidth="1"/>
    <col min="5415" max="5415" width="16.140625" style="81" customWidth="1"/>
    <col min="5416" max="5416" width="8.7109375" style="81" customWidth="1"/>
    <col min="5417" max="5417" width="11.7109375" style="81" customWidth="1"/>
    <col min="5418" max="5419" width="12.7109375" style="81" customWidth="1"/>
    <col min="5420" max="5420" width="2.7109375" style="81" customWidth="1"/>
    <col min="5421" max="5421" width="30.7109375" style="81" customWidth="1"/>
    <col min="5422" max="5423" width="2.7109375" style="81" customWidth="1"/>
    <col min="5424" max="5428" width="10.7109375" style="81" customWidth="1"/>
    <col min="5429" max="5430" width="2.7109375" style="81" customWidth="1"/>
    <col min="5431" max="5624" width="11.42578125" style="81"/>
    <col min="5625" max="5625" width="3.7109375" style="81" customWidth="1"/>
    <col min="5626" max="5626" width="5.7109375" style="81" customWidth="1"/>
    <col min="5627" max="5627" width="12.5703125" style="81" customWidth="1"/>
    <col min="5628" max="5629" width="10.7109375" style="81" customWidth="1"/>
    <col min="5630" max="5631" width="8.7109375" style="81" customWidth="1"/>
    <col min="5632" max="5632" width="7.7109375" style="81" customWidth="1"/>
    <col min="5633" max="5655" width="2.7109375" style="81" customWidth="1"/>
    <col min="5656" max="5658" width="8.7109375" style="81" customWidth="1"/>
    <col min="5659" max="5660" width="3.7109375" style="81" customWidth="1"/>
    <col min="5661" max="5661" width="5.7109375" style="81" customWidth="1"/>
    <col min="5662" max="5662" width="25.7109375" style="81" customWidth="1"/>
    <col min="5663" max="5663" width="8.7109375" style="81" customWidth="1"/>
    <col min="5664" max="5664" width="12" style="81" customWidth="1"/>
    <col min="5665" max="5665" width="11.85546875" style="81" customWidth="1"/>
    <col min="5666" max="5666" width="8.7109375" style="81" customWidth="1"/>
    <col min="5667" max="5667" width="5.85546875" style="81" customWidth="1"/>
    <col min="5668" max="5668" width="20.7109375" style="81" customWidth="1"/>
    <col min="5669" max="5669" width="21.5703125" style="81" customWidth="1"/>
    <col min="5670" max="5670" width="7" style="81" customWidth="1"/>
    <col min="5671" max="5671" width="16.140625" style="81" customWidth="1"/>
    <col min="5672" max="5672" width="8.7109375" style="81" customWidth="1"/>
    <col min="5673" max="5673" width="11.7109375" style="81" customWidth="1"/>
    <col min="5674" max="5675" width="12.7109375" style="81" customWidth="1"/>
    <col min="5676" max="5676" width="2.7109375" style="81" customWidth="1"/>
    <col min="5677" max="5677" width="30.7109375" style="81" customWidth="1"/>
    <col min="5678" max="5679" width="2.7109375" style="81" customWidth="1"/>
    <col min="5680" max="5684" width="10.7109375" style="81" customWidth="1"/>
    <col min="5685" max="5686" width="2.7109375" style="81" customWidth="1"/>
    <col min="5687" max="5880" width="11.42578125" style="81"/>
    <col min="5881" max="5881" width="3.7109375" style="81" customWidth="1"/>
    <col min="5882" max="5882" width="5.7109375" style="81" customWidth="1"/>
    <col min="5883" max="5883" width="12.5703125" style="81" customWidth="1"/>
    <col min="5884" max="5885" width="10.7109375" style="81" customWidth="1"/>
    <col min="5886" max="5887" width="8.7109375" style="81" customWidth="1"/>
    <col min="5888" max="5888" width="7.7109375" style="81" customWidth="1"/>
    <col min="5889" max="5911" width="2.7109375" style="81" customWidth="1"/>
    <col min="5912" max="5914" width="8.7109375" style="81" customWidth="1"/>
    <col min="5915" max="5916" width="3.7109375" style="81" customWidth="1"/>
    <col min="5917" max="5917" width="5.7109375" style="81" customWidth="1"/>
    <col min="5918" max="5918" width="25.7109375" style="81" customWidth="1"/>
    <col min="5919" max="5919" width="8.7109375" style="81" customWidth="1"/>
    <col min="5920" max="5920" width="12" style="81" customWidth="1"/>
    <col min="5921" max="5921" width="11.85546875" style="81" customWidth="1"/>
    <col min="5922" max="5922" width="8.7109375" style="81" customWidth="1"/>
    <col min="5923" max="5923" width="5.85546875" style="81" customWidth="1"/>
    <col min="5924" max="5924" width="20.7109375" style="81" customWidth="1"/>
    <col min="5925" max="5925" width="21.5703125" style="81" customWidth="1"/>
    <col min="5926" max="5926" width="7" style="81" customWidth="1"/>
    <col min="5927" max="5927" width="16.140625" style="81" customWidth="1"/>
    <col min="5928" max="5928" width="8.7109375" style="81" customWidth="1"/>
    <col min="5929" max="5929" width="11.7109375" style="81" customWidth="1"/>
    <col min="5930" max="5931" width="12.7109375" style="81" customWidth="1"/>
    <col min="5932" max="5932" width="2.7109375" style="81" customWidth="1"/>
    <col min="5933" max="5933" width="30.7109375" style="81" customWidth="1"/>
    <col min="5934" max="5935" width="2.7109375" style="81" customWidth="1"/>
    <col min="5936" max="5940" width="10.7109375" style="81" customWidth="1"/>
    <col min="5941" max="5942" width="2.7109375" style="81" customWidth="1"/>
    <col min="5943" max="6136" width="11.42578125" style="81"/>
    <col min="6137" max="6137" width="3.7109375" style="81" customWidth="1"/>
    <col min="6138" max="6138" width="5.7109375" style="81" customWidth="1"/>
    <col min="6139" max="6139" width="12.5703125" style="81" customWidth="1"/>
    <col min="6140" max="6141" width="10.7109375" style="81" customWidth="1"/>
    <col min="6142" max="6143" width="8.7109375" style="81" customWidth="1"/>
    <col min="6144" max="6144" width="7.7109375" style="81" customWidth="1"/>
    <col min="6145" max="6167" width="2.7109375" style="81" customWidth="1"/>
    <col min="6168" max="6170" width="8.7109375" style="81" customWidth="1"/>
    <col min="6171" max="6172" width="3.7109375" style="81" customWidth="1"/>
    <col min="6173" max="6173" width="5.7109375" style="81" customWidth="1"/>
    <col min="6174" max="6174" width="25.7109375" style="81" customWidth="1"/>
    <col min="6175" max="6175" width="8.7109375" style="81" customWidth="1"/>
    <col min="6176" max="6176" width="12" style="81" customWidth="1"/>
    <col min="6177" max="6177" width="11.85546875" style="81" customWidth="1"/>
    <col min="6178" max="6178" width="8.7109375" style="81" customWidth="1"/>
    <col min="6179" max="6179" width="5.85546875" style="81" customWidth="1"/>
    <col min="6180" max="6180" width="20.7109375" style="81" customWidth="1"/>
    <col min="6181" max="6181" width="21.5703125" style="81" customWidth="1"/>
    <col min="6182" max="6182" width="7" style="81" customWidth="1"/>
    <col min="6183" max="6183" width="16.140625" style="81" customWidth="1"/>
    <col min="6184" max="6184" width="8.7109375" style="81" customWidth="1"/>
    <col min="6185" max="6185" width="11.7109375" style="81" customWidth="1"/>
    <col min="6186" max="6187" width="12.7109375" style="81" customWidth="1"/>
    <col min="6188" max="6188" width="2.7109375" style="81" customWidth="1"/>
    <col min="6189" max="6189" width="30.7109375" style="81" customWidth="1"/>
    <col min="6190" max="6191" width="2.7109375" style="81" customWidth="1"/>
    <col min="6192" max="6196" width="10.7109375" style="81" customWidth="1"/>
    <col min="6197" max="6198" width="2.7109375" style="81" customWidth="1"/>
    <col min="6199" max="6392" width="11.42578125" style="81"/>
    <col min="6393" max="6393" width="3.7109375" style="81" customWidth="1"/>
    <col min="6394" max="6394" width="5.7109375" style="81" customWidth="1"/>
    <col min="6395" max="6395" width="12.5703125" style="81" customWidth="1"/>
    <col min="6396" max="6397" width="10.7109375" style="81" customWidth="1"/>
    <col min="6398" max="6399" width="8.7109375" style="81" customWidth="1"/>
    <col min="6400" max="6400" width="7.7109375" style="81" customWidth="1"/>
    <col min="6401" max="6423" width="2.7109375" style="81" customWidth="1"/>
    <col min="6424" max="6426" width="8.7109375" style="81" customWidth="1"/>
    <col min="6427" max="6428" width="3.7109375" style="81" customWidth="1"/>
    <col min="6429" max="6429" width="5.7109375" style="81" customWidth="1"/>
    <col min="6430" max="6430" width="25.7109375" style="81" customWidth="1"/>
    <col min="6431" max="6431" width="8.7109375" style="81" customWidth="1"/>
    <col min="6432" max="6432" width="12" style="81" customWidth="1"/>
    <col min="6433" max="6433" width="11.85546875" style="81" customWidth="1"/>
    <col min="6434" max="6434" width="8.7109375" style="81" customWidth="1"/>
    <col min="6435" max="6435" width="5.85546875" style="81" customWidth="1"/>
    <col min="6436" max="6436" width="20.7109375" style="81" customWidth="1"/>
    <col min="6437" max="6437" width="21.5703125" style="81" customWidth="1"/>
    <col min="6438" max="6438" width="7" style="81" customWidth="1"/>
    <col min="6439" max="6439" width="16.140625" style="81" customWidth="1"/>
    <col min="6440" max="6440" width="8.7109375" style="81" customWidth="1"/>
    <col min="6441" max="6441" width="11.7109375" style="81" customWidth="1"/>
    <col min="6442" max="6443" width="12.7109375" style="81" customWidth="1"/>
    <col min="6444" max="6444" width="2.7109375" style="81" customWidth="1"/>
    <col min="6445" max="6445" width="30.7109375" style="81" customWidth="1"/>
    <col min="6446" max="6447" width="2.7109375" style="81" customWidth="1"/>
    <col min="6448" max="6452" width="10.7109375" style="81" customWidth="1"/>
    <col min="6453" max="6454" width="2.7109375" style="81" customWidth="1"/>
    <col min="6455" max="6648" width="11.42578125" style="81"/>
    <col min="6649" max="6649" width="3.7109375" style="81" customWidth="1"/>
    <col min="6650" max="6650" width="5.7109375" style="81" customWidth="1"/>
    <col min="6651" max="6651" width="12.5703125" style="81" customWidth="1"/>
    <col min="6652" max="6653" width="10.7109375" style="81" customWidth="1"/>
    <col min="6654" max="6655" width="8.7109375" style="81" customWidth="1"/>
    <col min="6656" max="6656" width="7.7109375" style="81" customWidth="1"/>
    <col min="6657" max="6679" width="2.7109375" style="81" customWidth="1"/>
    <col min="6680" max="6682" width="8.7109375" style="81" customWidth="1"/>
    <col min="6683" max="6684" width="3.7109375" style="81" customWidth="1"/>
    <col min="6685" max="6685" width="5.7109375" style="81" customWidth="1"/>
    <col min="6686" max="6686" width="25.7109375" style="81" customWidth="1"/>
    <col min="6687" max="6687" width="8.7109375" style="81" customWidth="1"/>
    <col min="6688" max="6688" width="12" style="81" customWidth="1"/>
    <col min="6689" max="6689" width="11.85546875" style="81" customWidth="1"/>
    <col min="6690" max="6690" width="8.7109375" style="81" customWidth="1"/>
    <col min="6691" max="6691" width="5.85546875" style="81" customWidth="1"/>
    <col min="6692" max="6692" width="20.7109375" style="81" customWidth="1"/>
    <col min="6693" max="6693" width="21.5703125" style="81" customWidth="1"/>
    <col min="6694" max="6694" width="7" style="81" customWidth="1"/>
    <col min="6695" max="6695" width="16.140625" style="81" customWidth="1"/>
    <col min="6696" max="6696" width="8.7109375" style="81" customWidth="1"/>
    <col min="6697" max="6697" width="11.7109375" style="81" customWidth="1"/>
    <col min="6698" max="6699" width="12.7109375" style="81" customWidth="1"/>
    <col min="6700" max="6700" width="2.7109375" style="81" customWidth="1"/>
    <col min="6701" max="6701" width="30.7109375" style="81" customWidth="1"/>
    <col min="6702" max="6703" width="2.7109375" style="81" customWidth="1"/>
    <col min="6704" max="6708" width="10.7109375" style="81" customWidth="1"/>
    <col min="6709" max="6710" width="2.7109375" style="81" customWidth="1"/>
    <col min="6711" max="6904" width="11.42578125" style="81"/>
    <col min="6905" max="6905" width="3.7109375" style="81" customWidth="1"/>
    <col min="6906" max="6906" width="5.7109375" style="81" customWidth="1"/>
    <col min="6907" max="6907" width="12.5703125" style="81" customWidth="1"/>
    <col min="6908" max="6909" width="10.7109375" style="81" customWidth="1"/>
    <col min="6910" max="6911" width="8.7109375" style="81" customWidth="1"/>
    <col min="6912" max="6912" width="7.7109375" style="81" customWidth="1"/>
    <col min="6913" max="6935" width="2.7109375" style="81" customWidth="1"/>
    <col min="6936" max="6938" width="8.7109375" style="81" customWidth="1"/>
    <col min="6939" max="6940" width="3.7109375" style="81" customWidth="1"/>
    <col min="6941" max="6941" width="5.7109375" style="81" customWidth="1"/>
    <col min="6942" max="6942" width="25.7109375" style="81" customWidth="1"/>
    <col min="6943" max="6943" width="8.7109375" style="81" customWidth="1"/>
    <col min="6944" max="6944" width="12" style="81" customWidth="1"/>
    <col min="6945" max="6945" width="11.85546875" style="81" customWidth="1"/>
    <col min="6946" max="6946" width="8.7109375" style="81" customWidth="1"/>
    <col min="6947" max="6947" width="5.85546875" style="81" customWidth="1"/>
    <col min="6948" max="6948" width="20.7109375" style="81" customWidth="1"/>
    <col min="6949" max="6949" width="21.5703125" style="81" customWidth="1"/>
    <col min="6950" max="6950" width="7" style="81" customWidth="1"/>
    <col min="6951" max="6951" width="16.140625" style="81" customWidth="1"/>
    <col min="6952" max="6952" width="8.7109375" style="81" customWidth="1"/>
    <col min="6953" max="6953" width="11.7109375" style="81" customWidth="1"/>
    <col min="6954" max="6955" width="12.7109375" style="81" customWidth="1"/>
    <col min="6956" max="6956" width="2.7109375" style="81" customWidth="1"/>
    <col min="6957" max="6957" width="30.7109375" style="81" customWidth="1"/>
    <col min="6958" max="6959" width="2.7109375" style="81" customWidth="1"/>
    <col min="6960" max="6964" width="10.7109375" style="81" customWidth="1"/>
    <col min="6965" max="6966" width="2.7109375" style="81" customWidth="1"/>
    <col min="6967" max="7160" width="11.42578125" style="81"/>
    <col min="7161" max="7161" width="3.7109375" style="81" customWidth="1"/>
    <col min="7162" max="7162" width="5.7109375" style="81" customWidth="1"/>
    <col min="7163" max="7163" width="12.5703125" style="81" customWidth="1"/>
    <col min="7164" max="7165" width="10.7109375" style="81" customWidth="1"/>
    <col min="7166" max="7167" width="8.7109375" style="81" customWidth="1"/>
    <col min="7168" max="7168" width="7.7109375" style="81" customWidth="1"/>
    <col min="7169" max="7191" width="2.7109375" style="81" customWidth="1"/>
    <col min="7192" max="7194" width="8.7109375" style="81" customWidth="1"/>
    <col min="7195" max="7196" width="3.7109375" style="81" customWidth="1"/>
    <col min="7197" max="7197" width="5.7109375" style="81" customWidth="1"/>
    <col min="7198" max="7198" width="25.7109375" style="81" customWidth="1"/>
    <col min="7199" max="7199" width="8.7109375" style="81" customWidth="1"/>
    <col min="7200" max="7200" width="12" style="81" customWidth="1"/>
    <col min="7201" max="7201" width="11.85546875" style="81" customWidth="1"/>
    <col min="7202" max="7202" width="8.7109375" style="81" customWidth="1"/>
    <col min="7203" max="7203" width="5.85546875" style="81" customWidth="1"/>
    <col min="7204" max="7204" width="20.7109375" style="81" customWidth="1"/>
    <col min="7205" max="7205" width="21.5703125" style="81" customWidth="1"/>
    <col min="7206" max="7206" width="7" style="81" customWidth="1"/>
    <col min="7207" max="7207" width="16.140625" style="81" customWidth="1"/>
    <col min="7208" max="7208" width="8.7109375" style="81" customWidth="1"/>
    <col min="7209" max="7209" width="11.7109375" style="81" customWidth="1"/>
    <col min="7210" max="7211" width="12.7109375" style="81" customWidth="1"/>
    <col min="7212" max="7212" width="2.7109375" style="81" customWidth="1"/>
    <col min="7213" max="7213" width="30.7109375" style="81" customWidth="1"/>
    <col min="7214" max="7215" width="2.7109375" style="81" customWidth="1"/>
    <col min="7216" max="7220" width="10.7109375" style="81" customWidth="1"/>
    <col min="7221" max="7222" width="2.7109375" style="81" customWidth="1"/>
    <col min="7223" max="7416" width="11.42578125" style="81"/>
    <col min="7417" max="7417" width="3.7109375" style="81" customWidth="1"/>
    <col min="7418" max="7418" width="5.7109375" style="81" customWidth="1"/>
    <col min="7419" max="7419" width="12.5703125" style="81" customWidth="1"/>
    <col min="7420" max="7421" width="10.7109375" style="81" customWidth="1"/>
    <col min="7422" max="7423" width="8.7109375" style="81" customWidth="1"/>
    <col min="7424" max="7424" width="7.7109375" style="81" customWidth="1"/>
    <col min="7425" max="7447" width="2.7109375" style="81" customWidth="1"/>
    <col min="7448" max="7450" width="8.7109375" style="81" customWidth="1"/>
    <col min="7451" max="7452" width="3.7109375" style="81" customWidth="1"/>
    <col min="7453" max="7453" width="5.7109375" style="81" customWidth="1"/>
    <col min="7454" max="7454" width="25.7109375" style="81" customWidth="1"/>
    <col min="7455" max="7455" width="8.7109375" style="81" customWidth="1"/>
    <col min="7456" max="7456" width="12" style="81" customWidth="1"/>
    <col min="7457" max="7457" width="11.85546875" style="81" customWidth="1"/>
    <col min="7458" max="7458" width="8.7109375" style="81" customWidth="1"/>
    <col min="7459" max="7459" width="5.85546875" style="81" customWidth="1"/>
    <col min="7460" max="7460" width="20.7109375" style="81" customWidth="1"/>
    <col min="7461" max="7461" width="21.5703125" style="81" customWidth="1"/>
    <col min="7462" max="7462" width="7" style="81" customWidth="1"/>
    <col min="7463" max="7463" width="16.140625" style="81" customWidth="1"/>
    <col min="7464" max="7464" width="8.7109375" style="81" customWidth="1"/>
    <col min="7465" max="7465" width="11.7109375" style="81" customWidth="1"/>
    <col min="7466" max="7467" width="12.7109375" style="81" customWidth="1"/>
    <col min="7468" max="7468" width="2.7109375" style="81" customWidth="1"/>
    <col min="7469" max="7469" width="30.7109375" style="81" customWidth="1"/>
    <col min="7470" max="7471" width="2.7109375" style="81" customWidth="1"/>
    <col min="7472" max="7476" width="10.7109375" style="81" customWidth="1"/>
    <col min="7477" max="7478" width="2.7109375" style="81" customWidth="1"/>
    <col min="7479" max="7672" width="11.42578125" style="81"/>
    <col min="7673" max="7673" width="3.7109375" style="81" customWidth="1"/>
    <col min="7674" max="7674" width="5.7109375" style="81" customWidth="1"/>
    <col min="7675" max="7675" width="12.5703125" style="81" customWidth="1"/>
    <col min="7676" max="7677" width="10.7109375" style="81" customWidth="1"/>
    <col min="7678" max="7679" width="8.7109375" style="81" customWidth="1"/>
    <col min="7680" max="7680" width="7.7109375" style="81" customWidth="1"/>
    <col min="7681" max="7703" width="2.7109375" style="81" customWidth="1"/>
    <col min="7704" max="7706" width="8.7109375" style="81" customWidth="1"/>
    <col min="7707" max="7708" width="3.7109375" style="81" customWidth="1"/>
    <col min="7709" max="7709" width="5.7109375" style="81" customWidth="1"/>
    <col min="7710" max="7710" width="25.7109375" style="81" customWidth="1"/>
    <col min="7711" max="7711" width="8.7109375" style="81" customWidth="1"/>
    <col min="7712" max="7712" width="12" style="81" customWidth="1"/>
    <col min="7713" max="7713" width="11.85546875" style="81" customWidth="1"/>
    <col min="7714" max="7714" width="8.7109375" style="81" customWidth="1"/>
    <col min="7715" max="7715" width="5.85546875" style="81" customWidth="1"/>
    <col min="7716" max="7716" width="20.7109375" style="81" customWidth="1"/>
    <col min="7717" max="7717" width="21.5703125" style="81" customWidth="1"/>
    <col min="7718" max="7718" width="7" style="81" customWidth="1"/>
    <col min="7719" max="7719" width="16.140625" style="81" customWidth="1"/>
    <col min="7720" max="7720" width="8.7109375" style="81" customWidth="1"/>
    <col min="7721" max="7721" width="11.7109375" style="81" customWidth="1"/>
    <col min="7722" max="7723" width="12.7109375" style="81" customWidth="1"/>
    <col min="7724" max="7724" width="2.7109375" style="81" customWidth="1"/>
    <col min="7725" max="7725" width="30.7109375" style="81" customWidth="1"/>
    <col min="7726" max="7727" width="2.7109375" style="81" customWidth="1"/>
    <col min="7728" max="7732" width="10.7109375" style="81" customWidth="1"/>
    <col min="7733" max="7734" width="2.7109375" style="81" customWidth="1"/>
    <col min="7735" max="7928" width="11.42578125" style="81"/>
    <col min="7929" max="7929" width="3.7109375" style="81" customWidth="1"/>
    <col min="7930" max="7930" width="5.7109375" style="81" customWidth="1"/>
    <col min="7931" max="7931" width="12.5703125" style="81" customWidth="1"/>
    <col min="7932" max="7933" width="10.7109375" style="81" customWidth="1"/>
    <col min="7934" max="7935" width="8.7109375" style="81" customWidth="1"/>
    <col min="7936" max="7936" width="7.7109375" style="81" customWidth="1"/>
    <col min="7937" max="7959" width="2.7109375" style="81" customWidth="1"/>
    <col min="7960" max="7962" width="8.7109375" style="81" customWidth="1"/>
    <col min="7963" max="7964" width="3.7109375" style="81" customWidth="1"/>
    <col min="7965" max="7965" width="5.7109375" style="81" customWidth="1"/>
    <col min="7966" max="7966" width="25.7109375" style="81" customWidth="1"/>
    <col min="7967" max="7967" width="8.7109375" style="81" customWidth="1"/>
    <col min="7968" max="7968" width="12" style="81" customWidth="1"/>
    <col min="7969" max="7969" width="11.85546875" style="81" customWidth="1"/>
    <col min="7970" max="7970" width="8.7109375" style="81" customWidth="1"/>
    <col min="7971" max="7971" width="5.85546875" style="81" customWidth="1"/>
    <col min="7972" max="7972" width="20.7109375" style="81" customWidth="1"/>
    <col min="7973" max="7973" width="21.5703125" style="81" customWidth="1"/>
    <col min="7974" max="7974" width="7" style="81" customWidth="1"/>
    <col min="7975" max="7975" width="16.140625" style="81" customWidth="1"/>
    <col min="7976" max="7976" width="8.7109375" style="81" customWidth="1"/>
    <col min="7977" max="7977" width="11.7109375" style="81" customWidth="1"/>
    <col min="7978" max="7979" width="12.7109375" style="81" customWidth="1"/>
    <col min="7980" max="7980" width="2.7109375" style="81" customWidth="1"/>
    <col min="7981" max="7981" width="30.7109375" style="81" customWidth="1"/>
    <col min="7982" max="7983" width="2.7109375" style="81" customWidth="1"/>
    <col min="7984" max="7988" width="10.7109375" style="81" customWidth="1"/>
    <col min="7989" max="7990" width="2.7109375" style="81" customWidth="1"/>
    <col min="7991" max="8184" width="11.42578125" style="81"/>
    <col min="8185" max="8185" width="3.7109375" style="81" customWidth="1"/>
    <col min="8186" max="8186" width="5.7109375" style="81" customWidth="1"/>
    <col min="8187" max="8187" width="12.5703125" style="81" customWidth="1"/>
    <col min="8188" max="8189" width="10.7109375" style="81" customWidth="1"/>
    <col min="8190" max="8191" width="8.7109375" style="81" customWidth="1"/>
    <col min="8192" max="8192" width="7.7109375" style="81" customWidth="1"/>
    <col min="8193" max="8215" width="2.7109375" style="81" customWidth="1"/>
    <col min="8216" max="8218" width="8.7109375" style="81" customWidth="1"/>
    <col min="8219" max="8220" width="3.7109375" style="81" customWidth="1"/>
    <col min="8221" max="8221" width="5.7109375" style="81" customWidth="1"/>
    <col min="8222" max="8222" width="25.7109375" style="81" customWidth="1"/>
    <col min="8223" max="8223" width="8.7109375" style="81" customWidth="1"/>
    <col min="8224" max="8224" width="12" style="81" customWidth="1"/>
    <col min="8225" max="8225" width="11.85546875" style="81" customWidth="1"/>
    <col min="8226" max="8226" width="8.7109375" style="81" customWidth="1"/>
    <col min="8227" max="8227" width="5.85546875" style="81" customWidth="1"/>
    <col min="8228" max="8228" width="20.7109375" style="81" customWidth="1"/>
    <col min="8229" max="8229" width="21.5703125" style="81" customWidth="1"/>
    <col min="8230" max="8230" width="7" style="81" customWidth="1"/>
    <col min="8231" max="8231" width="16.140625" style="81" customWidth="1"/>
    <col min="8232" max="8232" width="8.7109375" style="81" customWidth="1"/>
    <col min="8233" max="8233" width="11.7109375" style="81" customWidth="1"/>
    <col min="8234" max="8235" width="12.7109375" style="81" customWidth="1"/>
    <col min="8236" max="8236" width="2.7109375" style="81" customWidth="1"/>
    <col min="8237" max="8237" width="30.7109375" style="81" customWidth="1"/>
    <col min="8238" max="8239" width="2.7109375" style="81" customWidth="1"/>
    <col min="8240" max="8244" width="10.7109375" style="81" customWidth="1"/>
    <col min="8245" max="8246" width="2.7109375" style="81" customWidth="1"/>
    <col min="8247" max="8440" width="11.42578125" style="81"/>
    <col min="8441" max="8441" width="3.7109375" style="81" customWidth="1"/>
    <col min="8442" max="8442" width="5.7109375" style="81" customWidth="1"/>
    <col min="8443" max="8443" width="12.5703125" style="81" customWidth="1"/>
    <col min="8444" max="8445" width="10.7109375" style="81" customWidth="1"/>
    <col min="8446" max="8447" width="8.7109375" style="81" customWidth="1"/>
    <col min="8448" max="8448" width="7.7109375" style="81" customWidth="1"/>
    <col min="8449" max="8471" width="2.7109375" style="81" customWidth="1"/>
    <col min="8472" max="8474" width="8.7109375" style="81" customWidth="1"/>
    <col min="8475" max="8476" width="3.7109375" style="81" customWidth="1"/>
    <col min="8477" max="8477" width="5.7109375" style="81" customWidth="1"/>
    <col min="8478" max="8478" width="25.7109375" style="81" customWidth="1"/>
    <col min="8479" max="8479" width="8.7109375" style="81" customWidth="1"/>
    <col min="8480" max="8480" width="12" style="81" customWidth="1"/>
    <col min="8481" max="8481" width="11.85546875" style="81" customWidth="1"/>
    <col min="8482" max="8482" width="8.7109375" style="81" customWidth="1"/>
    <col min="8483" max="8483" width="5.85546875" style="81" customWidth="1"/>
    <col min="8484" max="8484" width="20.7109375" style="81" customWidth="1"/>
    <col min="8485" max="8485" width="21.5703125" style="81" customWidth="1"/>
    <col min="8486" max="8486" width="7" style="81" customWidth="1"/>
    <col min="8487" max="8487" width="16.140625" style="81" customWidth="1"/>
    <col min="8488" max="8488" width="8.7109375" style="81" customWidth="1"/>
    <col min="8489" max="8489" width="11.7109375" style="81" customWidth="1"/>
    <col min="8490" max="8491" width="12.7109375" style="81" customWidth="1"/>
    <col min="8492" max="8492" width="2.7109375" style="81" customWidth="1"/>
    <col min="8493" max="8493" width="30.7109375" style="81" customWidth="1"/>
    <col min="8494" max="8495" width="2.7109375" style="81" customWidth="1"/>
    <col min="8496" max="8500" width="10.7109375" style="81" customWidth="1"/>
    <col min="8501" max="8502" width="2.7109375" style="81" customWidth="1"/>
    <col min="8503" max="8696" width="11.42578125" style="81"/>
    <col min="8697" max="8697" width="3.7109375" style="81" customWidth="1"/>
    <col min="8698" max="8698" width="5.7109375" style="81" customWidth="1"/>
    <col min="8699" max="8699" width="12.5703125" style="81" customWidth="1"/>
    <col min="8700" max="8701" width="10.7109375" style="81" customWidth="1"/>
    <col min="8702" max="8703" width="8.7109375" style="81" customWidth="1"/>
    <col min="8704" max="8704" width="7.7109375" style="81" customWidth="1"/>
    <col min="8705" max="8727" width="2.7109375" style="81" customWidth="1"/>
    <col min="8728" max="8730" width="8.7109375" style="81" customWidth="1"/>
    <col min="8731" max="8732" width="3.7109375" style="81" customWidth="1"/>
    <col min="8733" max="8733" width="5.7109375" style="81" customWidth="1"/>
    <col min="8734" max="8734" width="25.7109375" style="81" customWidth="1"/>
    <col min="8735" max="8735" width="8.7109375" style="81" customWidth="1"/>
    <col min="8736" max="8736" width="12" style="81" customWidth="1"/>
    <col min="8737" max="8737" width="11.85546875" style="81" customWidth="1"/>
    <col min="8738" max="8738" width="8.7109375" style="81" customWidth="1"/>
    <col min="8739" max="8739" width="5.85546875" style="81" customWidth="1"/>
    <col min="8740" max="8740" width="20.7109375" style="81" customWidth="1"/>
    <col min="8741" max="8741" width="21.5703125" style="81" customWidth="1"/>
    <col min="8742" max="8742" width="7" style="81" customWidth="1"/>
    <col min="8743" max="8743" width="16.140625" style="81" customWidth="1"/>
    <col min="8744" max="8744" width="8.7109375" style="81" customWidth="1"/>
    <col min="8745" max="8745" width="11.7109375" style="81" customWidth="1"/>
    <col min="8746" max="8747" width="12.7109375" style="81" customWidth="1"/>
    <col min="8748" max="8748" width="2.7109375" style="81" customWidth="1"/>
    <col min="8749" max="8749" width="30.7109375" style="81" customWidth="1"/>
    <col min="8750" max="8751" width="2.7109375" style="81" customWidth="1"/>
    <col min="8752" max="8756" width="10.7109375" style="81" customWidth="1"/>
    <col min="8757" max="8758" width="2.7109375" style="81" customWidth="1"/>
    <col min="8759" max="8952" width="11.42578125" style="81"/>
    <col min="8953" max="8953" width="3.7109375" style="81" customWidth="1"/>
    <col min="8954" max="8954" width="5.7109375" style="81" customWidth="1"/>
    <col min="8955" max="8955" width="12.5703125" style="81" customWidth="1"/>
    <col min="8956" max="8957" width="10.7109375" style="81" customWidth="1"/>
    <col min="8958" max="8959" width="8.7109375" style="81" customWidth="1"/>
    <col min="8960" max="8960" width="7.7109375" style="81" customWidth="1"/>
    <col min="8961" max="8983" width="2.7109375" style="81" customWidth="1"/>
    <col min="8984" max="8986" width="8.7109375" style="81" customWidth="1"/>
    <col min="8987" max="8988" width="3.7109375" style="81" customWidth="1"/>
    <col min="8989" max="8989" width="5.7109375" style="81" customWidth="1"/>
    <col min="8990" max="8990" width="25.7109375" style="81" customWidth="1"/>
    <col min="8991" max="8991" width="8.7109375" style="81" customWidth="1"/>
    <col min="8992" max="8992" width="12" style="81" customWidth="1"/>
    <col min="8993" max="8993" width="11.85546875" style="81" customWidth="1"/>
    <col min="8994" max="8994" width="8.7109375" style="81" customWidth="1"/>
    <col min="8995" max="8995" width="5.85546875" style="81" customWidth="1"/>
    <col min="8996" max="8996" width="20.7109375" style="81" customWidth="1"/>
    <col min="8997" max="8997" width="21.5703125" style="81" customWidth="1"/>
    <col min="8998" max="8998" width="7" style="81" customWidth="1"/>
    <col min="8999" max="8999" width="16.140625" style="81" customWidth="1"/>
    <col min="9000" max="9000" width="8.7109375" style="81" customWidth="1"/>
    <col min="9001" max="9001" width="11.7109375" style="81" customWidth="1"/>
    <col min="9002" max="9003" width="12.7109375" style="81" customWidth="1"/>
    <col min="9004" max="9004" width="2.7109375" style="81" customWidth="1"/>
    <col min="9005" max="9005" width="30.7109375" style="81" customWidth="1"/>
    <col min="9006" max="9007" width="2.7109375" style="81" customWidth="1"/>
    <col min="9008" max="9012" width="10.7109375" style="81" customWidth="1"/>
    <col min="9013" max="9014" width="2.7109375" style="81" customWidth="1"/>
    <col min="9015" max="9208" width="11.42578125" style="81"/>
    <col min="9209" max="9209" width="3.7109375" style="81" customWidth="1"/>
    <col min="9210" max="9210" width="5.7109375" style="81" customWidth="1"/>
    <col min="9211" max="9211" width="12.5703125" style="81" customWidth="1"/>
    <col min="9212" max="9213" width="10.7109375" style="81" customWidth="1"/>
    <col min="9214" max="9215" width="8.7109375" style="81" customWidth="1"/>
    <col min="9216" max="9216" width="7.7109375" style="81" customWidth="1"/>
    <col min="9217" max="9239" width="2.7109375" style="81" customWidth="1"/>
    <col min="9240" max="9242" width="8.7109375" style="81" customWidth="1"/>
    <col min="9243" max="9244" width="3.7109375" style="81" customWidth="1"/>
    <col min="9245" max="9245" width="5.7109375" style="81" customWidth="1"/>
    <col min="9246" max="9246" width="25.7109375" style="81" customWidth="1"/>
    <col min="9247" max="9247" width="8.7109375" style="81" customWidth="1"/>
    <col min="9248" max="9248" width="12" style="81" customWidth="1"/>
    <col min="9249" max="9249" width="11.85546875" style="81" customWidth="1"/>
    <col min="9250" max="9250" width="8.7109375" style="81" customWidth="1"/>
    <col min="9251" max="9251" width="5.85546875" style="81" customWidth="1"/>
    <col min="9252" max="9252" width="20.7109375" style="81" customWidth="1"/>
    <col min="9253" max="9253" width="21.5703125" style="81" customWidth="1"/>
    <col min="9254" max="9254" width="7" style="81" customWidth="1"/>
    <col min="9255" max="9255" width="16.140625" style="81" customWidth="1"/>
    <col min="9256" max="9256" width="8.7109375" style="81" customWidth="1"/>
    <col min="9257" max="9257" width="11.7109375" style="81" customWidth="1"/>
    <col min="9258" max="9259" width="12.7109375" style="81" customWidth="1"/>
    <col min="9260" max="9260" width="2.7109375" style="81" customWidth="1"/>
    <col min="9261" max="9261" width="30.7109375" style="81" customWidth="1"/>
    <col min="9262" max="9263" width="2.7109375" style="81" customWidth="1"/>
    <col min="9264" max="9268" width="10.7109375" style="81" customWidth="1"/>
    <col min="9269" max="9270" width="2.7109375" style="81" customWidth="1"/>
    <col min="9271" max="9464" width="11.42578125" style="81"/>
    <col min="9465" max="9465" width="3.7109375" style="81" customWidth="1"/>
    <col min="9466" max="9466" width="5.7109375" style="81" customWidth="1"/>
    <col min="9467" max="9467" width="12.5703125" style="81" customWidth="1"/>
    <col min="9468" max="9469" width="10.7109375" style="81" customWidth="1"/>
    <col min="9470" max="9471" width="8.7109375" style="81" customWidth="1"/>
    <col min="9472" max="9472" width="7.7109375" style="81" customWidth="1"/>
    <col min="9473" max="9495" width="2.7109375" style="81" customWidth="1"/>
    <col min="9496" max="9498" width="8.7109375" style="81" customWidth="1"/>
    <col min="9499" max="9500" width="3.7109375" style="81" customWidth="1"/>
    <col min="9501" max="9501" width="5.7109375" style="81" customWidth="1"/>
    <col min="9502" max="9502" width="25.7109375" style="81" customWidth="1"/>
    <col min="9503" max="9503" width="8.7109375" style="81" customWidth="1"/>
    <col min="9504" max="9504" width="12" style="81" customWidth="1"/>
    <col min="9505" max="9505" width="11.85546875" style="81" customWidth="1"/>
    <col min="9506" max="9506" width="8.7109375" style="81" customWidth="1"/>
    <col min="9507" max="9507" width="5.85546875" style="81" customWidth="1"/>
    <col min="9508" max="9508" width="20.7109375" style="81" customWidth="1"/>
    <col min="9509" max="9509" width="21.5703125" style="81" customWidth="1"/>
    <col min="9510" max="9510" width="7" style="81" customWidth="1"/>
    <col min="9511" max="9511" width="16.140625" style="81" customWidth="1"/>
    <col min="9512" max="9512" width="8.7109375" style="81" customWidth="1"/>
    <col min="9513" max="9513" width="11.7109375" style="81" customWidth="1"/>
    <col min="9514" max="9515" width="12.7109375" style="81" customWidth="1"/>
    <col min="9516" max="9516" width="2.7109375" style="81" customWidth="1"/>
    <col min="9517" max="9517" width="30.7109375" style="81" customWidth="1"/>
    <col min="9518" max="9519" width="2.7109375" style="81" customWidth="1"/>
    <col min="9520" max="9524" width="10.7109375" style="81" customWidth="1"/>
    <col min="9525" max="9526" width="2.7109375" style="81" customWidth="1"/>
    <col min="9527" max="9720" width="11.42578125" style="81"/>
    <col min="9721" max="9721" width="3.7109375" style="81" customWidth="1"/>
    <col min="9722" max="9722" width="5.7109375" style="81" customWidth="1"/>
    <col min="9723" max="9723" width="12.5703125" style="81" customWidth="1"/>
    <col min="9724" max="9725" width="10.7109375" style="81" customWidth="1"/>
    <col min="9726" max="9727" width="8.7109375" style="81" customWidth="1"/>
    <col min="9728" max="9728" width="7.7109375" style="81" customWidth="1"/>
    <col min="9729" max="9751" width="2.7109375" style="81" customWidth="1"/>
    <col min="9752" max="9754" width="8.7109375" style="81" customWidth="1"/>
    <col min="9755" max="9756" width="3.7109375" style="81" customWidth="1"/>
    <col min="9757" max="9757" width="5.7109375" style="81" customWidth="1"/>
    <col min="9758" max="9758" width="25.7109375" style="81" customWidth="1"/>
    <col min="9759" max="9759" width="8.7109375" style="81" customWidth="1"/>
    <col min="9760" max="9760" width="12" style="81" customWidth="1"/>
    <col min="9761" max="9761" width="11.85546875" style="81" customWidth="1"/>
    <col min="9762" max="9762" width="8.7109375" style="81" customWidth="1"/>
    <col min="9763" max="9763" width="5.85546875" style="81" customWidth="1"/>
    <col min="9764" max="9764" width="20.7109375" style="81" customWidth="1"/>
    <col min="9765" max="9765" width="21.5703125" style="81" customWidth="1"/>
    <col min="9766" max="9766" width="7" style="81" customWidth="1"/>
    <col min="9767" max="9767" width="16.140625" style="81" customWidth="1"/>
    <col min="9768" max="9768" width="8.7109375" style="81" customWidth="1"/>
    <col min="9769" max="9769" width="11.7109375" style="81" customWidth="1"/>
    <col min="9770" max="9771" width="12.7109375" style="81" customWidth="1"/>
    <col min="9772" max="9772" width="2.7109375" style="81" customWidth="1"/>
    <col min="9773" max="9773" width="30.7109375" style="81" customWidth="1"/>
    <col min="9774" max="9775" width="2.7109375" style="81" customWidth="1"/>
    <col min="9776" max="9780" width="10.7109375" style="81" customWidth="1"/>
    <col min="9781" max="9782" width="2.7109375" style="81" customWidth="1"/>
    <col min="9783" max="9976" width="11.42578125" style="81"/>
    <col min="9977" max="9977" width="3.7109375" style="81" customWidth="1"/>
    <col min="9978" max="9978" width="5.7109375" style="81" customWidth="1"/>
    <col min="9979" max="9979" width="12.5703125" style="81" customWidth="1"/>
    <col min="9980" max="9981" width="10.7109375" style="81" customWidth="1"/>
    <col min="9982" max="9983" width="8.7109375" style="81" customWidth="1"/>
    <col min="9984" max="9984" width="7.7109375" style="81" customWidth="1"/>
    <col min="9985" max="10007" width="2.7109375" style="81" customWidth="1"/>
    <col min="10008" max="10010" width="8.7109375" style="81" customWidth="1"/>
    <col min="10011" max="10012" width="3.7109375" style="81" customWidth="1"/>
    <col min="10013" max="10013" width="5.7109375" style="81" customWidth="1"/>
    <col min="10014" max="10014" width="25.7109375" style="81" customWidth="1"/>
    <col min="10015" max="10015" width="8.7109375" style="81" customWidth="1"/>
    <col min="10016" max="10016" width="12" style="81" customWidth="1"/>
    <col min="10017" max="10017" width="11.85546875" style="81" customWidth="1"/>
    <col min="10018" max="10018" width="8.7109375" style="81" customWidth="1"/>
    <col min="10019" max="10019" width="5.85546875" style="81" customWidth="1"/>
    <col min="10020" max="10020" width="20.7109375" style="81" customWidth="1"/>
    <col min="10021" max="10021" width="21.5703125" style="81" customWidth="1"/>
    <col min="10022" max="10022" width="7" style="81" customWidth="1"/>
    <col min="10023" max="10023" width="16.140625" style="81" customWidth="1"/>
    <col min="10024" max="10024" width="8.7109375" style="81" customWidth="1"/>
    <col min="10025" max="10025" width="11.7109375" style="81" customWidth="1"/>
    <col min="10026" max="10027" width="12.7109375" style="81" customWidth="1"/>
    <col min="10028" max="10028" width="2.7109375" style="81" customWidth="1"/>
    <col min="10029" max="10029" width="30.7109375" style="81" customWidth="1"/>
    <col min="10030" max="10031" width="2.7109375" style="81" customWidth="1"/>
    <col min="10032" max="10036" width="10.7109375" style="81" customWidth="1"/>
    <col min="10037" max="10038" width="2.7109375" style="81" customWidth="1"/>
    <col min="10039" max="10232" width="11.42578125" style="81"/>
    <col min="10233" max="10233" width="3.7109375" style="81" customWidth="1"/>
    <col min="10234" max="10234" width="5.7109375" style="81" customWidth="1"/>
    <col min="10235" max="10235" width="12.5703125" style="81" customWidth="1"/>
    <col min="10236" max="10237" width="10.7109375" style="81" customWidth="1"/>
    <col min="10238" max="10239" width="8.7109375" style="81" customWidth="1"/>
    <col min="10240" max="10240" width="7.7109375" style="81" customWidth="1"/>
    <col min="10241" max="10263" width="2.7109375" style="81" customWidth="1"/>
    <col min="10264" max="10266" width="8.7109375" style="81" customWidth="1"/>
    <col min="10267" max="10268" width="3.7109375" style="81" customWidth="1"/>
    <col min="10269" max="10269" width="5.7109375" style="81" customWidth="1"/>
    <col min="10270" max="10270" width="25.7109375" style="81" customWidth="1"/>
    <col min="10271" max="10271" width="8.7109375" style="81" customWidth="1"/>
    <col min="10272" max="10272" width="12" style="81" customWidth="1"/>
    <col min="10273" max="10273" width="11.85546875" style="81" customWidth="1"/>
    <col min="10274" max="10274" width="8.7109375" style="81" customWidth="1"/>
    <col min="10275" max="10275" width="5.85546875" style="81" customWidth="1"/>
    <col min="10276" max="10276" width="20.7109375" style="81" customWidth="1"/>
    <col min="10277" max="10277" width="21.5703125" style="81" customWidth="1"/>
    <col min="10278" max="10278" width="7" style="81" customWidth="1"/>
    <col min="10279" max="10279" width="16.140625" style="81" customWidth="1"/>
    <col min="10280" max="10280" width="8.7109375" style="81" customWidth="1"/>
    <col min="10281" max="10281" width="11.7109375" style="81" customWidth="1"/>
    <col min="10282" max="10283" width="12.7109375" style="81" customWidth="1"/>
    <col min="10284" max="10284" width="2.7109375" style="81" customWidth="1"/>
    <col min="10285" max="10285" width="30.7109375" style="81" customWidth="1"/>
    <col min="10286" max="10287" width="2.7109375" style="81" customWidth="1"/>
    <col min="10288" max="10292" width="10.7109375" style="81" customWidth="1"/>
    <col min="10293" max="10294" width="2.7109375" style="81" customWidth="1"/>
    <col min="10295" max="10488" width="11.42578125" style="81"/>
    <col min="10489" max="10489" width="3.7109375" style="81" customWidth="1"/>
    <col min="10490" max="10490" width="5.7109375" style="81" customWidth="1"/>
    <col min="10491" max="10491" width="12.5703125" style="81" customWidth="1"/>
    <col min="10492" max="10493" width="10.7109375" style="81" customWidth="1"/>
    <col min="10494" max="10495" width="8.7109375" style="81" customWidth="1"/>
    <col min="10496" max="10496" width="7.7109375" style="81" customWidth="1"/>
    <col min="10497" max="10519" width="2.7109375" style="81" customWidth="1"/>
    <col min="10520" max="10522" width="8.7109375" style="81" customWidth="1"/>
    <col min="10523" max="10524" width="3.7109375" style="81" customWidth="1"/>
    <col min="10525" max="10525" width="5.7109375" style="81" customWidth="1"/>
    <col min="10526" max="10526" width="25.7109375" style="81" customWidth="1"/>
    <col min="10527" max="10527" width="8.7109375" style="81" customWidth="1"/>
    <col min="10528" max="10528" width="12" style="81" customWidth="1"/>
    <col min="10529" max="10529" width="11.85546875" style="81" customWidth="1"/>
    <col min="10530" max="10530" width="8.7109375" style="81" customWidth="1"/>
    <col min="10531" max="10531" width="5.85546875" style="81" customWidth="1"/>
    <col min="10532" max="10532" width="20.7109375" style="81" customWidth="1"/>
    <col min="10533" max="10533" width="21.5703125" style="81" customWidth="1"/>
    <col min="10534" max="10534" width="7" style="81" customWidth="1"/>
    <col min="10535" max="10535" width="16.140625" style="81" customWidth="1"/>
    <col min="10536" max="10536" width="8.7109375" style="81" customWidth="1"/>
    <col min="10537" max="10537" width="11.7109375" style="81" customWidth="1"/>
    <col min="10538" max="10539" width="12.7109375" style="81" customWidth="1"/>
    <col min="10540" max="10540" width="2.7109375" style="81" customWidth="1"/>
    <col min="10541" max="10541" width="30.7109375" style="81" customWidth="1"/>
    <col min="10542" max="10543" width="2.7109375" style="81" customWidth="1"/>
    <col min="10544" max="10548" width="10.7109375" style="81" customWidth="1"/>
    <col min="10549" max="10550" width="2.7109375" style="81" customWidth="1"/>
    <col min="10551" max="10744" width="11.42578125" style="81"/>
    <col min="10745" max="10745" width="3.7109375" style="81" customWidth="1"/>
    <col min="10746" max="10746" width="5.7109375" style="81" customWidth="1"/>
    <col min="10747" max="10747" width="12.5703125" style="81" customWidth="1"/>
    <col min="10748" max="10749" width="10.7109375" style="81" customWidth="1"/>
    <col min="10750" max="10751" width="8.7109375" style="81" customWidth="1"/>
    <col min="10752" max="10752" width="7.7109375" style="81" customWidth="1"/>
    <col min="10753" max="10775" width="2.7109375" style="81" customWidth="1"/>
    <col min="10776" max="10778" width="8.7109375" style="81" customWidth="1"/>
    <col min="10779" max="10780" width="3.7109375" style="81" customWidth="1"/>
    <col min="10781" max="10781" width="5.7109375" style="81" customWidth="1"/>
    <col min="10782" max="10782" width="25.7109375" style="81" customWidth="1"/>
    <col min="10783" max="10783" width="8.7109375" style="81" customWidth="1"/>
    <col min="10784" max="10784" width="12" style="81" customWidth="1"/>
    <col min="10785" max="10785" width="11.85546875" style="81" customWidth="1"/>
    <col min="10786" max="10786" width="8.7109375" style="81" customWidth="1"/>
    <col min="10787" max="10787" width="5.85546875" style="81" customWidth="1"/>
    <col min="10788" max="10788" width="20.7109375" style="81" customWidth="1"/>
    <col min="10789" max="10789" width="21.5703125" style="81" customWidth="1"/>
    <col min="10790" max="10790" width="7" style="81" customWidth="1"/>
    <col min="10791" max="10791" width="16.140625" style="81" customWidth="1"/>
    <col min="10792" max="10792" width="8.7109375" style="81" customWidth="1"/>
    <col min="10793" max="10793" width="11.7109375" style="81" customWidth="1"/>
    <col min="10794" max="10795" width="12.7109375" style="81" customWidth="1"/>
    <col min="10796" max="10796" width="2.7109375" style="81" customWidth="1"/>
    <col min="10797" max="10797" width="30.7109375" style="81" customWidth="1"/>
    <col min="10798" max="10799" width="2.7109375" style="81" customWidth="1"/>
    <col min="10800" max="10804" width="10.7109375" style="81" customWidth="1"/>
    <col min="10805" max="10806" width="2.7109375" style="81" customWidth="1"/>
    <col min="10807" max="11000" width="11.42578125" style="81"/>
    <col min="11001" max="11001" width="3.7109375" style="81" customWidth="1"/>
    <col min="11002" max="11002" width="5.7109375" style="81" customWidth="1"/>
    <col min="11003" max="11003" width="12.5703125" style="81" customWidth="1"/>
    <col min="11004" max="11005" width="10.7109375" style="81" customWidth="1"/>
    <col min="11006" max="11007" width="8.7109375" style="81" customWidth="1"/>
    <col min="11008" max="11008" width="7.7109375" style="81" customWidth="1"/>
    <col min="11009" max="11031" width="2.7109375" style="81" customWidth="1"/>
    <col min="11032" max="11034" width="8.7109375" style="81" customWidth="1"/>
    <col min="11035" max="11036" width="3.7109375" style="81" customWidth="1"/>
    <col min="11037" max="11037" width="5.7109375" style="81" customWidth="1"/>
    <col min="11038" max="11038" width="25.7109375" style="81" customWidth="1"/>
    <col min="11039" max="11039" width="8.7109375" style="81" customWidth="1"/>
    <col min="11040" max="11040" width="12" style="81" customWidth="1"/>
    <col min="11041" max="11041" width="11.85546875" style="81" customWidth="1"/>
    <col min="11042" max="11042" width="8.7109375" style="81" customWidth="1"/>
    <col min="11043" max="11043" width="5.85546875" style="81" customWidth="1"/>
    <col min="11044" max="11044" width="20.7109375" style="81" customWidth="1"/>
    <col min="11045" max="11045" width="21.5703125" style="81" customWidth="1"/>
    <col min="11046" max="11046" width="7" style="81" customWidth="1"/>
    <col min="11047" max="11047" width="16.140625" style="81" customWidth="1"/>
    <col min="11048" max="11048" width="8.7109375" style="81" customWidth="1"/>
    <col min="11049" max="11049" width="11.7109375" style="81" customWidth="1"/>
    <col min="11050" max="11051" width="12.7109375" style="81" customWidth="1"/>
    <col min="11052" max="11052" width="2.7109375" style="81" customWidth="1"/>
    <col min="11053" max="11053" width="30.7109375" style="81" customWidth="1"/>
    <col min="11054" max="11055" width="2.7109375" style="81" customWidth="1"/>
    <col min="11056" max="11060" width="10.7109375" style="81" customWidth="1"/>
    <col min="11061" max="11062" width="2.7109375" style="81" customWidth="1"/>
    <col min="11063" max="11256" width="11.42578125" style="81"/>
    <col min="11257" max="11257" width="3.7109375" style="81" customWidth="1"/>
    <col min="11258" max="11258" width="5.7109375" style="81" customWidth="1"/>
    <col min="11259" max="11259" width="12.5703125" style="81" customWidth="1"/>
    <col min="11260" max="11261" width="10.7109375" style="81" customWidth="1"/>
    <col min="11262" max="11263" width="8.7109375" style="81" customWidth="1"/>
    <col min="11264" max="11264" width="7.7109375" style="81" customWidth="1"/>
    <col min="11265" max="11287" width="2.7109375" style="81" customWidth="1"/>
    <col min="11288" max="11290" width="8.7109375" style="81" customWidth="1"/>
    <col min="11291" max="11292" width="3.7109375" style="81" customWidth="1"/>
    <col min="11293" max="11293" width="5.7109375" style="81" customWidth="1"/>
    <col min="11294" max="11294" width="25.7109375" style="81" customWidth="1"/>
    <col min="11295" max="11295" width="8.7109375" style="81" customWidth="1"/>
    <col min="11296" max="11296" width="12" style="81" customWidth="1"/>
    <col min="11297" max="11297" width="11.85546875" style="81" customWidth="1"/>
    <col min="11298" max="11298" width="8.7109375" style="81" customWidth="1"/>
    <col min="11299" max="11299" width="5.85546875" style="81" customWidth="1"/>
    <col min="11300" max="11300" width="20.7109375" style="81" customWidth="1"/>
    <col min="11301" max="11301" width="21.5703125" style="81" customWidth="1"/>
    <col min="11302" max="11302" width="7" style="81" customWidth="1"/>
    <col min="11303" max="11303" width="16.140625" style="81" customWidth="1"/>
    <col min="11304" max="11304" width="8.7109375" style="81" customWidth="1"/>
    <col min="11305" max="11305" width="11.7109375" style="81" customWidth="1"/>
    <col min="11306" max="11307" width="12.7109375" style="81" customWidth="1"/>
    <col min="11308" max="11308" width="2.7109375" style="81" customWidth="1"/>
    <col min="11309" max="11309" width="30.7109375" style="81" customWidth="1"/>
    <col min="11310" max="11311" width="2.7109375" style="81" customWidth="1"/>
    <col min="11312" max="11316" width="10.7109375" style="81" customWidth="1"/>
    <col min="11317" max="11318" width="2.7109375" style="81" customWidth="1"/>
    <col min="11319" max="11512" width="11.42578125" style="81"/>
    <col min="11513" max="11513" width="3.7109375" style="81" customWidth="1"/>
    <col min="11514" max="11514" width="5.7109375" style="81" customWidth="1"/>
    <col min="11515" max="11515" width="12.5703125" style="81" customWidth="1"/>
    <col min="11516" max="11517" width="10.7109375" style="81" customWidth="1"/>
    <col min="11518" max="11519" width="8.7109375" style="81" customWidth="1"/>
    <col min="11520" max="11520" width="7.7109375" style="81" customWidth="1"/>
    <col min="11521" max="11543" width="2.7109375" style="81" customWidth="1"/>
    <col min="11544" max="11546" width="8.7109375" style="81" customWidth="1"/>
    <col min="11547" max="11548" width="3.7109375" style="81" customWidth="1"/>
    <col min="11549" max="11549" width="5.7109375" style="81" customWidth="1"/>
    <col min="11550" max="11550" width="25.7109375" style="81" customWidth="1"/>
    <col min="11551" max="11551" width="8.7109375" style="81" customWidth="1"/>
    <col min="11552" max="11552" width="12" style="81" customWidth="1"/>
    <col min="11553" max="11553" width="11.85546875" style="81" customWidth="1"/>
    <col min="11554" max="11554" width="8.7109375" style="81" customWidth="1"/>
    <col min="11555" max="11555" width="5.85546875" style="81" customWidth="1"/>
    <col min="11556" max="11556" width="20.7109375" style="81" customWidth="1"/>
    <col min="11557" max="11557" width="21.5703125" style="81" customWidth="1"/>
    <col min="11558" max="11558" width="7" style="81" customWidth="1"/>
    <col min="11559" max="11559" width="16.140625" style="81" customWidth="1"/>
    <col min="11560" max="11560" width="8.7109375" style="81" customWidth="1"/>
    <col min="11561" max="11561" width="11.7109375" style="81" customWidth="1"/>
    <col min="11562" max="11563" width="12.7109375" style="81" customWidth="1"/>
    <col min="11564" max="11564" width="2.7109375" style="81" customWidth="1"/>
    <col min="11565" max="11565" width="30.7109375" style="81" customWidth="1"/>
    <col min="11566" max="11567" width="2.7109375" style="81" customWidth="1"/>
    <col min="11568" max="11572" width="10.7109375" style="81" customWidth="1"/>
    <col min="11573" max="11574" width="2.7109375" style="81" customWidth="1"/>
    <col min="11575" max="11768" width="11.42578125" style="81"/>
    <col min="11769" max="11769" width="3.7109375" style="81" customWidth="1"/>
    <col min="11770" max="11770" width="5.7109375" style="81" customWidth="1"/>
    <col min="11771" max="11771" width="12.5703125" style="81" customWidth="1"/>
    <col min="11772" max="11773" width="10.7109375" style="81" customWidth="1"/>
    <col min="11774" max="11775" width="8.7109375" style="81" customWidth="1"/>
    <col min="11776" max="11776" width="7.7109375" style="81" customWidth="1"/>
    <col min="11777" max="11799" width="2.7109375" style="81" customWidth="1"/>
    <col min="11800" max="11802" width="8.7109375" style="81" customWidth="1"/>
    <col min="11803" max="11804" width="3.7109375" style="81" customWidth="1"/>
    <col min="11805" max="11805" width="5.7109375" style="81" customWidth="1"/>
    <col min="11806" max="11806" width="25.7109375" style="81" customWidth="1"/>
    <col min="11807" max="11807" width="8.7109375" style="81" customWidth="1"/>
    <col min="11808" max="11808" width="12" style="81" customWidth="1"/>
    <col min="11809" max="11809" width="11.85546875" style="81" customWidth="1"/>
    <col min="11810" max="11810" width="8.7109375" style="81" customWidth="1"/>
    <col min="11811" max="11811" width="5.85546875" style="81" customWidth="1"/>
    <col min="11812" max="11812" width="20.7109375" style="81" customWidth="1"/>
    <col min="11813" max="11813" width="21.5703125" style="81" customWidth="1"/>
    <col min="11814" max="11814" width="7" style="81" customWidth="1"/>
    <col min="11815" max="11815" width="16.140625" style="81" customWidth="1"/>
    <col min="11816" max="11816" width="8.7109375" style="81" customWidth="1"/>
    <col min="11817" max="11817" width="11.7109375" style="81" customWidth="1"/>
    <col min="11818" max="11819" width="12.7109375" style="81" customWidth="1"/>
    <col min="11820" max="11820" width="2.7109375" style="81" customWidth="1"/>
    <col min="11821" max="11821" width="30.7109375" style="81" customWidth="1"/>
    <col min="11822" max="11823" width="2.7109375" style="81" customWidth="1"/>
    <col min="11824" max="11828" width="10.7109375" style="81" customWidth="1"/>
    <col min="11829" max="11830" width="2.7109375" style="81" customWidth="1"/>
    <col min="11831" max="12024" width="11.42578125" style="81"/>
    <col min="12025" max="12025" width="3.7109375" style="81" customWidth="1"/>
    <col min="12026" max="12026" width="5.7109375" style="81" customWidth="1"/>
    <col min="12027" max="12027" width="12.5703125" style="81" customWidth="1"/>
    <col min="12028" max="12029" width="10.7109375" style="81" customWidth="1"/>
    <col min="12030" max="12031" width="8.7109375" style="81" customWidth="1"/>
    <col min="12032" max="12032" width="7.7109375" style="81" customWidth="1"/>
    <col min="12033" max="12055" width="2.7109375" style="81" customWidth="1"/>
    <col min="12056" max="12058" width="8.7109375" style="81" customWidth="1"/>
    <col min="12059" max="12060" width="3.7109375" style="81" customWidth="1"/>
    <col min="12061" max="12061" width="5.7109375" style="81" customWidth="1"/>
    <col min="12062" max="12062" width="25.7109375" style="81" customWidth="1"/>
    <col min="12063" max="12063" width="8.7109375" style="81" customWidth="1"/>
    <col min="12064" max="12064" width="12" style="81" customWidth="1"/>
    <col min="12065" max="12065" width="11.85546875" style="81" customWidth="1"/>
    <col min="12066" max="12066" width="8.7109375" style="81" customWidth="1"/>
    <col min="12067" max="12067" width="5.85546875" style="81" customWidth="1"/>
    <col min="12068" max="12068" width="20.7109375" style="81" customWidth="1"/>
    <col min="12069" max="12069" width="21.5703125" style="81" customWidth="1"/>
    <col min="12070" max="12070" width="7" style="81" customWidth="1"/>
    <col min="12071" max="12071" width="16.140625" style="81" customWidth="1"/>
    <col min="12072" max="12072" width="8.7109375" style="81" customWidth="1"/>
    <col min="12073" max="12073" width="11.7109375" style="81" customWidth="1"/>
    <col min="12074" max="12075" width="12.7109375" style="81" customWidth="1"/>
    <col min="12076" max="12076" width="2.7109375" style="81" customWidth="1"/>
    <col min="12077" max="12077" width="30.7109375" style="81" customWidth="1"/>
    <col min="12078" max="12079" width="2.7109375" style="81" customWidth="1"/>
    <col min="12080" max="12084" width="10.7109375" style="81" customWidth="1"/>
    <col min="12085" max="12086" width="2.7109375" style="81" customWidth="1"/>
    <col min="12087" max="12280" width="11.42578125" style="81"/>
    <col min="12281" max="12281" width="3.7109375" style="81" customWidth="1"/>
    <col min="12282" max="12282" width="5.7109375" style="81" customWidth="1"/>
    <col min="12283" max="12283" width="12.5703125" style="81" customWidth="1"/>
    <col min="12284" max="12285" width="10.7109375" style="81" customWidth="1"/>
    <col min="12286" max="12287" width="8.7109375" style="81" customWidth="1"/>
    <col min="12288" max="12288" width="7.7109375" style="81" customWidth="1"/>
    <col min="12289" max="12311" width="2.7109375" style="81" customWidth="1"/>
    <col min="12312" max="12314" width="8.7109375" style="81" customWidth="1"/>
    <col min="12315" max="12316" width="3.7109375" style="81" customWidth="1"/>
    <col min="12317" max="12317" width="5.7109375" style="81" customWidth="1"/>
    <col min="12318" max="12318" width="25.7109375" style="81" customWidth="1"/>
    <col min="12319" max="12319" width="8.7109375" style="81" customWidth="1"/>
    <col min="12320" max="12320" width="12" style="81" customWidth="1"/>
    <col min="12321" max="12321" width="11.85546875" style="81" customWidth="1"/>
    <col min="12322" max="12322" width="8.7109375" style="81" customWidth="1"/>
    <col min="12323" max="12323" width="5.85546875" style="81" customWidth="1"/>
    <col min="12324" max="12324" width="20.7109375" style="81" customWidth="1"/>
    <col min="12325" max="12325" width="21.5703125" style="81" customWidth="1"/>
    <col min="12326" max="12326" width="7" style="81" customWidth="1"/>
    <col min="12327" max="12327" width="16.140625" style="81" customWidth="1"/>
    <col min="12328" max="12328" width="8.7109375" style="81" customWidth="1"/>
    <col min="12329" max="12329" width="11.7109375" style="81" customWidth="1"/>
    <col min="12330" max="12331" width="12.7109375" style="81" customWidth="1"/>
    <col min="12332" max="12332" width="2.7109375" style="81" customWidth="1"/>
    <col min="12333" max="12333" width="30.7109375" style="81" customWidth="1"/>
    <col min="12334" max="12335" width="2.7109375" style="81" customWidth="1"/>
    <col min="12336" max="12340" width="10.7109375" style="81" customWidth="1"/>
    <col min="12341" max="12342" width="2.7109375" style="81" customWidth="1"/>
    <col min="12343" max="12536" width="11.42578125" style="81"/>
    <col min="12537" max="12537" width="3.7109375" style="81" customWidth="1"/>
    <col min="12538" max="12538" width="5.7109375" style="81" customWidth="1"/>
    <col min="12539" max="12539" width="12.5703125" style="81" customWidth="1"/>
    <col min="12540" max="12541" width="10.7109375" style="81" customWidth="1"/>
    <col min="12542" max="12543" width="8.7109375" style="81" customWidth="1"/>
    <col min="12544" max="12544" width="7.7109375" style="81" customWidth="1"/>
    <col min="12545" max="12567" width="2.7109375" style="81" customWidth="1"/>
    <col min="12568" max="12570" width="8.7109375" style="81" customWidth="1"/>
    <col min="12571" max="12572" width="3.7109375" style="81" customWidth="1"/>
    <col min="12573" max="12573" width="5.7109375" style="81" customWidth="1"/>
    <col min="12574" max="12574" width="25.7109375" style="81" customWidth="1"/>
    <col min="12575" max="12575" width="8.7109375" style="81" customWidth="1"/>
    <col min="12576" max="12576" width="12" style="81" customWidth="1"/>
    <col min="12577" max="12577" width="11.85546875" style="81" customWidth="1"/>
    <col min="12578" max="12578" width="8.7109375" style="81" customWidth="1"/>
    <col min="12579" max="12579" width="5.85546875" style="81" customWidth="1"/>
    <col min="12580" max="12580" width="20.7109375" style="81" customWidth="1"/>
    <col min="12581" max="12581" width="21.5703125" style="81" customWidth="1"/>
    <col min="12582" max="12582" width="7" style="81" customWidth="1"/>
    <col min="12583" max="12583" width="16.140625" style="81" customWidth="1"/>
    <col min="12584" max="12584" width="8.7109375" style="81" customWidth="1"/>
    <col min="12585" max="12585" width="11.7109375" style="81" customWidth="1"/>
    <col min="12586" max="12587" width="12.7109375" style="81" customWidth="1"/>
    <col min="12588" max="12588" width="2.7109375" style="81" customWidth="1"/>
    <col min="12589" max="12589" width="30.7109375" style="81" customWidth="1"/>
    <col min="12590" max="12591" width="2.7109375" style="81" customWidth="1"/>
    <col min="12592" max="12596" width="10.7109375" style="81" customWidth="1"/>
    <col min="12597" max="12598" width="2.7109375" style="81" customWidth="1"/>
    <col min="12599" max="12792" width="11.42578125" style="81"/>
    <col min="12793" max="12793" width="3.7109375" style="81" customWidth="1"/>
    <col min="12794" max="12794" width="5.7109375" style="81" customWidth="1"/>
    <col min="12795" max="12795" width="12.5703125" style="81" customWidth="1"/>
    <col min="12796" max="12797" width="10.7109375" style="81" customWidth="1"/>
    <col min="12798" max="12799" width="8.7109375" style="81" customWidth="1"/>
    <col min="12800" max="12800" width="7.7109375" style="81" customWidth="1"/>
    <col min="12801" max="12823" width="2.7109375" style="81" customWidth="1"/>
    <col min="12824" max="12826" width="8.7109375" style="81" customWidth="1"/>
    <col min="12827" max="12828" width="3.7109375" style="81" customWidth="1"/>
    <col min="12829" max="12829" width="5.7109375" style="81" customWidth="1"/>
    <col min="12830" max="12830" width="25.7109375" style="81" customWidth="1"/>
    <col min="12831" max="12831" width="8.7109375" style="81" customWidth="1"/>
    <col min="12832" max="12832" width="12" style="81" customWidth="1"/>
    <col min="12833" max="12833" width="11.85546875" style="81" customWidth="1"/>
    <col min="12834" max="12834" width="8.7109375" style="81" customWidth="1"/>
    <col min="12835" max="12835" width="5.85546875" style="81" customWidth="1"/>
    <col min="12836" max="12836" width="20.7109375" style="81" customWidth="1"/>
    <col min="12837" max="12837" width="21.5703125" style="81" customWidth="1"/>
    <col min="12838" max="12838" width="7" style="81" customWidth="1"/>
    <col min="12839" max="12839" width="16.140625" style="81" customWidth="1"/>
    <col min="12840" max="12840" width="8.7109375" style="81" customWidth="1"/>
    <col min="12841" max="12841" width="11.7109375" style="81" customWidth="1"/>
    <col min="12842" max="12843" width="12.7109375" style="81" customWidth="1"/>
    <col min="12844" max="12844" width="2.7109375" style="81" customWidth="1"/>
    <col min="12845" max="12845" width="30.7109375" style="81" customWidth="1"/>
    <col min="12846" max="12847" width="2.7109375" style="81" customWidth="1"/>
    <col min="12848" max="12852" width="10.7109375" style="81" customWidth="1"/>
    <col min="12853" max="12854" width="2.7109375" style="81" customWidth="1"/>
    <col min="12855" max="13048" width="11.42578125" style="81"/>
    <col min="13049" max="13049" width="3.7109375" style="81" customWidth="1"/>
    <col min="13050" max="13050" width="5.7109375" style="81" customWidth="1"/>
    <col min="13051" max="13051" width="12.5703125" style="81" customWidth="1"/>
    <col min="13052" max="13053" width="10.7109375" style="81" customWidth="1"/>
    <col min="13054" max="13055" width="8.7109375" style="81" customWidth="1"/>
    <col min="13056" max="13056" width="7.7109375" style="81" customWidth="1"/>
    <col min="13057" max="13079" width="2.7109375" style="81" customWidth="1"/>
    <col min="13080" max="13082" width="8.7109375" style="81" customWidth="1"/>
    <col min="13083" max="13084" width="3.7109375" style="81" customWidth="1"/>
    <col min="13085" max="13085" width="5.7109375" style="81" customWidth="1"/>
    <col min="13086" max="13086" width="25.7109375" style="81" customWidth="1"/>
    <col min="13087" max="13087" width="8.7109375" style="81" customWidth="1"/>
    <col min="13088" max="13088" width="12" style="81" customWidth="1"/>
    <col min="13089" max="13089" width="11.85546875" style="81" customWidth="1"/>
    <col min="13090" max="13090" width="8.7109375" style="81" customWidth="1"/>
    <col min="13091" max="13091" width="5.85546875" style="81" customWidth="1"/>
    <col min="13092" max="13092" width="20.7109375" style="81" customWidth="1"/>
    <col min="13093" max="13093" width="21.5703125" style="81" customWidth="1"/>
    <col min="13094" max="13094" width="7" style="81" customWidth="1"/>
    <col min="13095" max="13095" width="16.140625" style="81" customWidth="1"/>
    <col min="13096" max="13096" width="8.7109375" style="81" customWidth="1"/>
    <col min="13097" max="13097" width="11.7109375" style="81" customWidth="1"/>
    <col min="13098" max="13099" width="12.7109375" style="81" customWidth="1"/>
    <col min="13100" max="13100" width="2.7109375" style="81" customWidth="1"/>
    <col min="13101" max="13101" width="30.7109375" style="81" customWidth="1"/>
    <col min="13102" max="13103" width="2.7109375" style="81" customWidth="1"/>
    <col min="13104" max="13108" width="10.7109375" style="81" customWidth="1"/>
    <col min="13109" max="13110" width="2.7109375" style="81" customWidth="1"/>
    <col min="13111" max="13304" width="11.42578125" style="81"/>
    <col min="13305" max="13305" width="3.7109375" style="81" customWidth="1"/>
    <col min="13306" max="13306" width="5.7109375" style="81" customWidth="1"/>
    <col min="13307" max="13307" width="12.5703125" style="81" customWidth="1"/>
    <col min="13308" max="13309" width="10.7109375" style="81" customWidth="1"/>
    <col min="13310" max="13311" width="8.7109375" style="81" customWidth="1"/>
    <col min="13312" max="13312" width="7.7109375" style="81" customWidth="1"/>
    <col min="13313" max="13335" width="2.7109375" style="81" customWidth="1"/>
    <col min="13336" max="13338" width="8.7109375" style="81" customWidth="1"/>
    <col min="13339" max="13340" width="3.7109375" style="81" customWidth="1"/>
    <col min="13341" max="13341" width="5.7109375" style="81" customWidth="1"/>
    <col min="13342" max="13342" width="25.7109375" style="81" customWidth="1"/>
    <col min="13343" max="13343" width="8.7109375" style="81" customWidth="1"/>
    <col min="13344" max="13344" width="12" style="81" customWidth="1"/>
    <col min="13345" max="13345" width="11.85546875" style="81" customWidth="1"/>
    <col min="13346" max="13346" width="8.7109375" style="81" customWidth="1"/>
    <col min="13347" max="13347" width="5.85546875" style="81" customWidth="1"/>
    <col min="13348" max="13348" width="20.7109375" style="81" customWidth="1"/>
    <col min="13349" max="13349" width="21.5703125" style="81" customWidth="1"/>
    <col min="13350" max="13350" width="7" style="81" customWidth="1"/>
    <col min="13351" max="13351" width="16.140625" style="81" customWidth="1"/>
    <col min="13352" max="13352" width="8.7109375" style="81" customWidth="1"/>
    <col min="13353" max="13353" width="11.7109375" style="81" customWidth="1"/>
    <col min="13354" max="13355" width="12.7109375" style="81" customWidth="1"/>
    <col min="13356" max="13356" width="2.7109375" style="81" customWidth="1"/>
    <col min="13357" max="13357" width="30.7109375" style="81" customWidth="1"/>
    <col min="13358" max="13359" width="2.7109375" style="81" customWidth="1"/>
    <col min="13360" max="13364" width="10.7109375" style="81" customWidth="1"/>
    <col min="13365" max="13366" width="2.7109375" style="81" customWidth="1"/>
    <col min="13367" max="13560" width="11.42578125" style="81"/>
    <col min="13561" max="13561" width="3.7109375" style="81" customWidth="1"/>
    <col min="13562" max="13562" width="5.7109375" style="81" customWidth="1"/>
    <col min="13563" max="13563" width="12.5703125" style="81" customWidth="1"/>
    <col min="13564" max="13565" width="10.7109375" style="81" customWidth="1"/>
    <col min="13566" max="13567" width="8.7109375" style="81" customWidth="1"/>
    <col min="13568" max="13568" width="7.7109375" style="81" customWidth="1"/>
    <col min="13569" max="13591" width="2.7109375" style="81" customWidth="1"/>
    <col min="13592" max="13594" width="8.7109375" style="81" customWidth="1"/>
    <col min="13595" max="13596" width="3.7109375" style="81" customWidth="1"/>
    <col min="13597" max="13597" width="5.7109375" style="81" customWidth="1"/>
    <col min="13598" max="13598" width="25.7109375" style="81" customWidth="1"/>
    <col min="13599" max="13599" width="8.7109375" style="81" customWidth="1"/>
    <col min="13600" max="13600" width="12" style="81" customWidth="1"/>
    <col min="13601" max="13601" width="11.85546875" style="81" customWidth="1"/>
    <col min="13602" max="13602" width="8.7109375" style="81" customWidth="1"/>
    <col min="13603" max="13603" width="5.85546875" style="81" customWidth="1"/>
    <col min="13604" max="13604" width="20.7109375" style="81" customWidth="1"/>
    <col min="13605" max="13605" width="21.5703125" style="81" customWidth="1"/>
    <col min="13606" max="13606" width="7" style="81" customWidth="1"/>
    <col min="13607" max="13607" width="16.140625" style="81" customWidth="1"/>
    <col min="13608" max="13608" width="8.7109375" style="81" customWidth="1"/>
    <col min="13609" max="13609" width="11.7109375" style="81" customWidth="1"/>
    <col min="13610" max="13611" width="12.7109375" style="81" customWidth="1"/>
    <col min="13612" max="13612" width="2.7109375" style="81" customWidth="1"/>
    <col min="13613" max="13613" width="30.7109375" style="81" customWidth="1"/>
    <col min="13614" max="13615" width="2.7109375" style="81" customWidth="1"/>
    <col min="13616" max="13620" width="10.7109375" style="81" customWidth="1"/>
    <col min="13621" max="13622" width="2.7109375" style="81" customWidth="1"/>
    <col min="13623" max="13816" width="11.42578125" style="81"/>
    <col min="13817" max="13817" width="3.7109375" style="81" customWidth="1"/>
    <col min="13818" max="13818" width="5.7109375" style="81" customWidth="1"/>
    <col min="13819" max="13819" width="12.5703125" style="81" customWidth="1"/>
    <col min="13820" max="13821" width="10.7109375" style="81" customWidth="1"/>
    <col min="13822" max="13823" width="8.7109375" style="81" customWidth="1"/>
    <col min="13824" max="13824" width="7.7109375" style="81" customWidth="1"/>
    <col min="13825" max="13847" width="2.7109375" style="81" customWidth="1"/>
    <col min="13848" max="13850" width="8.7109375" style="81" customWidth="1"/>
    <col min="13851" max="13852" width="3.7109375" style="81" customWidth="1"/>
    <col min="13853" max="13853" width="5.7109375" style="81" customWidth="1"/>
    <col min="13854" max="13854" width="25.7109375" style="81" customWidth="1"/>
    <col min="13855" max="13855" width="8.7109375" style="81" customWidth="1"/>
    <col min="13856" max="13856" width="12" style="81" customWidth="1"/>
    <col min="13857" max="13857" width="11.85546875" style="81" customWidth="1"/>
    <col min="13858" max="13858" width="8.7109375" style="81" customWidth="1"/>
    <col min="13859" max="13859" width="5.85546875" style="81" customWidth="1"/>
    <col min="13860" max="13860" width="20.7109375" style="81" customWidth="1"/>
    <col min="13861" max="13861" width="21.5703125" style="81" customWidth="1"/>
    <col min="13862" max="13862" width="7" style="81" customWidth="1"/>
    <col min="13863" max="13863" width="16.140625" style="81" customWidth="1"/>
    <col min="13864" max="13864" width="8.7109375" style="81" customWidth="1"/>
    <col min="13865" max="13865" width="11.7109375" style="81" customWidth="1"/>
    <col min="13866" max="13867" width="12.7109375" style="81" customWidth="1"/>
    <col min="13868" max="13868" width="2.7109375" style="81" customWidth="1"/>
    <col min="13869" max="13869" width="30.7109375" style="81" customWidth="1"/>
    <col min="13870" max="13871" width="2.7109375" style="81" customWidth="1"/>
    <col min="13872" max="13876" width="10.7109375" style="81" customWidth="1"/>
    <col min="13877" max="13878" width="2.7109375" style="81" customWidth="1"/>
    <col min="13879" max="14072" width="11.42578125" style="81"/>
    <col min="14073" max="14073" width="3.7109375" style="81" customWidth="1"/>
    <col min="14074" max="14074" width="5.7109375" style="81" customWidth="1"/>
    <col min="14075" max="14075" width="12.5703125" style="81" customWidth="1"/>
    <col min="14076" max="14077" width="10.7109375" style="81" customWidth="1"/>
    <col min="14078" max="14079" width="8.7109375" style="81" customWidth="1"/>
    <col min="14080" max="14080" width="7.7109375" style="81" customWidth="1"/>
    <col min="14081" max="14103" width="2.7109375" style="81" customWidth="1"/>
    <col min="14104" max="14106" width="8.7109375" style="81" customWidth="1"/>
    <col min="14107" max="14108" width="3.7109375" style="81" customWidth="1"/>
    <col min="14109" max="14109" width="5.7109375" style="81" customWidth="1"/>
    <col min="14110" max="14110" width="25.7109375" style="81" customWidth="1"/>
    <col min="14111" max="14111" width="8.7109375" style="81" customWidth="1"/>
    <col min="14112" max="14112" width="12" style="81" customWidth="1"/>
    <col min="14113" max="14113" width="11.85546875" style="81" customWidth="1"/>
    <col min="14114" max="14114" width="8.7109375" style="81" customWidth="1"/>
    <col min="14115" max="14115" width="5.85546875" style="81" customWidth="1"/>
    <col min="14116" max="14116" width="20.7109375" style="81" customWidth="1"/>
    <col min="14117" max="14117" width="21.5703125" style="81" customWidth="1"/>
    <col min="14118" max="14118" width="7" style="81" customWidth="1"/>
    <col min="14119" max="14119" width="16.140625" style="81" customWidth="1"/>
    <col min="14120" max="14120" width="8.7109375" style="81" customWidth="1"/>
    <col min="14121" max="14121" width="11.7109375" style="81" customWidth="1"/>
    <col min="14122" max="14123" width="12.7109375" style="81" customWidth="1"/>
    <col min="14124" max="14124" width="2.7109375" style="81" customWidth="1"/>
    <col min="14125" max="14125" width="30.7109375" style="81" customWidth="1"/>
    <col min="14126" max="14127" width="2.7109375" style="81" customWidth="1"/>
    <col min="14128" max="14132" width="10.7109375" style="81" customWidth="1"/>
    <col min="14133" max="14134" width="2.7109375" style="81" customWidth="1"/>
    <col min="14135" max="14328" width="11.42578125" style="81"/>
    <col min="14329" max="14329" width="3.7109375" style="81" customWidth="1"/>
    <col min="14330" max="14330" width="5.7109375" style="81" customWidth="1"/>
    <col min="14331" max="14331" width="12.5703125" style="81" customWidth="1"/>
    <col min="14332" max="14333" width="10.7109375" style="81" customWidth="1"/>
    <col min="14334" max="14335" width="8.7109375" style="81" customWidth="1"/>
    <col min="14336" max="14336" width="7.7109375" style="81" customWidth="1"/>
    <col min="14337" max="14359" width="2.7109375" style="81" customWidth="1"/>
    <col min="14360" max="14362" width="8.7109375" style="81" customWidth="1"/>
    <col min="14363" max="14364" width="3.7109375" style="81" customWidth="1"/>
    <col min="14365" max="14365" width="5.7109375" style="81" customWidth="1"/>
    <col min="14366" max="14366" width="25.7109375" style="81" customWidth="1"/>
    <col min="14367" max="14367" width="8.7109375" style="81" customWidth="1"/>
    <col min="14368" max="14368" width="12" style="81" customWidth="1"/>
    <col min="14369" max="14369" width="11.85546875" style="81" customWidth="1"/>
    <col min="14370" max="14370" width="8.7109375" style="81" customWidth="1"/>
    <col min="14371" max="14371" width="5.85546875" style="81" customWidth="1"/>
    <col min="14372" max="14372" width="20.7109375" style="81" customWidth="1"/>
    <col min="14373" max="14373" width="21.5703125" style="81" customWidth="1"/>
    <col min="14374" max="14374" width="7" style="81" customWidth="1"/>
    <col min="14375" max="14375" width="16.140625" style="81" customWidth="1"/>
    <col min="14376" max="14376" width="8.7109375" style="81" customWidth="1"/>
    <col min="14377" max="14377" width="11.7109375" style="81" customWidth="1"/>
    <col min="14378" max="14379" width="12.7109375" style="81" customWidth="1"/>
    <col min="14380" max="14380" width="2.7109375" style="81" customWidth="1"/>
    <col min="14381" max="14381" width="30.7109375" style="81" customWidth="1"/>
    <col min="14382" max="14383" width="2.7109375" style="81" customWidth="1"/>
    <col min="14384" max="14388" width="10.7109375" style="81" customWidth="1"/>
    <col min="14389" max="14390" width="2.7109375" style="81" customWidth="1"/>
    <col min="14391" max="14584" width="11.42578125" style="81"/>
    <col min="14585" max="14585" width="3.7109375" style="81" customWidth="1"/>
    <col min="14586" max="14586" width="5.7109375" style="81" customWidth="1"/>
    <col min="14587" max="14587" width="12.5703125" style="81" customWidth="1"/>
    <col min="14588" max="14589" width="10.7109375" style="81" customWidth="1"/>
    <col min="14590" max="14591" width="8.7109375" style="81" customWidth="1"/>
    <col min="14592" max="14592" width="7.7109375" style="81" customWidth="1"/>
    <col min="14593" max="14615" width="2.7109375" style="81" customWidth="1"/>
    <col min="14616" max="14618" width="8.7109375" style="81" customWidth="1"/>
    <col min="14619" max="14620" width="3.7109375" style="81" customWidth="1"/>
    <col min="14621" max="14621" width="5.7109375" style="81" customWidth="1"/>
    <col min="14622" max="14622" width="25.7109375" style="81" customWidth="1"/>
    <col min="14623" max="14623" width="8.7109375" style="81" customWidth="1"/>
    <col min="14624" max="14624" width="12" style="81" customWidth="1"/>
    <col min="14625" max="14625" width="11.85546875" style="81" customWidth="1"/>
    <col min="14626" max="14626" width="8.7109375" style="81" customWidth="1"/>
    <col min="14627" max="14627" width="5.85546875" style="81" customWidth="1"/>
    <col min="14628" max="14628" width="20.7109375" style="81" customWidth="1"/>
    <col min="14629" max="14629" width="21.5703125" style="81" customWidth="1"/>
    <col min="14630" max="14630" width="7" style="81" customWidth="1"/>
    <col min="14631" max="14631" width="16.140625" style="81" customWidth="1"/>
    <col min="14632" max="14632" width="8.7109375" style="81" customWidth="1"/>
    <col min="14633" max="14633" width="11.7109375" style="81" customWidth="1"/>
    <col min="14634" max="14635" width="12.7109375" style="81" customWidth="1"/>
    <col min="14636" max="14636" width="2.7109375" style="81" customWidth="1"/>
    <col min="14637" max="14637" width="30.7109375" style="81" customWidth="1"/>
    <col min="14638" max="14639" width="2.7109375" style="81" customWidth="1"/>
    <col min="14640" max="14644" width="10.7109375" style="81" customWidth="1"/>
    <col min="14645" max="14646" width="2.7109375" style="81" customWidth="1"/>
    <col min="14647" max="14840" width="11.42578125" style="81"/>
    <col min="14841" max="14841" width="3.7109375" style="81" customWidth="1"/>
    <col min="14842" max="14842" width="5.7109375" style="81" customWidth="1"/>
    <col min="14843" max="14843" width="12.5703125" style="81" customWidth="1"/>
    <col min="14844" max="14845" width="10.7109375" style="81" customWidth="1"/>
    <col min="14846" max="14847" width="8.7109375" style="81" customWidth="1"/>
    <col min="14848" max="14848" width="7.7109375" style="81" customWidth="1"/>
    <col min="14849" max="14871" width="2.7109375" style="81" customWidth="1"/>
    <col min="14872" max="14874" width="8.7109375" style="81" customWidth="1"/>
    <col min="14875" max="14876" width="3.7109375" style="81" customWidth="1"/>
    <col min="14877" max="14877" width="5.7109375" style="81" customWidth="1"/>
    <col min="14878" max="14878" width="25.7109375" style="81" customWidth="1"/>
    <col min="14879" max="14879" width="8.7109375" style="81" customWidth="1"/>
    <col min="14880" max="14880" width="12" style="81" customWidth="1"/>
    <col min="14881" max="14881" width="11.85546875" style="81" customWidth="1"/>
    <col min="14882" max="14882" width="8.7109375" style="81" customWidth="1"/>
    <col min="14883" max="14883" width="5.85546875" style="81" customWidth="1"/>
    <col min="14884" max="14884" width="20.7109375" style="81" customWidth="1"/>
    <col min="14885" max="14885" width="21.5703125" style="81" customWidth="1"/>
    <col min="14886" max="14886" width="7" style="81" customWidth="1"/>
    <col min="14887" max="14887" width="16.140625" style="81" customWidth="1"/>
    <col min="14888" max="14888" width="8.7109375" style="81" customWidth="1"/>
    <col min="14889" max="14889" width="11.7109375" style="81" customWidth="1"/>
    <col min="14890" max="14891" width="12.7109375" style="81" customWidth="1"/>
    <col min="14892" max="14892" width="2.7109375" style="81" customWidth="1"/>
    <col min="14893" max="14893" width="30.7109375" style="81" customWidth="1"/>
    <col min="14894" max="14895" width="2.7109375" style="81" customWidth="1"/>
    <col min="14896" max="14900" width="10.7109375" style="81" customWidth="1"/>
    <col min="14901" max="14902" width="2.7109375" style="81" customWidth="1"/>
    <col min="14903" max="15096" width="11.42578125" style="81"/>
    <col min="15097" max="15097" width="3.7109375" style="81" customWidth="1"/>
    <col min="15098" max="15098" width="5.7109375" style="81" customWidth="1"/>
    <col min="15099" max="15099" width="12.5703125" style="81" customWidth="1"/>
    <col min="15100" max="15101" width="10.7109375" style="81" customWidth="1"/>
    <col min="15102" max="15103" width="8.7109375" style="81" customWidth="1"/>
    <col min="15104" max="15104" width="7.7109375" style="81" customWidth="1"/>
    <col min="15105" max="15127" width="2.7109375" style="81" customWidth="1"/>
    <col min="15128" max="15130" width="8.7109375" style="81" customWidth="1"/>
    <col min="15131" max="15132" width="3.7109375" style="81" customWidth="1"/>
    <col min="15133" max="15133" width="5.7109375" style="81" customWidth="1"/>
    <col min="15134" max="15134" width="25.7109375" style="81" customWidth="1"/>
    <col min="15135" max="15135" width="8.7109375" style="81" customWidth="1"/>
    <col min="15136" max="15136" width="12" style="81" customWidth="1"/>
    <col min="15137" max="15137" width="11.85546875" style="81" customWidth="1"/>
    <col min="15138" max="15138" width="8.7109375" style="81" customWidth="1"/>
    <col min="15139" max="15139" width="5.85546875" style="81" customWidth="1"/>
    <col min="15140" max="15140" width="20.7109375" style="81" customWidth="1"/>
    <col min="15141" max="15141" width="21.5703125" style="81" customWidth="1"/>
    <col min="15142" max="15142" width="7" style="81" customWidth="1"/>
    <col min="15143" max="15143" width="16.140625" style="81" customWidth="1"/>
    <col min="15144" max="15144" width="8.7109375" style="81" customWidth="1"/>
    <col min="15145" max="15145" width="11.7109375" style="81" customWidth="1"/>
    <col min="15146" max="15147" width="12.7109375" style="81" customWidth="1"/>
    <col min="15148" max="15148" width="2.7109375" style="81" customWidth="1"/>
    <col min="15149" max="15149" width="30.7109375" style="81" customWidth="1"/>
    <col min="15150" max="15151" width="2.7109375" style="81" customWidth="1"/>
    <col min="15152" max="15156" width="10.7109375" style="81" customWidth="1"/>
    <col min="15157" max="15158" width="2.7109375" style="81" customWidth="1"/>
    <col min="15159" max="15352" width="11.42578125" style="81"/>
    <col min="15353" max="15353" width="3.7109375" style="81" customWidth="1"/>
    <col min="15354" max="15354" width="5.7109375" style="81" customWidth="1"/>
    <col min="15355" max="15355" width="12.5703125" style="81" customWidth="1"/>
    <col min="15356" max="15357" width="10.7109375" style="81" customWidth="1"/>
    <col min="15358" max="15359" width="8.7109375" style="81" customWidth="1"/>
    <col min="15360" max="15360" width="7.7109375" style="81" customWidth="1"/>
    <col min="15361" max="15383" width="2.7109375" style="81" customWidth="1"/>
    <col min="15384" max="15386" width="8.7109375" style="81" customWidth="1"/>
    <col min="15387" max="15388" width="3.7109375" style="81" customWidth="1"/>
    <col min="15389" max="15389" width="5.7109375" style="81" customWidth="1"/>
    <col min="15390" max="15390" width="25.7109375" style="81" customWidth="1"/>
    <col min="15391" max="15391" width="8.7109375" style="81" customWidth="1"/>
    <col min="15392" max="15392" width="12" style="81" customWidth="1"/>
    <col min="15393" max="15393" width="11.85546875" style="81" customWidth="1"/>
    <col min="15394" max="15394" width="8.7109375" style="81" customWidth="1"/>
    <col min="15395" max="15395" width="5.85546875" style="81" customWidth="1"/>
    <col min="15396" max="15396" width="20.7109375" style="81" customWidth="1"/>
    <col min="15397" max="15397" width="21.5703125" style="81" customWidth="1"/>
    <col min="15398" max="15398" width="7" style="81" customWidth="1"/>
    <col min="15399" max="15399" width="16.140625" style="81" customWidth="1"/>
    <col min="15400" max="15400" width="8.7109375" style="81" customWidth="1"/>
    <col min="15401" max="15401" width="11.7109375" style="81" customWidth="1"/>
    <col min="15402" max="15403" width="12.7109375" style="81" customWidth="1"/>
    <col min="15404" max="15404" width="2.7109375" style="81" customWidth="1"/>
    <col min="15405" max="15405" width="30.7109375" style="81" customWidth="1"/>
    <col min="15406" max="15407" width="2.7109375" style="81" customWidth="1"/>
    <col min="15408" max="15412" width="10.7109375" style="81" customWidth="1"/>
    <col min="15413" max="15414" width="2.7109375" style="81" customWidth="1"/>
    <col min="15415" max="15608" width="11.42578125" style="81"/>
    <col min="15609" max="15609" width="3.7109375" style="81" customWidth="1"/>
    <col min="15610" max="15610" width="5.7109375" style="81" customWidth="1"/>
    <col min="15611" max="15611" width="12.5703125" style="81" customWidth="1"/>
    <col min="15612" max="15613" width="10.7109375" style="81" customWidth="1"/>
    <col min="15614" max="15615" width="8.7109375" style="81" customWidth="1"/>
    <col min="15616" max="15616" width="7.7109375" style="81" customWidth="1"/>
    <col min="15617" max="15639" width="2.7109375" style="81" customWidth="1"/>
    <col min="15640" max="15642" width="8.7109375" style="81" customWidth="1"/>
    <col min="15643" max="15644" width="3.7109375" style="81" customWidth="1"/>
    <col min="15645" max="15645" width="5.7109375" style="81" customWidth="1"/>
    <col min="15646" max="15646" width="25.7109375" style="81" customWidth="1"/>
    <col min="15647" max="15647" width="8.7109375" style="81" customWidth="1"/>
    <col min="15648" max="15648" width="12" style="81" customWidth="1"/>
    <col min="15649" max="15649" width="11.85546875" style="81" customWidth="1"/>
    <col min="15650" max="15650" width="8.7109375" style="81" customWidth="1"/>
    <col min="15651" max="15651" width="5.85546875" style="81" customWidth="1"/>
    <col min="15652" max="15652" width="20.7109375" style="81" customWidth="1"/>
    <col min="15653" max="15653" width="21.5703125" style="81" customWidth="1"/>
    <col min="15654" max="15654" width="7" style="81" customWidth="1"/>
    <col min="15655" max="15655" width="16.140625" style="81" customWidth="1"/>
    <col min="15656" max="15656" width="8.7109375" style="81" customWidth="1"/>
    <col min="15657" max="15657" width="11.7109375" style="81" customWidth="1"/>
    <col min="15658" max="15659" width="12.7109375" style="81" customWidth="1"/>
    <col min="15660" max="15660" width="2.7109375" style="81" customWidth="1"/>
    <col min="15661" max="15661" width="30.7109375" style="81" customWidth="1"/>
    <col min="15662" max="15663" width="2.7109375" style="81" customWidth="1"/>
    <col min="15664" max="15668" width="10.7109375" style="81" customWidth="1"/>
    <col min="15669" max="15670" width="2.7109375" style="81" customWidth="1"/>
    <col min="15671" max="15864" width="11.42578125" style="81"/>
    <col min="15865" max="15865" width="3.7109375" style="81" customWidth="1"/>
    <col min="15866" max="15866" width="5.7109375" style="81" customWidth="1"/>
    <col min="15867" max="15867" width="12.5703125" style="81" customWidth="1"/>
    <col min="15868" max="15869" width="10.7109375" style="81" customWidth="1"/>
    <col min="15870" max="15871" width="8.7109375" style="81" customWidth="1"/>
    <col min="15872" max="15872" width="7.7109375" style="81" customWidth="1"/>
    <col min="15873" max="15895" width="2.7109375" style="81" customWidth="1"/>
    <col min="15896" max="15898" width="8.7109375" style="81" customWidth="1"/>
    <col min="15899" max="15900" width="3.7109375" style="81" customWidth="1"/>
    <col min="15901" max="15901" width="5.7109375" style="81" customWidth="1"/>
    <col min="15902" max="15902" width="25.7109375" style="81" customWidth="1"/>
    <col min="15903" max="15903" width="8.7109375" style="81" customWidth="1"/>
    <col min="15904" max="15904" width="12" style="81" customWidth="1"/>
    <col min="15905" max="15905" width="11.85546875" style="81" customWidth="1"/>
    <col min="15906" max="15906" width="8.7109375" style="81" customWidth="1"/>
    <col min="15907" max="15907" width="5.85546875" style="81" customWidth="1"/>
    <col min="15908" max="15908" width="20.7109375" style="81" customWidth="1"/>
    <col min="15909" max="15909" width="21.5703125" style="81" customWidth="1"/>
    <col min="15910" max="15910" width="7" style="81" customWidth="1"/>
    <col min="15911" max="15911" width="16.140625" style="81" customWidth="1"/>
    <col min="15912" max="15912" width="8.7109375" style="81" customWidth="1"/>
    <col min="15913" max="15913" width="11.7109375" style="81" customWidth="1"/>
    <col min="15914" max="15915" width="12.7109375" style="81" customWidth="1"/>
    <col min="15916" max="15916" width="2.7109375" style="81" customWidth="1"/>
    <col min="15917" max="15917" width="30.7109375" style="81" customWidth="1"/>
    <col min="15918" max="15919" width="2.7109375" style="81" customWidth="1"/>
    <col min="15920" max="15924" width="10.7109375" style="81" customWidth="1"/>
    <col min="15925" max="15926" width="2.7109375" style="81" customWidth="1"/>
    <col min="15927" max="16120" width="11.42578125" style="81"/>
    <col min="16121" max="16121" width="3.7109375" style="81" customWidth="1"/>
    <col min="16122" max="16122" width="5.7109375" style="81" customWidth="1"/>
    <col min="16123" max="16123" width="12.5703125" style="81" customWidth="1"/>
    <col min="16124" max="16125" width="10.7109375" style="81" customWidth="1"/>
    <col min="16126" max="16127" width="8.7109375" style="81" customWidth="1"/>
    <col min="16128" max="16128" width="7.7109375" style="81" customWidth="1"/>
    <col min="16129" max="16151" width="2.7109375" style="81" customWidth="1"/>
    <col min="16152" max="16154" width="8.7109375" style="81" customWidth="1"/>
    <col min="16155" max="16156" width="3.7109375" style="81" customWidth="1"/>
    <col min="16157" max="16157" width="5.7109375" style="81" customWidth="1"/>
    <col min="16158" max="16158" width="25.7109375" style="81" customWidth="1"/>
    <col min="16159" max="16159" width="8.7109375" style="81" customWidth="1"/>
    <col min="16160" max="16160" width="12" style="81" customWidth="1"/>
    <col min="16161" max="16161" width="11.85546875" style="81" customWidth="1"/>
    <col min="16162" max="16162" width="8.7109375" style="81" customWidth="1"/>
    <col min="16163" max="16163" width="5.85546875" style="81" customWidth="1"/>
    <col min="16164" max="16164" width="20.7109375" style="81" customWidth="1"/>
    <col min="16165" max="16165" width="21.5703125" style="81" customWidth="1"/>
    <col min="16166" max="16166" width="7" style="81" customWidth="1"/>
    <col min="16167" max="16167" width="16.140625" style="81" customWidth="1"/>
    <col min="16168" max="16168" width="8.7109375" style="81" customWidth="1"/>
    <col min="16169" max="16169" width="11.7109375" style="81" customWidth="1"/>
    <col min="16170" max="16171" width="12.7109375" style="81" customWidth="1"/>
    <col min="16172" max="16172" width="2.7109375" style="81" customWidth="1"/>
    <col min="16173" max="16173" width="30.7109375" style="81" customWidth="1"/>
    <col min="16174" max="16175" width="2.7109375" style="81" customWidth="1"/>
    <col min="16176" max="16180" width="10.7109375" style="81" customWidth="1"/>
    <col min="16181" max="16182" width="2.7109375" style="81" customWidth="1"/>
    <col min="16183" max="16384" width="11.42578125" style="81"/>
  </cols>
  <sheetData>
    <row r="1" spans="1:69" ht="5.0999999999999996" customHeight="1" x14ac:dyDescent="0.25"/>
    <row r="2" spans="1:69" s="82" customFormat="1" ht="96.75" customHeight="1" x14ac:dyDescent="0.25">
      <c r="A2" s="36" t="s">
        <v>291</v>
      </c>
      <c r="B2" s="35" t="s">
        <v>116</v>
      </c>
      <c r="C2" s="35" t="s">
        <v>292</v>
      </c>
      <c r="D2" s="35" t="s">
        <v>293</v>
      </c>
      <c r="E2" s="35" t="s">
        <v>118</v>
      </c>
      <c r="F2" s="35" t="s">
        <v>294</v>
      </c>
      <c r="G2" s="35" t="s">
        <v>295</v>
      </c>
      <c r="H2" s="35" t="s">
        <v>296</v>
      </c>
      <c r="I2" s="35" t="s">
        <v>236</v>
      </c>
      <c r="J2" s="35" t="s">
        <v>297</v>
      </c>
      <c r="K2" s="36" t="s">
        <v>121</v>
      </c>
      <c r="L2" s="36" t="s">
        <v>122</v>
      </c>
      <c r="M2" s="36" t="s">
        <v>123</v>
      </c>
      <c r="N2" s="36" t="s">
        <v>298</v>
      </c>
      <c r="O2" s="36" t="s">
        <v>124</v>
      </c>
      <c r="P2" s="36" t="s">
        <v>299</v>
      </c>
      <c r="Q2" s="35" t="s">
        <v>125</v>
      </c>
      <c r="R2" s="35" t="s">
        <v>197</v>
      </c>
      <c r="S2" s="37" t="s">
        <v>126</v>
      </c>
      <c r="T2" s="37" t="s">
        <v>300</v>
      </c>
      <c r="U2" s="37" t="s">
        <v>128</v>
      </c>
      <c r="V2" s="37" t="s">
        <v>129</v>
      </c>
      <c r="W2" s="37" t="s">
        <v>130</v>
      </c>
      <c r="X2" s="37" t="s">
        <v>131</v>
      </c>
      <c r="Y2" s="37" t="s">
        <v>132</v>
      </c>
      <c r="Z2" s="37" t="s">
        <v>133</v>
      </c>
      <c r="AA2" s="38" t="s">
        <v>134</v>
      </c>
      <c r="AB2" s="38" t="s">
        <v>135</v>
      </c>
      <c r="AC2" s="39" t="s">
        <v>136</v>
      </c>
      <c r="AD2" s="39" t="s">
        <v>301</v>
      </c>
      <c r="AE2" s="95" t="s">
        <v>137</v>
      </c>
      <c r="AF2" s="95" t="s">
        <v>302</v>
      </c>
      <c r="AG2" s="95" t="s">
        <v>303</v>
      </c>
      <c r="AH2" s="95" t="s">
        <v>138</v>
      </c>
      <c r="AI2" s="95" t="s">
        <v>139</v>
      </c>
      <c r="AJ2" s="96" t="s">
        <v>140</v>
      </c>
      <c r="AK2" s="96" t="s">
        <v>141</v>
      </c>
      <c r="AL2" s="96" t="s">
        <v>142</v>
      </c>
      <c r="AM2" s="96" t="s">
        <v>143</v>
      </c>
      <c r="AN2" s="97" t="s">
        <v>144</v>
      </c>
      <c r="AO2" s="98" t="s">
        <v>145</v>
      </c>
      <c r="AP2" s="98" t="s">
        <v>304</v>
      </c>
      <c r="AQ2" s="98" t="s">
        <v>305</v>
      </c>
      <c r="AR2" s="98" t="s">
        <v>306</v>
      </c>
      <c r="AS2" s="44" t="s">
        <v>307</v>
      </c>
      <c r="AT2" s="44" t="s">
        <v>308</v>
      </c>
      <c r="AU2" s="45" t="s">
        <v>200</v>
      </c>
      <c r="AV2" s="46" t="s">
        <v>149</v>
      </c>
      <c r="AW2" s="47" t="s">
        <v>150</v>
      </c>
      <c r="AX2" s="48"/>
      <c r="AY2" s="99" t="s">
        <v>151</v>
      </c>
      <c r="AZ2" s="99" t="s">
        <v>152</v>
      </c>
      <c r="BA2" s="99" t="s">
        <v>309</v>
      </c>
      <c r="BB2" s="48"/>
      <c r="BC2" s="100" t="s">
        <v>310</v>
      </c>
      <c r="BD2" s="100" t="s">
        <v>311</v>
      </c>
      <c r="BE2" s="101"/>
      <c r="BF2" s="100" t="s">
        <v>312</v>
      </c>
      <c r="BG2" s="102" t="s">
        <v>313</v>
      </c>
      <c r="BH2" s="102" t="s">
        <v>6</v>
      </c>
      <c r="BI2" s="102" t="s">
        <v>314</v>
      </c>
      <c r="BJ2" s="103"/>
      <c r="BK2" s="104" t="s">
        <v>315</v>
      </c>
      <c r="BL2" s="98" t="s">
        <v>316</v>
      </c>
      <c r="BN2" s="98" t="s">
        <v>317</v>
      </c>
      <c r="BO2" s="98" t="s">
        <v>318</v>
      </c>
      <c r="BP2" s="98" t="s">
        <v>319</v>
      </c>
      <c r="BQ2" s="98" t="s">
        <v>320</v>
      </c>
    </row>
    <row r="3" spans="1:69" ht="80.099999999999994" customHeight="1" x14ac:dyDescent="0.25">
      <c r="A3" s="131">
        <v>19</v>
      </c>
      <c r="B3" s="111">
        <f>+'Sol Av_1.2'!W7</f>
        <v>0</v>
      </c>
      <c r="C3" s="111"/>
      <c r="D3" s="113">
        <f>+'Sol Av_1.2'!E12</f>
        <v>0</v>
      </c>
      <c r="E3" s="113">
        <f>+'Sol Av_1.2'!M12</f>
        <v>0</v>
      </c>
      <c r="F3" s="113">
        <f>+'Sol Av_1.2'!E14</f>
        <v>0</v>
      </c>
      <c r="G3" s="113">
        <f>+'Sol Av_1.2'!H14</f>
        <v>0</v>
      </c>
      <c r="H3" s="113">
        <f>+'Sol Av_1.2'!O14</f>
        <v>0</v>
      </c>
      <c r="I3" s="113" t="str">
        <f>+'Sol Av_1.2'!T14</f>
        <v/>
      </c>
      <c r="J3" s="113">
        <f>+'Sol Av_1.2'!E19</f>
        <v>0</v>
      </c>
      <c r="K3" s="132"/>
      <c r="L3" s="132"/>
      <c r="M3" s="132"/>
      <c r="N3" s="132"/>
      <c r="O3" s="132"/>
      <c r="P3" s="132"/>
      <c r="Q3" s="113">
        <f>+'Sol Av_1.2'!E11</f>
        <v>0</v>
      </c>
      <c r="R3" s="118"/>
      <c r="S3" s="133">
        <f>+'Sol Av_1.2'!W11</f>
        <v>0</v>
      </c>
      <c r="T3" s="133">
        <f>+S3</f>
        <v>0</v>
      </c>
      <c r="U3" s="133">
        <f>+T3</f>
        <v>0</v>
      </c>
      <c r="V3" s="133"/>
      <c r="W3" s="133"/>
      <c r="X3" s="133"/>
      <c r="Y3" s="133"/>
      <c r="Z3" s="133"/>
      <c r="AA3" s="134"/>
      <c r="AB3" s="134"/>
      <c r="AC3" s="134"/>
      <c r="AD3" s="134"/>
      <c r="AE3" s="110">
        <f>+'Sol Av_1.2'!C24</f>
        <v>0</v>
      </c>
      <c r="AF3" s="111">
        <f>+'Sol Av_1.2'!H24</f>
        <v>0</v>
      </c>
      <c r="AG3" s="111">
        <f>+'Sol Av_1.2'!I24</f>
        <v>0</v>
      </c>
      <c r="AH3" s="111">
        <f>+'Sol Av_1.2'!J24</f>
        <v>0</v>
      </c>
      <c r="AI3" s="111">
        <f>+'Sol Av_1.2'!K24</f>
        <v>0</v>
      </c>
      <c r="AJ3" s="110">
        <f>+'Sol Av_1.2'!P24</f>
        <v>0</v>
      </c>
      <c r="AK3" s="110">
        <f>+'Sol Av_1.2'!V24</f>
        <v>0</v>
      </c>
      <c r="AL3" s="113">
        <f>+'Sol Av_1.2'!X24</f>
        <v>0</v>
      </c>
      <c r="AM3" s="110" t="str">
        <f>+'Sol Av_1.2'!L24</f>
        <v/>
      </c>
      <c r="AN3" s="135">
        <f>+'Sol Av_1.2'!N24</f>
        <v>0</v>
      </c>
      <c r="AO3" s="116">
        <f>+'Sol Av_1.2'!O24</f>
        <v>0</v>
      </c>
      <c r="AP3" s="116"/>
      <c r="AQ3" s="116"/>
      <c r="AR3" s="116"/>
      <c r="AS3" s="136"/>
      <c r="AT3" s="136"/>
      <c r="AU3" s="136"/>
      <c r="AV3" s="137"/>
      <c r="AW3" s="138"/>
      <c r="AX3" s="88"/>
      <c r="AY3" s="88">
        <v>1000</v>
      </c>
      <c r="AZ3" s="88">
        <v>1000</v>
      </c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</row>
    <row r="4" spans="1:69" ht="12.75" customHeight="1" x14ac:dyDescent="0.25">
      <c r="A4" s="105"/>
      <c r="B4" s="112"/>
      <c r="C4" s="112"/>
      <c r="D4" s="120"/>
      <c r="E4" s="120"/>
      <c r="F4" s="120"/>
      <c r="G4" s="121"/>
      <c r="H4" s="121"/>
      <c r="I4" s="121"/>
      <c r="J4" s="121"/>
      <c r="K4" s="106"/>
      <c r="L4" s="106"/>
      <c r="M4" s="106"/>
      <c r="N4" s="106"/>
      <c r="O4" s="106"/>
      <c r="P4" s="106"/>
      <c r="Q4" s="121"/>
      <c r="R4" s="107"/>
      <c r="S4" s="108"/>
      <c r="T4" s="108"/>
      <c r="U4" s="108"/>
      <c r="V4" s="108"/>
      <c r="W4" s="108"/>
      <c r="X4" s="108"/>
      <c r="Y4" s="108"/>
      <c r="Z4" s="108"/>
      <c r="AA4" s="109"/>
      <c r="AB4" s="109"/>
      <c r="AC4" s="109"/>
      <c r="AD4" s="109"/>
      <c r="AE4" s="110"/>
      <c r="AF4" s="111"/>
      <c r="AG4" s="111"/>
      <c r="AH4" s="112"/>
      <c r="AI4" s="112"/>
      <c r="AJ4" s="110"/>
      <c r="AK4" s="122"/>
      <c r="AL4" s="113"/>
      <c r="AM4" s="122"/>
      <c r="AN4" s="114"/>
      <c r="AO4" s="115"/>
      <c r="AP4" s="116"/>
      <c r="AQ4" s="115"/>
      <c r="AR4" s="115"/>
      <c r="AS4" s="117"/>
      <c r="AT4" s="117"/>
      <c r="AU4" s="117"/>
      <c r="AV4" s="83"/>
      <c r="AW4" s="123"/>
      <c r="AX4" s="81"/>
      <c r="BB4" s="81"/>
      <c r="BC4" s="81"/>
      <c r="BD4" s="81"/>
      <c r="BE4" s="81"/>
    </row>
    <row r="5" spans="1:69" ht="12.75" customHeight="1" x14ac:dyDescent="0.25">
      <c r="A5" s="105"/>
      <c r="B5" s="112"/>
      <c r="C5" s="112"/>
      <c r="D5" s="120"/>
      <c r="E5" s="120"/>
      <c r="F5" s="120"/>
      <c r="G5" s="121"/>
      <c r="H5" s="121"/>
      <c r="I5" s="121"/>
      <c r="J5" s="121"/>
      <c r="K5" s="106"/>
      <c r="L5" s="106"/>
      <c r="M5" s="106"/>
      <c r="N5" s="106"/>
      <c r="O5" s="106"/>
      <c r="P5" s="106"/>
      <c r="Q5" s="121"/>
      <c r="R5" s="107"/>
      <c r="S5" s="108"/>
      <c r="T5" s="108"/>
      <c r="U5" s="108"/>
      <c r="V5" s="108"/>
      <c r="W5" s="108"/>
      <c r="X5" s="108"/>
      <c r="Y5" s="108"/>
      <c r="Z5" s="108"/>
      <c r="AA5" s="109"/>
      <c r="AB5" s="109"/>
      <c r="AC5" s="109"/>
      <c r="AD5" s="109"/>
      <c r="AE5" s="110"/>
      <c r="AF5" s="111"/>
      <c r="AG5" s="111"/>
      <c r="AH5" s="112"/>
      <c r="AI5" s="112"/>
      <c r="AJ5" s="110"/>
      <c r="AK5" s="122"/>
      <c r="AL5" s="113"/>
      <c r="AM5" s="122"/>
      <c r="AN5" s="114"/>
      <c r="AO5" s="115"/>
      <c r="AP5" s="116"/>
      <c r="AQ5" s="115"/>
      <c r="AR5" s="115"/>
      <c r="AS5" s="117"/>
      <c r="AT5" s="117"/>
      <c r="AU5" s="117"/>
      <c r="AV5" s="83"/>
      <c r="AW5" s="123"/>
      <c r="AX5" s="81"/>
      <c r="BB5" s="81"/>
      <c r="BC5" s="81"/>
      <c r="BD5" s="81"/>
      <c r="BE5" s="81"/>
    </row>
    <row r="6" spans="1:69" ht="12.75" customHeight="1" x14ac:dyDescent="0.25">
      <c r="A6" s="105"/>
      <c r="B6" s="112"/>
      <c r="C6" s="112"/>
      <c r="D6" s="120"/>
      <c r="E6" s="120"/>
      <c r="F6" s="120"/>
      <c r="G6" s="121"/>
      <c r="H6" s="121"/>
      <c r="I6" s="121"/>
      <c r="J6" s="121"/>
      <c r="K6" s="106"/>
      <c r="L6" s="106"/>
      <c r="M6" s="106"/>
      <c r="N6" s="106"/>
      <c r="O6" s="106"/>
      <c r="P6" s="106"/>
      <c r="Q6" s="121"/>
      <c r="R6" s="107"/>
      <c r="S6" s="108"/>
      <c r="T6" s="108"/>
      <c r="U6" s="108"/>
      <c r="V6" s="108"/>
      <c r="W6" s="108"/>
      <c r="X6" s="108"/>
      <c r="Y6" s="108"/>
      <c r="Z6" s="108"/>
      <c r="AA6" s="109"/>
      <c r="AB6" s="109"/>
      <c r="AC6" s="109"/>
      <c r="AD6" s="109"/>
      <c r="AE6" s="110"/>
      <c r="AF6" s="111"/>
      <c r="AG6" s="111"/>
      <c r="AH6" s="112"/>
      <c r="AI6" s="112"/>
      <c r="AJ6" s="110"/>
      <c r="AK6" s="122"/>
      <c r="AL6" s="113"/>
      <c r="AM6" s="122"/>
      <c r="AN6" s="114"/>
      <c r="AO6" s="115"/>
      <c r="AP6" s="116"/>
      <c r="AQ6" s="115"/>
      <c r="AR6" s="115"/>
      <c r="AS6" s="117"/>
      <c r="AT6" s="117"/>
      <c r="AU6" s="117"/>
      <c r="AV6" s="83"/>
      <c r="AW6" s="123"/>
      <c r="AX6" s="81"/>
      <c r="BB6" s="81"/>
      <c r="BC6" s="81"/>
      <c r="BD6" s="81"/>
      <c r="BE6" s="81"/>
    </row>
    <row r="7" spans="1:69" ht="12.75" customHeight="1" x14ac:dyDescent="0.25">
      <c r="A7" s="105"/>
      <c r="B7" s="112"/>
      <c r="C7" s="112"/>
      <c r="D7" s="120"/>
      <c r="E7" s="120"/>
      <c r="F7" s="120"/>
      <c r="G7" s="121"/>
      <c r="H7" s="121"/>
      <c r="I7" s="121"/>
      <c r="J7" s="121"/>
      <c r="K7" s="106"/>
      <c r="L7" s="106"/>
      <c r="M7" s="106"/>
      <c r="N7" s="106"/>
      <c r="O7" s="106"/>
      <c r="P7" s="106"/>
      <c r="Q7" s="121"/>
      <c r="R7" s="107"/>
      <c r="S7" s="108"/>
      <c r="T7" s="108"/>
      <c r="U7" s="108"/>
      <c r="V7" s="108"/>
      <c r="W7" s="108"/>
      <c r="X7" s="108"/>
      <c r="Y7" s="108"/>
      <c r="Z7" s="108"/>
      <c r="AA7" s="109"/>
      <c r="AB7" s="109"/>
      <c r="AC7" s="109"/>
      <c r="AD7" s="109"/>
      <c r="AE7" s="110"/>
      <c r="AF7" s="111"/>
      <c r="AG7" s="111"/>
      <c r="AH7" s="112"/>
      <c r="AI7" s="112"/>
      <c r="AJ7" s="110"/>
      <c r="AK7" s="122"/>
      <c r="AL7" s="113"/>
      <c r="AM7" s="122"/>
      <c r="AN7" s="114"/>
      <c r="AO7" s="115"/>
      <c r="AP7" s="116"/>
      <c r="AQ7" s="115"/>
      <c r="AR7" s="115"/>
      <c r="AS7" s="117"/>
      <c r="AT7" s="117"/>
      <c r="AU7" s="117"/>
      <c r="AV7" s="83"/>
      <c r="AW7" s="123"/>
      <c r="AX7" s="81"/>
      <c r="BB7" s="81"/>
      <c r="BC7" s="81"/>
      <c r="BD7" s="81"/>
      <c r="BE7" s="81"/>
    </row>
    <row r="8" spans="1:69" ht="12.75" customHeight="1" x14ac:dyDescent="0.25">
      <c r="A8" s="105"/>
      <c r="B8" s="112"/>
      <c r="C8" s="112"/>
      <c r="D8" s="120"/>
      <c r="E8" s="120"/>
      <c r="F8" s="120"/>
      <c r="G8" s="121"/>
      <c r="H8" s="121"/>
      <c r="I8" s="121"/>
      <c r="J8" s="121"/>
      <c r="K8" s="106"/>
      <c r="L8" s="106"/>
      <c r="M8" s="106"/>
      <c r="N8" s="106"/>
      <c r="O8" s="106"/>
      <c r="P8" s="106"/>
      <c r="Q8" s="121"/>
      <c r="R8" s="107"/>
      <c r="S8" s="108"/>
      <c r="T8" s="108"/>
      <c r="U8" s="108"/>
      <c r="V8" s="108"/>
      <c r="W8" s="108"/>
      <c r="X8" s="108"/>
      <c r="Y8" s="108"/>
      <c r="Z8" s="108"/>
      <c r="AA8" s="109"/>
      <c r="AB8" s="109"/>
      <c r="AC8" s="109"/>
      <c r="AD8" s="109"/>
      <c r="AE8" s="110"/>
      <c r="AF8" s="111"/>
      <c r="AG8" s="111"/>
      <c r="AH8" s="112"/>
      <c r="AI8" s="112"/>
      <c r="AJ8" s="110"/>
      <c r="AK8" s="122"/>
      <c r="AL8" s="113"/>
      <c r="AM8" s="122"/>
      <c r="AN8" s="114"/>
      <c r="AO8" s="115"/>
      <c r="AP8" s="116"/>
      <c r="AQ8" s="115"/>
      <c r="AR8" s="115"/>
      <c r="AS8" s="117"/>
      <c r="AT8" s="117"/>
      <c r="AU8" s="117"/>
      <c r="AV8" s="83"/>
      <c r="AW8" s="123"/>
      <c r="AX8" s="81"/>
      <c r="BB8" s="81"/>
      <c r="BC8" s="81"/>
      <c r="BD8" s="81"/>
      <c r="BE8" s="81"/>
    </row>
    <row r="9" spans="1:69" ht="12.75" customHeight="1" x14ac:dyDescent="0.25">
      <c r="A9" s="105"/>
      <c r="B9" s="112"/>
      <c r="C9" s="112"/>
      <c r="D9" s="120"/>
      <c r="E9" s="120"/>
      <c r="F9" s="120"/>
      <c r="G9" s="121"/>
      <c r="H9" s="121"/>
      <c r="I9" s="121"/>
      <c r="J9" s="121"/>
      <c r="K9" s="106"/>
      <c r="L9" s="106"/>
      <c r="M9" s="106"/>
      <c r="N9" s="106"/>
      <c r="O9" s="106"/>
      <c r="P9" s="106"/>
      <c r="Q9" s="121"/>
      <c r="R9" s="107"/>
      <c r="S9" s="108"/>
      <c r="T9" s="108"/>
      <c r="U9" s="108"/>
      <c r="V9" s="108"/>
      <c r="W9" s="108"/>
      <c r="X9" s="108"/>
      <c r="Y9" s="108"/>
      <c r="Z9" s="108"/>
      <c r="AA9" s="109"/>
      <c r="AB9" s="109"/>
      <c r="AC9" s="109"/>
      <c r="AD9" s="109"/>
      <c r="AE9" s="110"/>
      <c r="AF9" s="111"/>
      <c r="AG9" s="111"/>
      <c r="AH9" s="112"/>
      <c r="AI9" s="112"/>
      <c r="AJ9" s="110"/>
      <c r="AK9" s="122"/>
      <c r="AL9" s="113"/>
      <c r="AM9" s="122"/>
      <c r="AN9" s="114"/>
      <c r="AO9" s="115"/>
      <c r="AP9" s="116"/>
      <c r="AQ9" s="115"/>
      <c r="AR9" s="115"/>
      <c r="AS9" s="117"/>
      <c r="AT9" s="117"/>
      <c r="AU9" s="117"/>
      <c r="AV9" s="83"/>
      <c r="AW9" s="123"/>
      <c r="AX9" s="81"/>
      <c r="BB9" s="81"/>
      <c r="BC9" s="81"/>
      <c r="BD9" s="81"/>
      <c r="BE9" s="81"/>
    </row>
    <row r="10" spans="1:69" ht="12.75" customHeight="1" x14ac:dyDescent="0.25">
      <c r="A10" s="105"/>
      <c r="B10" s="112"/>
      <c r="C10" s="112"/>
      <c r="D10" s="120"/>
      <c r="E10" s="120"/>
      <c r="F10" s="120"/>
      <c r="G10" s="121"/>
      <c r="H10" s="121"/>
      <c r="I10" s="121"/>
      <c r="J10" s="121"/>
      <c r="K10" s="106"/>
      <c r="L10" s="106"/>
      <c r="M10" s="106"/>
      <c r="N10" s="106"/>
      <c r="O10" s="106"/>
      <c r="P10" s="106"/>
      <c r="Q10" s="121"/>
      <c r="R10" s="107"/>
      <c r="S10" s="108"/>
      <c r="T10" s="108"/>
      <c r="U10" s="108"/>
      <c r="V10" s="108"/>
      <c r="W10" s="108"/>
      <c r="X10" s="108"/>
      <c r="Y10" s="108"/>
      <c r="Z10" s="108"/>
      <c r="AA10" s="109"/>
      <c r="AB10" s="109"/>
      <c r="AC10" s="109"/>
      <c r="AD10" s="109"/>
      <c r="AE10" s="110"/>
      <c r="AF10" s="111"/>
      <c r="AG10" s="111"/>
      <c r="AH10" s="112"/>
      <c r="AI10" s="112"/>
      <c r="AJ10" s="110"/>
      <c r="AK10" s="122"/>
      <c r="AL10" s="113"/>
      <c r="AM10" s="122"/>
      <c r="AN10" s="114"/>
      <c r="AO10" s="115"/>
      <c r="AP10" s="116"/>
      <c r="AQ10" s="115"/>
      <c r="AR10" s="115"/>
      <c r="AS10" s="117"/>
      <c r="AT10" s="117"/>
      <c r="AU10" s="117"/>
      <c r="AV10" s="83"/>
      <c r="AW10" s="123"/>
      <c r="AX10" s="81"/>
      <c r="BB10" s="81"/>
      <c r="BC10" s="81"/>
      <c r="BD10" s="81"/>
      <c r="BE10" s="81"/>
    </row>
    <row r="11" spans="1:69" ht="12.75" customHeight="1" x14ac:dyDescent="0.25">
      <c r="A11" s="105"/>
      <c r="B11" s="112"/>
      <c r="C11" s="112"/>
      <c r="D11" s="120"/>
      <c r="E11" s="120"/>
      <c r="F11" s="120"/>
      <c r="G11" s="121"/>
      <c r="H11" s="121"/>
      <c r="I11" s="121"/>
      <c r="J11" s="121"/>
      <c r="K11" s="106"/>
      <c r="L11" s="106"/>
      <c r="M11" s="106"/>
      <c r="N11" s="106"/>
      <c r="O11" s="106"/>
      <c r="P11" s="106"/>
      <c r="Q11" s="121"/>
      <c r="R11" s="107"/>
      <c r="S11" s="108"/>
      <c r="T11" s="108"/>
      <c r="U11" s="108"/>
      <c r="V11" s="108"/>
      <c r="W11" s="108"/>
      <c r="X11" s="108"/>
      <c r="Y11" s="108"/>
      <c r="Z11" s="108"/>
      <c r="AA11" s="109"/>
      <c r="AB11" s="109"/>
      <c r="AC11" s="109"/>
      <c r="AD11" s="109"/>
      <c r="AE11" s="110"/>
      <c r="AF11" s="111"/>
      <c r="AG11" s="111"/>
      <c r="AH11" s="112"/>
      <c r="AI11" s="112"/>
      <c r="AJ11" s="110"/>
      <c r="AK11" s="122"/>
      <c r="AL11" s="113"/>
      <c r="AM11" s="122"/>
      <c r="AN11" s="114"/>
      <c r="AO11" s="115"/>
      <c r="AP11" s="116"/>
      <c r="AQ11" s="115"/>
      <c r="AR11" s="115"/>
      <c r="AS11" s="117"/>
      <c r="AT11" s="117"/>
      <c r="AU11" s="117"/>
      <c r="AV11" s="83"/>
      <c r="AW11" s="123"/>
      <c r="AX11" s="81"/>
      <c r="BB11" s="81"/>
      <c r="BC11" s="81"/>
      <c r="BD11" s="81"/>
      <c r="BE11" s="81"/>
    </row>
    <row r="12" spans="1:69" ht="12.75" customHeight="1" x14ac:dyDescent="0.25">
      <c r="A12" s="105"/>
      <c r="B12" s="112"/>
      <c r="C12" s="112"/>
      <c r="D12" s="120"/>
      <c r="E12" s="120"/>
      <c r="F12" s="120"/>
      <c r="G12" s="121"/>
      <c r="H12" s="121"/>
      <c r="I12" s="121"/>
      <c r="J12" s="121"/>
      <c r="K12" s="106"/>
      <c r="L12" s="106"/>
      <c r="M12" s="106"/>
      <c r="N12" s="106"/>
      <c r="O12" s="106"/>
      <c r="P12" s="106"/>
      <c r="Q12" s="121"/>
      <c r="R12" s="107"/>
      <c r="S12" s="108"/>
      <c r="T12" s="108"/>
      <c r="U12" s="108"/>
      <c r="V12" s="108"/>
      <c r="W12" s="108"/>
      <c r="X12" s="108"/>
      <c r="Y12" s="108"/>
      <c r="Z12" s="108"/>
      <c r="AA12" s="109"/>
      <c r="AB12" s="109"/>
      <c r="AC12" s="109"/>
      <c r="AD12" s="109"/>
      <c r="AE12" s="110"/>
      <c r="AF12" s="111"/>
      <c r="AG12" s="111"/>
      <c r="AH12" s="112"/>
      <c r="AI12" s="112"/>
      <c r="AJ12" s="110"/>
      <c r="AK12" s="122"/>
      <c r="AL12" s="113"/>
      <c r="AM12" s="122"/>
      <c r="AN12" s="114"/>
      <c r="AO12" s="115"/>
      <c r="AP12" s="116"/>
      <c r="AQ12" s="115"/>
      <c r="AR12" s="115"/>
      <c r="AS12" s="117"/>
      <c r="AT12" s="117"/>
      <c r="AU12" s="117"/>
      <c r="AV12" s="83"/>
      <c r="AW12" s="123"/>
      <c r="AX12" s="81"/>
      <c r="BB12" s="81"/>
      <c r="BC12" s="81"/>
      <c r="BD12" s="81"/>
      <c r="BE12" s="81"/>
    </row>
    <row r="13" spans="1:69" ht="12.75" customHeight="1" x14ac:dyDescent="0.25">
      <c r="A13" s="105"/>
      <c r="B13" s="112"/>
      <c r="C13" s="112"/>
      <c r="D13" s="120"/>
      <c r="E13" s="120"/>
      <c r="F13" s="120"/>
      <c r="G13" s="121"/>
      <c r="H13" s="121"/>
      <c r="I13" s="121"/>
      <c r="J13" s="121"/>
      <c r="K13" s="106"/>
      <c r="L13" s="106"/>
      <c r="M13" s="106"/>
      <c r="N13" s="106"/>
      <c r="O13" s="106"/>
      <c r="P13" s="106"/>
      <c r="Q13" s="121"/>
      <c r="R13" s="107"/>
      <c r="S13" s="108"/>
      <c r="T13" s="108"/>
      <c r="U13" s="108"/>
      <c r="V13" s="108"/>
      <c r="W13" s="108"/>
      <c r="X13" s="108"/>
      <c r="Y13" s="108"/>
      <c r="Z13" s="108"/>
      <c r="AA13" s="109"/>
      <c r="AB13" s="109"/>
      <c r="AC13" s="109"/>
      <c r="AD13" s="109"/>
      <c r="AE13" s="110"/>
      <c r="AF13" s="111"/>
      <c r="AG13" s="111"/>
      <c r="AH13" s="112"/>
      <c r="AI13" s="112"/>
      <c r="AJ13" s="110"/>
      <c r="AK13" s="122"/>
      <c r="AL13" s="113"/>
      <c r="AM13" s="122"/>
      <c r="AN13" s="114"/>
      <c r="AO13" s="115"/>
      <c r="AP13" s="116"/>
      <c r="AQ13" s="115"/>
      <c r="AR13" s="115"/>
      <c r="AS13" s="117"/>
      <c r="AT13" s="117"/>
      <c r="AU13" s="117"/>
      <c r="AV13" s="83"/>
      <c r="AW13" s="123"/>
      <c r="AX13" s="81"/>
      <c r="BB13" s="81"/>
      <c r="BC13" s="81"/>
      <c r="BD13" s="81"/>
      <c r="BE13" s="81"/>
    </row>
    <row r="14" spans="1:69" ht="12.75" customHeight="1" x14ac:dyDescent="0.25">
      <c r="A14" s="105"/>
      <c r="B14" s="112"/>
      <c r="C14" s="112"/>
      <c r="D14" s="120"/>
      <c r="E14" s="120"/>
      <c r="F14" s="120"/>
      <c r="G14" s="121"/>
      <c r="H14" s="121"/>
      <c r="I14" s="121"/>
      <c r="J14" s="121"/>
      <c r="K14" s="106"/>
      <c r="L14" s="106"/>
      <c r="M14" s="106"/>
      <c r="N14" s="106"/>
      <c r="O14" s="106"/>
      <c r="P14" s="106"/>
      <c r="Q14" s="121"/>
      <c r="R14" s="107"/>
      <c r="S14" s="108"/>
      <c r="T14" s="108"/>
      <c r="U14" s="108"/>
      <c r="V14" s="108"/>
      <c r="W14" s="108"/>
      <c r="X14" s="108"/>
      <c r="Y14" s="108"/>
      <c r="Z14" s="108"/>
      <c r="AA14" s="109"/>
      <c r="AB14" s="109"/>
      <c r="AC14" s="109"/>
      <c r="AD14" s="109"/>
      <c r="AE14" s="110"/>
      <c r="AF14" s="111"/>
      <c r="AG14" s="111"/>
      <c r="AH14" s="112"/>
      <c r="AI14" s="112"/>
      <c r="AJ14" s="110"/>
      <c r="AK14" s="122"/>
      <c r="AL14" s="113"/>
      <c r="AM14" s="122"/>
      <c r="AN14" s="114"/>
      <c r="AO14" s="115"/>
      <c r="AP14" s="116"/>
      <c r="AQ14" s="115"/>
      <c r="AR14" s="115"/>
      <c r="AS14" s="117"/>
      <c r="AT14" s="117"/>
      <c r="AU14" s="117"/>
      <c r="AV14" s="83"/>
      <c r="AW14" s="123"/>
      <c r="AX14" s="81"/>
      <c r="BB14" s="81"/>
      <c r="BC14" s="81"/>
      <c r="BD14" s="81"/>
      <c r="BE14" s="81"/>
    </row>
    <row r="15" spans="1:69" ht="12.75" customHeight="1" x14ac:dyDescent="0.25">
      <c r="A15" s="105"/>
      <c r="B15" s="112"/>
      <c r="C15" s="112"/>
      <c r="D15" s="120"/>
      <c r="E15" s="120"/>
      <c r="F15" s="120"/>
      <c r="G15" s="121"/>
      <c r="H15" s="121"/>
      <c r="I15" s="121"/>
      <c r="J15" s="121"/>
      <c r="K15" s="106"/>
      <c r="L15" s="106"/>
      <c r="M15" s="106"/>
      <c r="N15" s="106"/>
      <c r="O15" s="106"/>
      <c r="P15" s="106"/>
      <c r="Q15" s="121"/>
      <c r="R15" s="107"/>
      <c r="S15" s="108"/>
      <c r="T15" s="108"/>
      <c r="U15" s="108"/>
      <c r="V15" s="108"/>
      <c r="W15" s="108"/>
      <c r="X15" s="108"/>
      <c r="Y15" s="108"/>
      <c r="Z15" s="108"/>
      <c r="AA15" s="109"/>
      <c r="AB15" s="109"/>
      <c r="AC15" s="109"/>
      <c r="AD15" s="109"/>
      <c r="AE15" s="110"/>
      <c r="AF15" s="111"/>
      <c r="AG15" s="111"/>
      <c r="AH15" s="112"/>
      <c r="AI15" s="112"/>
      <c r="AJ15" s="110"/>
      <c r="AK15" s="122"/>
      <c r="AL15" s="113"/>
      <c r="AM15" s="122"/>
      <c r="AN15" s="114"/>
      <c r="AO15" s="115"/>
      <c r="AP15" s="116"/>
      <c r="AQ15" s="115"/>
      <c r="AR15" s="115"/>
      <c r="AS15" s="117"/>
      <c r="AT15" s="117"/>
      <c r="AU15" s="117"/>
      <c r="AV15" s="83"/>
      <c r="AW15" s="123"/>
      <c r="AX15" s="81"/>
      <c r="BB15" s="81"/>
      <c r="BC15" s="81"/>
      <c r="BD15" s="81"/>
      <c r="BE15" s="81"/>
    </row>
    <row r="16" spans="1:69" ht="12.75" customHeight="1" x14ac:dyDescent="0.25">
      <c r="A16" s="105"/>
      <c r="B16" s="112"/>
      <c r="C16" s="112"/>
      <c r="D16" s="120"/>
      <c r="E16" s="120"/>
      <c r="F16" s="120"/>
      <c r="G16" s="121"/>
      <c r="H16" s="121"/>
      <c r="I16" s="121"/>
      <c r="J16" s="121"/>
      <c r="K16" s="106"/>
      <c r="L16" s="106"/>
      <c r="M16" s="106"/>
      <c r="N16" s="106"/>
      <c r="O16" s="106"/>
      <c r="P16" s="106"/>
      <c r="Q16" s="121"/>
      <c r="R16" s="107"/>
      <c r="S16" s="108"/>
      <c r="T16" s="108"/>
      <c r="U16" s="108"/>
      <c r="V16" s="108"/>
      <c r="W16" s="108"/>
      <c r="X16" s="108"/>
      <c r="Y16" s="108"/>
      <c r="Z16" s="108"/>
      <c r="AA16" s="109"/>
      <c r="AB16" s="109"/>
      <c r="AC16" s="109"/>
      <c r="AD16" s="109"/>
      <c r="AE16" s="110"/>
      <c r="AF16" s="111"/>
      <c r="AG16" s="111"/>
      <c r="AH16" s="112"/>
      <c r="AI16" s="112"/>
      <c r="AJ16" s="110"/>
      <c r="AK16" s="122"/>
      <c r="AL16" s="113"/>
      <c r="AM16" s="122"/>
      <c r="AN16" s="114"/>
      <c r="AO16" s="115"/>
      <c r="AP16" s="116"/>
      <c r="AQ16" s="115"/>
      <c r="AR16" s="115"/>
      <c r="AS16" s="117"/>
      <c r="AT16" s="117"/>
      <c r="AU16" s="117"/>
      <c r="AV16" s="83"/>
      <c r="AW16" s="123"/>
      <c r="AX16" s="81"/>
      <c r="BB16" s="81"/>
      <c r="BC16" s="81"/>
      <c r="BD16" s="81"/>
      <c r="BE16" s="81"/>
    </row>
    <row r="17" spans="1:57" ht="12.75" customHeight="1" x14ac:dyDescent="0.25">
      <c r="A17" s="105"/>
      <c r="B17" s="112"/>
      <c r="C17" s="112"/>
      <c r="D17" s="120"/>
      <c r="E17" s="120"/>
      <c r="F17" s="120"/>
      <c r="G17" s="121"/>
      <c r="H17" s="121"/>
      <c r="I17" s="121"/>
      <c r="J17" s="121"/>
      <c r="K17" s="106"/>
      <c r="L17" s="106"/>
      <c r="M17" s="106"/>
      <c r="N17" s="106"/>
      <c r="O17" s="106"/>
      <c r="P17" s="106"/>
      <c r="Q17" s="121"/>
      <c r="R17" s="107"/>
      <c r="S17" s="108"/>
      <c r="T17" s="108"/>
      <c r="U17" s="108"/>
      <c r="V17" s="108"/>
      <c r="W17" s="108"/>
      <c r="X17" s="108"/>
      <c r="Y17" s="108"/>
      <c r="Z17" s="108"/>
      <c r="AA17" s="109"/>
      <c r="AB17" s="109"/>
      <c r="AC17" s="109"/>
      <c r="AD17" s="109"/>
      <c r="AE17" s="110"/>
      <c r="AF17" s="111"/>
      <c r="AG17" s="111"/>
      <c r="AH17" s="112"/>
      <c r="AI17" s="112"/>
      <c r="AJ17" s="110"/>
      <c r="AK17" s="122"/>
      <c r="AL17" s="113"/>
      <c r="AM17" s="122"/>
      <c r="AN17" s="114"/>
      <c r="AO17" s="115"/>
      <c r="AP17" s="116"/>
      <c r="AQ17" s="115"/>
      <c r="AR17" s="115"/>
      <c r="AS17" s="117"/>
      <c r="AT17" s="117"/>
      <c r="AU17" s="117"/>
      <c r="AV17" s="83"/>
      <c r="AW17" s="123"/>
      <c r="AX17" s="81"/>
      <c r="BB17" s="81"/>
      <c r="BC17" s="81"/>
      <c r="BD17" s="81"/>
      <c r="BE17" s="81"/>
    </row>
    <row r="18" spans="1:57" ht="12.75" customHeight="1" x14ac:dyDescent="0.25">
      <c r="A18" s="105"/>
      <c r="B18" s="112"/>
      <c r="C18" s="112"/>
      <c r="D18" s="120"/>
      <c r="E18" s="120"/>
      <c r="F18" s="120"/>
      <c r="G18" s="121"/>
      <c r="H18" s="121"/>
      <c r="I18" s="121"/>
      <c r="J18" s="121"/>
      <c r="K18" s="106"/>
      <c r="L18" s="106"/>
      <c r="M18" s="106"/>
      <c r="N18" s="106"/>
      <c r="O18" s="106"/>
      <c r="P18" s="106"/>
      <c r="Q18" s="121"/>
      <c r="R18" s="107"/>
      <c r="S18" s="108"/>
      <c r="T18" s="108"/>
      <c r="U18" s="108"/>
      <c r="V18" s="108"/>
      <c r="W18" s="108"/>
      <c r="X18" s="108"/>
      <c r="Y18" s="108"/>
      <c r="Z18" s="108"/>
      <c r="AA18" s="109"/>
      <c r="AB18" s="109"/>
      <c r="AC18" s="109"/>
      <c r="AD18" s="109"/>
      <c r="AE18" s="110"/>
      <c r="AF18" s="111"/>
      <c r="AG18" s="111"/>
      <c r="AH18" s="112"/>
      <c r="AI18" s="112"/>
      <c r="AJ18" s="110"/>
      <c r="AK18" s="122"/>
      <c r="AL18" s="113"/>
      <c r="AM18" s="122"/>
      <c r="AN18" s="114"/>
      <c r="AO18" s="115"/>
      <c r="AP18" s="116"/>
      <c r="AQ18" s="115"/>
      <c r="AR18" s="115"/>
      <c r="AS18" s="117"/>
      <c r="AT18" s="117"/>
      <c r="AU18" s="117"/>
      <c r="AV18" s="83"/>
      <c r="AW18" s="123"/>
      <c r="AX18" s="81"/>
      <c r="BB18" s="81"/>
      <c r="BC18" s="81"/>
      <c r="BD18" s="81"/>
      <c r="BE18" s="81"/>
    </row>
    <row r="19" spans="1:57" ht="12.75" customHeight="1" x14ac:dyDescent="0.25">
      <c r="A19" s="105"/>
      <c r="B19" s="112"/>
      <c r="C19" s="112"/>
      <c r="D19" s="120"/>
      <c r="E19" s="120"/>
      <c r="F19" s="120"/>
      <c r="G19" s="121"/>
      <c r="H19" s="121"/>
      <c r="I19" s="121"/>
      <c r="J19" s="121"/>
      <c r="K19" s="106"/>
      <c r="L19" s="106"/>
      <c r="M19" s="106"/>
      <c r="N19" s="106"/>
      <c r="O19" s="106"/>
      <c r="P19" s="106"/>
      <c r="Q19" s="121"/>
      <c r="R19" s="107"/>
      <c r="S19" s="108"/>
      <c r="T19" s="108"/>
      <c r="U19" s="108"/>
      <c r="V19" s="108"/>
      <c r="W19" s="108"/>
      <c r="X19" s="108"/>
      <c r="Y19" s="108"/>
      <c r="Z19" s="108"/>
      <c r="AA19" s="109"/>
      <c r="AB19" s="109"/>
      <c r="AC19" s="109"/>
      <c r="AD19" s="109"/>
      <c r="AE19" s="110"/>
      <c r="AF19" s="111"/>
      <c r="AG19" s="111"/>
      <c r="AH19" s="112"/>
      <c r="AI19" s="112"/>
      <c r="AJ19" s="110"/>
      <c r="AK19" s="122"/>
      <c r="AL19" s="113"/>
      <c r="AM19" s="122"/>
      <c r="AN19" s="114"/>
      <c r="AO19" s="115"/>
      <c r="AP19" s="116"/>
      <c r="AQ19" s="115"/>
      <c r="AR19" s="115"/>
      <c r="AS19" s="117"/>
      <c r="AT19" s="117"/>
      <c r="AU19" s="117"/>
      <c r="AV19" s="83"/>
      <c r="AW19" s="123"/>
      <c r="AX19" s="81"/>
      <c r="BB19" s="81"/>
      <c r="BC19" s="81"/>
      <c r="BD19" s="81"/>
      <c r="BE19" s="81"/>
    </row>
    <row r="20" spans="1:57" ht="12.75" customHeight="1" x14ac:dyDescent="0.25">
      <c r="A20" s="105"/>
      <c r="B20" s="112"/>
      <c r="C20" s="112"/>
      <c r="D20" s="120"/>
      <c r="E20" s="120"/>
      <c r="F20" s="120"/>
      <c r="G20" s="121"/>
      <c r="H20" s="121"/>
      <c r="I20" s="121"/>
      <c r="J20" s="121"/>
      <c r="K20" s="106"/>
      <c r="L20" s="106"/>
      <c r="M20" s="106"/>
      <c r="N20" s="106"/>
      <c r="O20" s="106"/>
      <c r="P20" s="106"/>
      <c r="Q20" s="121"/>
      <c r="R20" s="107"/>
      <c r="S20" s="108"/>
      <c r="T20" s="108"/>
      <c r="U20" s="108"/>
      <c r="V20" s="108"/>
      <c r="W20" s="108"/>
      <c r="X20" s="108"/>
      <c r="Y20" s="108"/>
      <c r="Z20" s="108"/>
      <c r="AA20" s="109"/>
      <c r="AB20" s="109"/>
      <c r="AC20" s="109"/>
      <c r="AD20" s="109"/>
      <c r="AE20" s="110"/>
      <c r="AF20" s="111"/>
      <c r="AG20" s="111"/>
      <c r="AH20" s="112"/>
      <c r="AI20" s="112"/>
      <c r="AJ20" s="110"/>
      <c r="AK20" s="122"/>
      <c r="AL20" s="113"/>
      <c r="AM20" s="122"/>
      <c r="AN20" s="114"/>
      <c r="AO20" s="115"/>
      <c r="AP20" s="116"/>
      <c r="AQ20" s="115"/>
      <c r="AR20" s="115"/>
      <c r="AS20" s="117"/>
      <c r="AT20" s="117"/>
      <c r="AU20" s="117"/>
      <c r="AV20" s="83"/>
      <c r="AW20" s="123"/>
      <c r="AX20" s="81"/>
      <c r="BB20" s="81"/>
      <c r="BC20" s="81"/>
      <c r="BD20" s="81"/>
      <c r="BE20" s="81"/>
    </row>
    <row r="21" spans="1:57" ht="12.75" customHeight="1" x14ac:dyDescent="0.25">
      <c r="A21" s="105"/>
      <c r="B21" s="112"/>
      <c r="C21" s="112"/>
      <c r="D21" s="120"/>
      <c r="E21" s="120"/>
      <c r="F21" s="120"/>
      <c r="G21" s="121"/>
      <c r="H21" s="121"/>
      <c r="I21" s="121"/>
      <c r="J21" s="121"/>
      <c r="K21" s="106"/>
      <c r="L21" s="106"/>
      <c r="M21" s="106"/>
      <c r="N21" s="106"/>
      <c r="O21" s="106"/>
      <c r="P21" s="106"/>
      <c r="Q21" s="121"/>
      <c r="R21" s="107"/>
      <c r="S21" s="108"/>
      <c r="T21" s="108"/>
      <c r="U21" s="108"/>
      <c r="V21" s="108"/>
      <c r="W21" s="108"/>
      <c r="X21" s="108"/>
      <c r="Y21" s="108"/>
      <c r="Z21" s="108"/>
      <c r="AA21" s="109"/>
      <c r="AB21" s="109"/>
      <c r="AC21" s="109"/>
      <c r="AD21" s="109"/>
      <c r="AE21" s="110"/>
      <c r="AF21" s="111"/>
      <c r="AG21" s="111"/>
      <c r="AH21" s="112"/>
      <c r="AI21" s="112"/>
      <c r="AJ21" s="110"/>
      <c r="AK21" s="122"/>
      <c r="AL21" s="113"/>
      <c r="AM21" s="122"/>
      <c r="AN21" s="114"/>
      <c r="AO21" s="115"/>
      <c r="AP21" s="116"/>
      <c r="AQ21" s="115"/>
      <c r="AR21" s="115"/>
      <c r="AS21" s="117"/>
      <c r="AT21" s="117"/>
      <c r="AU21" s="117"/>
      <c r="AV21" s="83"/>
      <c r="AW21" s="123"/>
      <c r="AX21" s="81"/>
      <c r="BB21" s="81"/>
      <c r="BC21" s="81"/>
      <c r="BD21" s="81"/>
      <c r="BE21" s="81"/>
    </row>
    <row r="22" spans="1:57" ht="12.75" customHeight="1" x14ac:dyDescent="0.25">
      <c r="A22" s="105"/>
      <c r="B22" s="112"/>
      <c r="C22" s="112"/>
      <c r="D22" s="120"/>
      <c r="E22" s="120"/>
      <c r="F22" s="120"/>
      <c r="G22" s="121"/>
      <c r="H22" s="121"/>
      <c r="I22" s="121"/>
      <c r="J22" s="121"/>
      <c r="K22" s="106"/>
      <c r="L22" s="106"/>
      <c r="M22" s="106"/>
      <c r="N22" s="106"/>
      <c r="O22" s="106"/>
      <c r="P22" s="106"/>
      <c r="Q22" s="121"/>
      <c r="R22" s="107"/>
      <c r="S22" s="108"/>
      <c r="T22" s="108"/>
      <c r="U22" s="108"/>
      <c r="V22" s="108"/>
      <c r="W22" s="108"/>
      <c r="X22" s="108"/>
      <c r="Y22" s="108"/>
      <c r="Z22" s="108"/>
      <c r="AA22" s="109"/>
      <c r="AB22" s="109"/>
      <c r="AC22" s="109"/>
      <c r="AD22" s="109"/>
      <c r="AE22" s="110"/>
      <c r="AF22" s="111"/>
      <c r="AG22" s="111"/>
      <c r="AH22" s="112"/>
      <c r="AI22" s="112"/>
      <c r="AJ22" s="110"/>
      <c r="AK22" s="122"/>
      <c r="AL22" s="113"/>
      <c r="AM22" s="122"/>
      <c r="AN22" s="114"/>
      <c r="AO22" s="115"/>
      <c r="AP22" s="116"/>
      <c r="AQ22" s="115"/>
      <c r="AR22" s="115"/>
      <c r="AS22" s="117"/>
      <c r="AT22" s="117"/>
      <c r="AU22" s="117"/>
      <c r="AV22" s="83"/>
      <c r="AW22" s="123"/>
      <c r="AX22" s="81"/>
      <c r="BB22" s="81"/>
      <c r="BC22" s="81"/>
      <c r="BD22" s="81"/>
      <c r="BE22" s="81"/>
    </row>
    <row r="23" spans="1:57" ht="12.75" customHeight="1" x14ac:dyDescent="0.25">
      <c r="A23" s="105"/>
      <c r="B23" s="112"/>
      <c r="C23" s="112"/>
      <c r="D23" s="120"/>
      <c r="E23" s="120"/>
      <c r="F23" s="120"/>
      <c r="G23" s="121"/>
      <c r="H23" s="121"/>
      <c r="I23" s="121"/>
      <c r="J23" s="121"/>
      <c r="K23" s="106"/>
      <c r="L23" s="106"/>
      <c r="M23" s="106"/>
      <c r="N23" s="106"/>
      <c r="O23" s="106"/>
      <c r="P23" s="106"/>
      <c r="Q23" s="121"/>
      <c r="R23" s="107"/>
      <c r="S23" s="108"/>
      <c r="T23" s="108"/>
      <c r="U23" s="108"/>
      <c r="V23" s="108"/>
      <c r="W23" s="108"/>
      <c r="X23" s="108"/>
      <c r="Y23" s="108"/>
      <c r="Z23" s="108"/>
      <c r="AA23" s="109"/>
      <c r="AB23" s="109"/>
      <c r="AC23" s="109"/>
      <c r="AD23" s="109"/>
      <c r="AE23" s="110"/>
      <c r="AF23" s="111"/>
      <c r="AG23" s="111"/>
      <c r="AH23" s="112"/>
      <c r="AI23" s="112"/>
      <c r="AJ23" s="110"/>
      <c r="AK23" s="122"/>
      <c r="AL23" s="113"/>
      <c r="AM23" s="122"/>
      <c r="AN23" s="114"/>
      <c r="AO23" s="115"/>
      <c r="AP23" s="116"/>
      <c r="AQ23" s="115"/>
      <c r="AR23" s="115"/>
      <c r="AS23" s="117"/>
      <c r="AT23" s="117"/>
      <c r="AU23" s="117"/>
      <c r="AV23" s="83"/>
      <c r="AW23" s="123"/>
      <c r="AX23" s="81"/>
      <c r="BB23" s="81"/>
      <c r="BC23" s="81"/>
      <c r="BD23" s="81"/>
      <c r="BE23" s="81"/>
    </row>
    <row r="24" spans="1:57" ht="12.75" customHeight="1" x14ac:dyDescent="0.25">
      <c r="A24" s="105"/>
      <c r="B24" s="112"/>
      <c r="C24" s="112"/>
      <c r="D24" s="120"/>
      <c r="E24" s="120"/>
      <c r="F24" s="120"/>
      <c r="G24" s="121"/>
      <c r="H24" s="121"/>
      <c r="I24" s="121"/>
      <c r="J24" s="121"/>
      <c r="K24" s="106"/>
      <c r="L24" s="106"/>
      <c r="M24" s="106"/>
      <c r="N24" s="106"/>
      <c r="O24" s="106"/>
      <c r="P24" s="106"/>
      <c r="Q24" s="121"/>
      <c r="R24" s="107"/>
      <c r="S24" s="108"/>
      <c r="T24" s="108"/>
      <c r="U24" s="108"/>
      <c r="V24" s="108"/>
      <c r="W24" s="108"/>
      <c r="X24" s="108"/>
      <c r="Y24" s="108"/>
      <c r="Z24" s="108"/>
      <c r="AA24" s="109"/>
      <c r="AB24" s="109"/>
      <c r="AC24" s="109"/>
      <c r="AD24" s="109"/>
      <c r="AE24" s="110"/>
      <c r="AF24" s="111"/>
      <c r="AG24" s="111"/>
      <c r="AH24" s="112"/>
      <c r="AI24" s="112"/>
      <c r="AJ24" s="110"/>
      <c r="AK24" s="122"/>
      <c r="AL24" s="113"/>
      <c r="AM24" s="122"/>
      <c r="AN24" s="114"/>
      <c r="AO24" s="115"/>
      <c r="AP24" s="116"/>
      <c r="AQ24" s="115"/>
      <c r="AR24" s="115"/>
      <c r="AS24" s="117"/>
      <c r="AT24" s="117"/>
      <c r="AU24" s="117"/>
      <c r="AV24" s="83"/>
      <c r="AW24" s="123"/>
      <c r="AX24" s="81"/>
      <c r="BB24" s="81"/>
      <c r="BC24" s="81"/>
      <c r="BD24" s="81"/>
      <c r="BE24" s="81"/>
    </row>
    <row r="25" spans="1:57" ht="12.75" customHeight="1" x14ac:dyDescent="0.25">
      <c r="A25" s="105"/>
      <c r="B25" s="112"/>
      <c r="C25" s="112"/>
      <c r="D25" s="120"/>
      <c r="E25" s="120"/>
      <c r="F25" s="120"/>
      <c r="G25" s="121"/>
      <c r="H25" s="121"/>
      <c r="I25" s="121"/>
      <c r="J25" s="121"/>
      <c r="K25" s="106"/>
      <c r="L25" s="106"/>
      <c r="M25" s="106"/>
      <c r="N25" s="106"/>
      <c r="O25" s="106"/>
      <c r="P25" s="106"/>
      <c r="Q25" s="121"/>
      <c r="R25" s="107"/>
      <c r="S25" s="108"/>
      <c r="T25" s="108"/>
      <c r="U25" s="108"/>
      <c r="V25" s="108"/>
      <c r="W25" s="108"/>
      <c r="X25" s="108"/>
      <c r="Y25" s="108"/>
      <c r="Z25" s="108"/>
      <c r="AA25" s="109"/>
      <c r="AB25" s="109"/>
      <c r="AC25" s="109"/>
      <c r="AD25" s="109"/>
      <c r="AE25" s="110"/>
      <c r="AF25" s="111"/>
      <c r="AG25" s="111"/>
      <c r="AH25" s="112"/>
      <c r="AI25" s="112"/>
      <c r="AJ25" s="110"/>
      <c r="AK25" s="122"/>
      <c r="AL25" s="113"/>
      <c r="AM25" s="122"/>
      <c r="AN25" s="114"/>
      <c r="AO25" s="115"/>
      <c r="AP25" s="116"/>
      <c r="AQ25" s="115"/>
      <c r="AR25" s="115"/>
      <c r="AS25" s="117"/>
      <c r="AT25" s="117"/>
      <c r="AU25" s="117"/>
      <c r="AV25" s="83"/>
      <c r="AW25" s="123"/>
      <c r="AX25" s="81"/>
      <c r="BB25" s="81"/>
      <c r="BC25" s="81"/>
      <c r="BD25" s="81"/>
      <c r="BE25" s="81"/>
    </row>
    <row r="26" spans="1:57" ht="12.75" customHeight="1" x14ac:dyDescent="0.25">
      <c r="A26" s="105"/>
      <c r="B26" s="112"/>
      <c r="C26" s="112"/>
      <c r="D26" s="120"/>
      <c r="E26" s="120"/>
      <c r="F26" s="120"/>
      <c r="G26" s="121"/>
      <c r="H26" s="121"/>
      <c r="I26" s="121"/>
      <c r="J26" s="121"/>
      <c r="K26" s="106"/>
      <c r="L26" s="106"/>
      <c r="M26" s="106"/>
      <c r="N26" s="106"/>
      <c r="O26" s="106"/>
      <c r="P26" s="106"/>
      <c r="Q26" s="121"/>
      <c r="R26" s="107"/>
      <c r="S26" s="108"/>
      <c r="T26" s="108"/>
      <c r="U26" s="108"/>
      <c r="V26" s="108"/>
      <c r="W26" s="108"/>
      <c r="X26" s="108"/>
      <c r="Y26" s="108"/>
      <c r="Z26" s="108"/>
      <c r="AA26" s="109"/>
      <c r="AB26" s="109"/>
      <c r="AC26" s="109"/>
      <c r="AD26" s="109"/>
      <c r="AE26" s="110"/>
      <c r="AF26" s="111"/>
      <c r="AG26" s="111"/>
      <c r="AH26" s="112"/>
      <c r="AI26" s="112"/>
      <c r="AJ26" s="110"/>
      <c r="AK26" s="122"/>
      <c r="AL26" s="113"/>
      <c r="AM26" s="122"/>
      <c r="AN26" s="114"/>
      <c r="AO26" s="115"/>
      <c r="AP26" s="116"/>
      <c r="AQ26" s="115"/>
      <c r="AR26" s="115"/>
      <c r="AS26" s="117"/>
      <c r="AT26" s="117"/>
      <c r="AU26" s="117"/>
      <c r="AV26" s="83"/>
      <c r="AW26" s="123"/>
      <c r="AX26" s="81"/>
      <c r="BB26" s="81"/>
      <c r="BC26" s="81"/>
      <c r="BD26" s="81"/>
      <c r="BE26" s="81"/>
    </row>
    <row r="27" spans="1:57" ht="12.75" customHeight="1" x14ac:dyDescent="0.25">
      <c r="A27" s="105"/>
      <c r="B27" s="112"/>
      <c r="C27" s="112"/>
      <c r="D27" s="120"/>
      <c r="E27" s="120"/>
      <c r="F27" s="120"/>
      <c r="G27" s="121"/>
      <c r="H27" s="121"/>
      <c r="I27" s="121"/>
      <c r="J27" s="121"/>
      <c r="K27" s="106"/>
      <c r="L27" s="106"/>
      <c r="M27" s="106"/>
      <c r="N27" s="106"/>
      <c r="O27" s="106"/>
      <c r="P27" s="106"/>
      <c r="Q27" s="121"/>
      <c r="R27" s="107"/>
      <c r="S27" s="108"/>
      <c r="T27" s="108"/>
      <c r="U27" s="108"/>
      <c r="V27" s="108"/>
      <c r="W27" s="108"/>
      <c r="X27" s="108"/>
      <c r="Y27" s="108"/>
      <c r="Z27" s="108"/>
      <c r="AA27" s="109"/>
      <c r="AB27" s="109"/>
      <c r="AC27" s="109"/>
      <c r="AD27" s="109"/>
      <c r="AE27" s="110"/>
      <c r="AF27" s="111"/>
      <c r="AG27" s="111"/>
      <c r="AH27" s="112"/>
      <c r="AI27" s="112"/>
      <c r="AJ27" s="110"/>
      <c r="AK27" s="122"/>
      <c r="AL27" s="113"/>
      <c r="AM27" s="122"/>
      <c r="AN27" s="114"/>
      <c r="AO27" s="115"/>
      <c r="AP27" s="116"/>
      <c r="AQ27" s="115"/>
      <c r="AR27" s="115"/>
      <c r="AS27" s="117"/>
      <c r="AT27" s="117"/>
      <c r="AU27" s="117"/>
      <c r="AV27" s="83"/>
      <c r="AW27" s="123"/>
      <c r="AX27" s="81"/>
      <c r="BB27" s="81"/>
      <c r="BC27" s="81"/>
      <c r="BD27" s="81"/>
      <c r="BE27" s="81"/>
    </row>
    <row r="28" spans="1:57" ht="12.75" customHeight="1" x14ac:dyDescent="0.25">
      <c r="A28" s="105"/>
      <c r="B28" s="112"/>
      <c r="C28" s="112"/>
      <c r="D28" s="120"/>
      <c r="E28" s="120"/>
      <c r="F28" s="120"/>
      <c r="G28" s="121"/>
      <c r="H28" s="121"/>
      <c r="I28" s="121"/>
      <c r="J28" s="121"/>
      <c r="K28" s="106"/>
      <c r="L28" s="106"/>
      <c r="M28" s="106"/>
      <c r="N28" s="106"/>
      <c r="O28" s="106"/>
      <c r="P28" s="106"/>
      <c r="Q28" s="121"/>
      <c r="R28" s="107"/>
      <c r="S28" s="108"/>
      <c r="T28" s="108"/>
      <c r="U28" s="108"/>
      <c r="V28" s="108"/>
      <c r="W28" s="108"/>
      <c r="X28" s="108"/>
      <c r="Y28" s="108"/>
      <c r="Z28" s="108"/>
      <c r="AA28" s="109"/>
      <c r="AB28" s="109"/>
      <c r="AC28" s="109"/>
      <c r="AD28" s="109"/>
      <c r="AE28" s="110"/>
      <c r="AF28" s="111"/>
      <c r="AG28" s="111"/>
      <c r="AH28" s="112"/>
      <c r="AI28" s="112"/>
      <c r="AJ28" s="110"/>
      <c r="AK28" s="122"/>
      <c r="AL28" s="113"/>
      <c r="AM28" s="122"/>
      <c r="AN28" s="114"/>
      <c r="AO28" s="115"/>
      <c r="AP28" s="116"/>
      <c r="AQ28" s="115"/>
      <c r="AR28" s="115"/>
      <c r="AS28" s="117"/>
      <c r="AT28" s="117"/>
      <c r="AU28" s="117"/>
      <c r="AV28" s="83"/>
      <c r="AW28" s="123"/>
      <c r="AX28" s="81"/>
      <c r="BB28" s="81"/>
      <c r="BC28" s="81"/>
      <c r="BD28" s="81"/>
      <c r="BE28" s="81"/>
    </row>
    <row r="29" spans="1:57" ht="12.75" customHeight="1" x14ac:dyDescent="0.25">
      <c r="A29" s="105"/>
      <c r="B29" s="112"/>
      <c r="C29" s="112"/>
      <c r="D29" s="120"/>
      <c r="E29" s="120"/>
      <c r="F29" s="120"/>
      <c r="G29" s="121"/>
      <c r="H29" s="121"/>
      <c r="I29" s="121"/>
      <c r="J29" s="121"/>
      <c r="K29" s="106"/>
      <c r="L29" s="106"/>
      <c r="M29" s="106"/>
      <c r="N29" s="106"/>
      <c r="O29" s="106"/>
      <c r="P29" s="106"/>
      <c r="Q29" s="121"/>
      <c r="R29" s="107"/>
      <c r="S29" s="108"/>
      <c r="T29" s="108"/>
      <c r="U29" s="108"/>
      <c r="V29" s="108"/>
      <c r="W29" s="108"/>
      <c r="X29" s="108"/>
      <c r="Y29" s="108"/>
      <c r="Z29" s="108"/>
      <c r="AA29" s="109"/>
      <c r="AB29" s="109"/>
      <c r="AC29" s="109"/>
      <c r="AD29" s="109"/>
      <c r="AE29" s="110"/>
      <c r="AF29" s="111"/>
      <c r="AG29" s="111"/>
      <c r="AH29" s="112"/>
      <c r="AI29" s="112"/>
      <c r="AJ29" s="110"/>
      <c r="AK29" s="122"/>
      <c r="AL29" s="113"/>
      <c r="AM29" s="122"/>
      <c r="AN29" s="114"/>
      <c r="AO29" s="115"/>
      <c r="AP29" s="116"/>
      <c r="AQ29" s="115"/>
      <c r="AR29" s="115"/>
      <c r="AS29" s="117"/>
      <c r="AT29" s="117"/>
      <c r="AU29" s="117"/>
      <c r="AV29" s="83"/>
      <c r="AW29" s="123"/>
      <c r="AX29" s="81"/>
      <c r="BB29" s="81"/>
      <c r="BC29" s="81"/>
      <c r="BD29" s="81"/>
      <c r="BE29" s="81"/>
    </row>
    <row r="30" spans="1:57" ht="12.75" customHeight="1" x14ac:dyDescent="0.25">
      <c r="A30" s="105"/>
      <c r="B30" s="112"/>
      <c r="C30" s="112"/>
      <c r="D30" s="120"/>
      <c r="E30" s="120"/>
      <c r="F30" s="120"/>
      <c r="G30" s="121"/>
      <c r="H30" s="121"/>
      <c r="I30" s="121"/>
      <c r="J30" s="121"/>
      <c r="K30" s="106"/>
      <c r="L30" s="106"/>
      <c r="M30" s="106"/>
      <c r="N30" s="106"/>
      <c r="O30" s="106"/>
      <c r="P30" s="106"/>
      <c r="Q30" s="121"/>
      <c r="R30" s="107"/>
      <c r="S30" s="108"/>
      <c r="T30" s="108"/>
      <c r="U30" s="108"/>
      <c r="V30" s="108"/>
      <c r="W30" s="108"/>
      <c r="X30" s="108"/>
      <c r="Y30" s="108"/>
      <c r="Z30" s="108"/>
      <c r="AA30" s="109"/>
      <c r="AB30" s="109"/>
      <c r="AC30" s="109"/>
      <c r="AD30" s="109"/>
      <c r="AE30" s="110"/>
      <c r="AF30" s="111"/>
      <c r="AG30" s="111"/>
      <c r="AH30" s="112"/>
      <c r="AI30" s="112"/>
      <c r="AJ30" s="110"/>
      <c r="AK30" s="122"/>
      <c r="AL30" s="113"/>
      <c r="AM30" s="122"/>
      <c r="AN30" s="114"/>
      <c r="AO30" s="115"/>
      <c r="AP30" s="116"/>
      <c r="AQ30" s="115"/>
      <c r="AR30" s="115"/>
      <c r="AS30" s="117"/>
      <c r="AT30" s="117"/>
      <c r="AU30" s="117"/>
      <c r="AV30" s="83"/>
      <c r="AW30" s="123"/>
      <c r="AX30" s="81"/>
      <c r="BB30" s="81"/>
      <c r="BC30" s="81"/>
      <c r="BD30" s="81"/>
      <c r="BE30" s="81"/>
    </row>
    <row r="31" spans="1:57" ht="12.75" customHeight="1" x14ac:dyDescent="0.25">
      <c r="A31" s="105"/>
      <c r="B31" s="112"/>
      <c r="C31" s="112"/>
      <c r="D31" s="120"/>
      <c r="E31" s="120"/>
      <c r="F31" s="120"/>
      <c r="G31" s="121"/>
      <c r="H31" s="121"/>
      <c r="I31" s="121"/>
      <c r="J31" s="121"/>
      <c r="K31" s="106"/>
      <c r="L31" s="106"/>
      <c r="M31" s="106"/>
      <c r="N31" s="106"/>
      <c r="O31" s="106"/>
      <c r="P31" s="106"/>
      <c r="Q31" s="121"/>
      <c r="R31" s="107"/>
      <c r="S31" s="108"/>
      <c r="T31" s="108"/>
      <c r="U31" s="108"/>
      <c r="V31" s="108"/>
      <c r="W31" s="108"/>
      <c r="X31" s="108"/>
      <c r="Y31" s="108"/>
      <c r="Z31" s="108"/>
      <c r="AA31" s="109"/>
      <c r="AB31" s="109"/>
      <c r="AC31" s="109"/>
      <c r="AD31" s="109"/>
      <c r="AE31" s="110"/>
      <c r="AF31" s="111"/>
      <c r="AG31" s="111"/>
      <c r="AH31" s="112"/>
      <c r="AI31" s="112"/>
      <c r="AJ31" s="110"/>
      <c r="AK31" s="122"/>
      <c r="AL31" s="113"/>
      <c r="AM31" s="122"/>
      <c r="AN31" s="114"/>
      <c r="AO31" s="115"/>
      <c r="AP31" s="116"/>
      <c r="AQ31" s="115"/>
      <c r="AR31" s="115"/>
      <c r="AS31" s="117"/>
      <c r="AT31" s="117"/>
      <c r="AU31" s="117"/>
      <c r="AV31" s="83"/>
      <c r="AW31" s="123"/>
      <c r="AX31" s="81"/>
      <c r="BB31" s="81"/>
      <c r="BC31" s="81"/>
      <c r="BD31" s="81"/>
      <c r="BE31" s="81"/>
    </row>
    <row r="32" spans="1:57" ht="12.75" customHeight="1" x14ac:dyDescent="0.25">
      <c r="A32" s="105"/>
      <c r="B32" s="112"/>
      <c r="C32" s="112"/>
      <c r="D32" s="120"/>
      <c r="E32" s="120"/>
      <c r="F32" s="120"/>
      <c r="G32" s="121"/>
      <c r="H32" s="121"/>
      <c r="I32" s="121"/>
      <c r="J32" s="121"/>
      <c r="K32" s="106"/>
      <c r="L32" s="106"/>
      <c r="M32" s="106"/>
      <c r="N32" s="106"/>
      <c r="O32" s="106"/>
      <c r="P32" s="106"/>
      <c r="Q32" s="121"/>
      <c r="R32" s="107"/>
      <c r="S32" s="108"/>
      <c r="T32" s="108"/>
      <c r="U32" s="108"/>
      <c r="V32" s="108"/>
      <c r="W32" s="108"/>
      <c r="X32" s="108"/>
      <c r="Y32" s="108"/>
      <c r="Z32" s="108"/>
      <c r="AA32" s="109"/>
      <c r="AB32" s="109"/>
      <c r="AC32" s="109"/>
      <c r="AD32" s="109"/>
      <c r="AE32" s="110"/>
      <c r="AF32" s="111"/>
      <c r="AG32" s="111"/>
      <c r="AH32" s="112"/>
      <c r="AI32" s="112"/>
      <c r="AJ32" s="110"/>
      <c r="AK32" s="122"/>
      <c r="AL32" s="113"/>
      <c r="AM32" s="122"/>
      <c r="AN32" s="114"/>
      <c r="AO32" s="115"/>
      <c r="AP32" s="116"/>
      <c r="AQ32" s="115"/>
      <c r="AR32" s="115"/>
      <c r="AS32" s="117"/>
      <c r="AT32" s="117"/>
      <c r="AU32" s="117"/>
      <c r="AV32" s="83"/>
      <c r="AW32" s="123"/>
      <c r="AX32" s="81"/>
      <c r="BB32" s="81"/>
      <c r="BC32" s="81"/>
      <c r="BD32" s="81"/>
      <c r="BE32" s="81"/>
    </row>
    <row r="33" spans="1:57" ht="12.75" customHeight="1" x14ac:dyDescent="0.25">
      <c r="A33" s="105"/>
      <c r="B33" s="112"/>
      <c r="C33" s="112"/>
      <c r="D33" s="120"/>
      <c r="E33" s="120"/>
      <c r="F33" s="120"/>
      <c r="G33" s="121"/>
      <c r="H33" s="121"/>
      <c r="I33" s="121"/>
      <c r="J33" s="121"/>
      <c r="K33" s="106"/>
      <c r="L33" s="106"/>
      <c r="M33" s="106"/>
      <c r="N33" s="106"/>
      <c r="O33" s="106"/>
      <c r="P33" s="106"/>
      <c r="Q33" s="121"/>
      <c r="R33" s="107"/>
      <c r="S33" s="108"/>
      <c r="T33" s="108"/>
      <c r="U33" s="108"/>
      <c r="V33" s="108"/>
      <c r="W33" s="108"/>
      <c r="X33" s="108"/>
      <c r="Y33" s="108"/>
      <c r="Z33" s="108"/>
      <c r="AA33" s="109"/>
      <c r="AB33" s="109"/>
      <c r="AC33" s="109"/>
      <c r="AD33" s="109"/>
      <c r="AE33" s="110"/>
      <c r="AF33" s="111"/>
      <c r="AG33" s="111"/>
      <c r="AH33" s="112"/>
      <c r="AI33" s="112"/>
      <c r="AJ33" s="110"/>
      <c r="AK33" s="122"/>
      <c r="AL33" s="113"/>
      <c r="AM33" s="122"/>
      <c r="AN33" s="114"/>
      <c r="AO33" s="115"/>
      <c r="AP33" s="116"/>
      <c r="AQ33" s="115"/>
      <c r="AR33" s="115"/>
      <c r="AS33" s="117"/>
      <c r="AT33" s="117"/>
      <c r="AU33" s="117"/>
      <c r="AV33" s="83"/>
      <c r="AW33" s="123"/>
      <c r="AX33" s="81"/>
      <c r="BB33" s="81"/>
      <c r="BC33" s="81"/>
      <c r="BD33" s="81"/>
      <c r="BE33" s="81"/>
    </row>
    <row r="34" spans="1:57" ht="12.75" customHeight="1" x14ac:dyDescent="0.25">
      <c r="A34" s="105"/>
      <c r="B34" s="112"/>
      <c r="C34" s="112"/>
      <c r="D34" s="120"/>
      <c r="E34" s="120"/>
      <c r="F34" s="120"/>
      <c r="G34" s="121"/>
      <c r="H34" s="121"/>
      <c r="I34" s="121"/>
      <c r="J34" s="121"/>
      <c r="K34" s="106"/>
      <c r="L34" s="106"/>
      <c r="M34" s="106"/>
      <c r="N34" s="106"/>
      <c r="O34" s="106"/>
      <c r="P34" s="106"/>
      <c r="Q34" s="121"/>
      <c r="R34" s="107"/>
      <c r="S34" s="108"/>
      <c r="T34" s="108"/>
      <c r="U34" s="108"/>
      <c r="V34" s="108"/>
      <c r="W34" s="108"/>
      <c r="X34" s="108"/>
      <c r="Y34" s="108"/>
      <c r="Z34" s="108"/>
      <c r="AA34" s="109"/>
      <c r="AB34" s="109"/>
      <c r="AC34" s="109"/>
      <c r="AD34" s="109"/>
      <c r="AE34" s="110"/>
      <c r="AF34" s="111"/>
      <c r="AG34" s="111"/>
      <c r="AH34" s="112"/>
      <c r="AI34" s="112"/>
      <c r="AJ34" s="110"/>
      <c r="AK34" s="122"/>
      <c r="AL34" s="113"/>
      <c r="AM34" s="122"/>
      <c r="AN34" s="114"/>
      <c r="AO34" s="115"/>
      <c r="AP34" s="116"/>
      <c r="AQ34" s="115"/>
      <c r="AR34" s="115"/>
      <c r="AS34" s="117"/>
      <c r="AT34" s="117"/>
      <c r="AU34" s="117"/>
      <c r="AV34" s="83"/>
      <c r="AW34" s="123"/>
      <c r="AX34" s="81"/>
      <c r="BB34" s="81"/>
      <c r="BC34" s="81"/>
      <c r="BD34" s="81"/>
      <c r="BE34" s="81"/>
    </row>
    <row r="35" spans="1:57" ht="12.75" customHeight="1" x14ac:dyDescent="0.25">
      <c r="A35" s="105"/>
      <c r="B35" s="112"/>
      <c r="C35" s="112"/>
      <c r="D35" s="120"/>
      <c r="E35" s="120"/>
      <c r="F35" s="120"/>
      <c r="G35" s="121"/>
      <c r="H35" s="121"/>
      <c r="I35" s="121"/>
      <c r="J35" s="121"/>
      <c r="K35" s="106"/>
      <c r="L35" s="106"/>
      <c r="M35" s="106"/>
      <c r="N35" s="106"/>
      <c r="O35" s="106"/>
      <c r="P35" s="106"/>
      <c r="Q35" s="121"/>
      <c r="R35" s="107"/>
      <c r="S35" s="108"/>
      <c r="T35" s="108"/>
      <c r="U35" s="108"/>
      <c r="V35" s="108"/>
      <c r="W35" s="108"/>
      <c r="X35" s="108"/>
      <c r="Y35" s="108"/>
      <c r="Z35" s="108"/>
      <c r="AA35" s="109"/>
      <c r="AB35" s="109"/>
      <c r="AC35" s="109"/>
      <c r="AD35" s="109"/>
      <c r="AE35" s="110"/>
      <c r="AF35" s="111"/>
      <c r="AG35" s="111"/>
      <c r="AH35" s="112"/>
      <c r="AI35" s="112"/>
      <c r="AJ35" s="110"/>
      <c r="AK35" s="122"/>
      <c r="AL35" s="113"/>
      <c r="AM35" s="122"/>
      <c r="AN35" s="114"/>
      <c r="AO35" s="115"/>
      <c r="AP35" s="116"/>
      <c r="AQ35" s="115"/>
      <c r="AR35" s="115"/>
      <c r="AS35" s="117"/>
      <c r="AT35" s="117"/>
      <c r="AU35" s="117"/>
      <c r="AV35" s="83"/>
      <c r="AW35" s="123"/>
      <c r="AX35" s="81"/>
      <c r="BB35" s="81"/>
      <c r="BC35" s="81"/>
      <c r="BD35" s="81"/>
      <c r="BE35" s="81"/>
    </row>
    <row r="36" spans="1:57" ht="12.75" customHeight="1" x14ac:dyDescent="0.25">
      <c r="A36" s="105"/>
      <c r="B36" s="112"/>
      <c r="C36" s="112"/>
      <c r="D36" s="120"/>
      <c r="E36" s="120"/>
      <c r="F36" s="120"/>
      <c r="G36" s="121"/>
      <c r="H36" s="121"/>
      <c r="I36" s="121"/>
      <c r="J36" s="121"/>
      <c r="K36" s="106"/>
      <c r="L36" s="106"/>
      <c r="M36" s="106"/>
      <c r="N36" s="106"/>
      <c r="O36" s="106"/>
      <c r="P36" s="106"/>
      <c r="Q36" s="121"/>
      <c r="R36" s="107"/>
      <c r="S36" s="108"/>
      <c r="T36" s="108"/>
      <c r="U36" s="108"/>
      <c r="V36" s="108"/>
      <c r="W36" s="108"/>
      <c r="X36" s="108"/>
      <c r="Y36" s="108"/>
      <c r="Z36" s="108"/>
      <c r="AA36" s="109"/>
      <c r="AB36" s="109"/>
      <c r="AC36" s="109"/>
      <c r="AD36" s="109"/>
      <c r="AE36" s="110"/>
      <c r="AF36" s="111"/>
      <c r="AG36" s="111"/>
      <c r="AH36" s="112"/>
      <c r="AI36" s="112"/>
      <c r="AJ36" s="110"/>
      <c r="AK36" s="122"/>
      <c r="AL36" s="113"/>
      <c r="AM36" s="122"/>
      <c r="AN36" s="114"/>
      <c r="AO36" s="115"/>
      <c r="AP36" s="116"/>
      <c r="AQ36" s="115"/>
      <c r="AR36" s="115"/>
      <c r="AS36" s="117"/>
      <c r="AT36" s="117"/>
      <c r="AU36" s="117"/>
      <c r="AV36" s="83"/>
      <c r="AW36" s="123"/>
      <c r="AX36" s="81"/>
      <c r="BB36" s="81"/>
      <c r="BC36" s="81"/>
      <c r="BD36" s="81"/>
      <c r="BE36" s="81"/>
    </row>
    <row r="37" spans="1:57" ht="12.75" customHeight="1" x14ac:dyDescent="0.25">
      <c r="A37" s="105"/>
      <c r="B37" s="112"/>
      <c r="C37" s="112"/>
      <c r="D37" s="120"/>
      <c r="E37" s="120"/>
      <c r="F37" s="120"/>
      <c r="G37" s="121"/>
      <c r="H37" s="121"/>
      <c r="I37" s="121"/>
      <c r="J37" s="121"/>
      <c r="K37" s="106"/>
      <c r="L37" s="106"/>
      <c r="M37" s="106"/>
      <c r="N37" s="106"/>
      <c r="O37" s="106"/>
      <c r="P37" s="106"/>
      <c r="Q37" s="121"/>
      <c r="R37" s="107"/>
      <c r="S37" s="108"/>
      <c r="T37" s="108"/>
      <c r="U37" s="108"/>
      <c r="V37" s="108"/>
      <c r="W37" s="108"/>
      <c r="X37" s="108"/>
      <c r="Y37" s="108"/>
      <c r="Z37" s="108"/>
      <c r="AA37" s="109"/>
      <c r="AB37" s="109"/>
      <c r="AC37" s="109"/>
      <c r="AD37" s="109"/>
      <c r="AE37" s="110"/>
      <c r="AF37" s="111"/>
      <c r="AG37" s="111"/>
      <c r="AH37" s="112"/>
      <c r="AI37" s="112"/>
      <c r="AJ37" s="110"/>
      <c r="AK37" s="122"/>
      <c r="AL37" s="113"/>
      <c r="AM37" s="122"/>
      <c r="AN37" s="114"/>
      <c r="AO37" s="115"/>
      <c r="AP37" s="116"/>
      <c r="AQ37" s="115"/>
      <c r="AR37" s="115"/>
      <c r="AS37" s="117"/>
      <c r="AT37" s="117"/>
      <c r="AU37" s="117"/>
      <c r="AV37" s="83"/>
      <c r="AW37" s="123"/>
      <c r="AX37" s="81"/>
      <c r="BB37" s="81"/>
      <c r="BC37" s="81"/>
      <c r="BD37" s="81"/>
      <c r="BE37" s="81"/>
    </row>
    <row r="38" spans="1:57" ht="12.75" customHeight="1" x14ac:dyDescent="0.25">
      <c r="A38" s="105"/>
      <c r="B38" s="112"/>
      <c r="C38" s="112"/>
      <c r="D38" s="120"/>
      <c r="E38" s="120"/>
      <c r="F38" s="120"/>
      <c r="G38" s="121"/>
      <c r="H38" s="121"/>
      <c r="I38" s="121"/>
      <c r="J38" s="121"/>
      <c r="K38" s="106"/>
      <c r="L38" s="106"/>
      <c r="M38" s="106"/>
      <c r="N38" s="106"/>
      <c r="O38" s="106"/>
      <c r="P38" s="106"/>
      <c r="Q38" s="121"/>
      <c r="R38" s="107"/>
      <c r="S38" s="108"/>
      <c r="T38" s="108"/>
      <c r="U38" s="108"/>
      <c r="V38" s="108"/>
      <c r="W38" s="108"/>
      <c r="X38" s="108"/>
      <c r="Y38" s="108"/>
      <c r="Z38" s="108"/>
      <c r="AA38" s="109"/>
      <c r="AB38" s="109"/>
      <c r="AC38" s="109"/>
      <c r="AD38" s="109"/>
      <c r="AE38" s="110"/>
      <c r="AF38" s="111"/>
      <c r="AG38" s="111"/>
      <c r="AH38" s="112"/>
      <c r="AI38" s="112"/>
      <c r="AJ38" s="110"/>
      <c r="AK38" s="122"/>
      <c r="AL38" s="113"/>
      <c r="AM38" s="122"/>
      <c r="AN38" s="114"/>
      <c r="AO38" s="115"/>
      <c r="AP38" s="116"/>
      <c r="AQ38" s="115"/>
      <c r="AR38" s="115"/>
      <c r="AS38" s="117"/>
      <c r="AT38" s="117"/>
      <c r="AU38" s="117"/>
      <c r="AV38" s="83"/>
      <c r="AW38" s="123"/>
      <c r="AX38" s="81"/>
      <c r="BB38" s="81"/>
      <c r="BC38" s="81"/>
      <c r="BD38" s="81"/>
      <c r="BE38" s="81"/>
    </row>
    <row r="39" spans="1:57" ht="12.75" customHeight="1" x14ac:dyDescent="0.25">
      <c r="A39" s="105"/>
      <c r="B39" s="112"/>
      <c r="C39" s="112"/>
      <c r="D39" s="120"/>
      <c r="E39" s="120"/>
      <c r="F39" s="120"/>
      <c r="G39" s="121"/>
      <c r="H39" s="121"/>
      <c r="I39" s="121"/>
      <c r="J39" s="121"/>
      <c r="K39" s="106"/>
      <c r="L39" s="106"/>
      <c r="M39" s="106"/>
      <c r="N39" s="106"/>
      <c r="O39" s="106"/>
      <c r="P39" s="106"/>
      <c r="Q39" s="121"/>
      <c r="R39" s="107"/>
      <c r="S39" s="108"/>
      <c r="T39" s="108"/>
      <c r="U39" s="108"/>
      <c r="V39" s="108"/>
      <c r="W39" s="108"/>
      <c r="X39" s="108"/>
      <c r="Y39" s="108"/>
      <c r="Z39" s="108"/>
      <c r="AA39" s="109"/>
      <c r="AB39" s="109"/>
      <c r="AC39" s="109"/>
      <c r="AD39" s="109"/>
      <c r="AE39" s="110"/>
      <c r="AF39" s="111"/>
      <c r="AG39" s="111"/>
      <c r="AH39" s="112"/>
      <c r="AI39" s="112"/>
      <c r="AJ39" s="110"/>
      <c r="AK39" s="122"/>
      <c r="AL39" s="113"/>
      <c r="AM39" s="122"/>
      <c r="AN39" s="114"/>
      <c r="AO39" s="115"/>
      <c r="AP39" s="116"/>
      <c r="AQ39" s="115"/>
      <c r="AR39" s="115"/>
      <c r="AS39" s="117"/>
      <c r="AT39" s="117"/>
      <c r="AU39" s="117"/>
      <c r="AV39" s="83"/>
      <c r="AW39" s="123"/>
      <c r="AX39" s="81"/>
      <c r="BB39" s="81"/>
      <c r="BC39" s="81"/>
      <c r="BD39" s="81"/>
      <c r="BE39" s="81"/>
    </row>
    <row r="40" spans="1:57" ht="12.75" customHeight="1" x14ac:dyDescent="0.25">
      <c r="A40" s="105"/>
      <c r="B40" s="112"/>
      <c r="C40" s="112"/>
      <c r="D40" s="120"/>
      <c r="E40" s="120"/>
      <c r="F40" s="120"/>
      <c r="G40" s="121"/>
      <c r="H40" s="121"/>
      <c r="I40" s="121"/>
      <c r="J40" s="121"/>
      <c r="K40" s="106"/>
      <c r="L40" s="106"/>
      <c r="M40" s="106"/>
      <c r="N40" s="106"/>
      <c r="O40" s="106"/>
      <c r="P40" s="106"/>
      <c r="Q40" s="121"/>
      <c r="R40" s="107"/>
      <c r="S40" s="108"/>
      <c r="T40" s="108"/>
      <c r="U40" s="108"/>
      <c r="V40" s="108"/>
      <c r="W40" s="108"/>
      <c r="X40" s="108"/>
      <c r="Y40" s="108"/>
      <c r="Z40" s="108"/>
      <c r="AA40" s="109"/>
      <c r="AB40" s="109"/>
      <c r="AC40" s="109"/>
      <c r="AD40" s="109"/>
      <c r="AE40" s="110"/>
      <c r="AF40" s="111"/>
      <c r="AG40" s="111"/>
      <c r="AH40" s="112"/>
      <c r="AI40" s="112"/>
      <c r="AJ40" s="110"/>
      <c r="AK40" s="122"/>
      <c r="AL40" s="113"/>
      <c r="AM40" s="122"/>
      <c r="AN40" s="114"/>
      <c r="AO40" s="115"/>
      <c r="AP40" s="116"/>
      <c r="AQ40" s="115"/>
      <c r="AR40" s="115"/>
      <c r="AS40" s="117"/>
      <c r="AT40" s="117"/>
      <c r="AU40" s="117"/>
      <c r="AV40" s="83"/>
      <c r="AW40" s="123"/>
      <c r="AX40" s="81"/>
      <c r="BB40" s="81"/>
      <c r="BC40" s="81"/>
      <c r="BD40" s="81"/>
      <c r="BE40" s="81"/>
    </row>
    <row r="41" spans="1:57" ht="12.75" customHeight="1" x14ac:dyDescent="0.25">
      <c r="A41" s="105"/>
      <c r="B41" s="112"/>
      <c r="C41" s="112"/>
      <c r="D41" s="120"/>
      <c r="E41" s="120"/>
      <c r="F41" s="120"/>
      <c r="G41" s="121"/>
      <c r="H41" s="121"/>
      <c r="I41" s="121"/>
      <c r="J41" s="121"/>
      <c r="K41" s="106"/>
      <c r="L41" s="106"/>
      <c r="M41" s="106"/>
      <c r="N41" s="106"/>
      <c r="O41" s="106"/>
      <c r="P41" s="106"/>
      <c r="Q41" s="121"/>
      <c r="R41" s="107"/>
      <c r="S41" s="108"/>
      <c r="T41" s="108"/>
      <c r="U41" s="108"/>
      <c r="V41" s="108"/>
      <c r="W41" s="108"/>
      <c r="X41" s="108"/>
      <c r="Y41" s="108"/>
      <c r="Z41" s="108"/>
      <c r="AA41" s="109"/>
      <c r="AB41" s="109"/>
      <c r="AC41" s="109"/>
      <c r="AD41" s="109"/>
      <c r="AE41" s="110"/>
      <c r="AF41" s="111"/>
      <c r="AG41" s="111"/>
      <c r="AH41" s="112"/>
      <c r="AI41" s="112"/>
      <c r="AJ41" s="110"/>
      <c r="AK41" s="122"/>
      <c r="AL41" s="113"/>
      <c r="AM41" s="122"/>
      <c r="AN41" s="114"/>
      <c r="AO41" s="115"/>
      <c r="AP41" s="116"/>
      <c r="AQ41" s="115"/>
      <c r="AR41" s="115"/>
      <c r="AS41" s="117"/>
      <c r="AT41" s="117"/>
      <c r="AU41" s="117"/>
      <c r="AV41" s="83"/>
      <c r="AW41" s="123"/>
      <c r="AX41" s="81"/>
      <c r="BB41" s="81"/>
      <c r="BC41" s="81"/>
      <c r="BD41" s="81"/>
      <c r="BE41" s="81"/>
    </row>
    <row r="42" spans="1:57" ht="12.75" customHeight="1" x14ac:dyDescent="0.25">
      <c r="A42" s="105"/>
      <c r="B42" s="112"/>
      <c r="C42" s="112"/>
      <c r="D42" s="120"/>
      <c r="E42" s="120"/>
      <c r="F42" s="120"/>
      <c r="G42" s="121"/>
      <c r="H42" s="121"/>
      <c r="I42" s="121"/>
      <c r="J42" s="121"/>
      <c r="K42" s="106"/>
      <c r="L42" s="106"/>
      <c r="M42" s="106"/>
      <c r="N42" s="106"/>
      <c r="O42" s="106"/>
      <c r="P42" s="106"/>
      <c r="Q42" s="121"/>
      <c r="R42" s="107"/>
      <c r="S42" s="108"/>
      <c r="T42" s="108"/>
      <c r="U42" s="108"/>
      <c r="V42" s="108"/>
      <c r="W42" s="108"/>
      <c r="X42" s="108"/>
      <c r="Y42" s="108"/>
      <c r="Z42" s="108"/>
      <c r="AA42" s="109"/>
      <c r="AB42" s="109"/>
      <c r="AC42" s="109"/>
      <c r="AD42" s="109"/>
      <c r="AE42" s="110"/>
      <c r="AF42" s="111"/>
      <c r="AG42" s="111"/>
      <c r="AH42" s="112"/>
      <c r="AI42" s="112"/>
      <c r="AJ42" s="110"/>
      <c r="AK42" s="122"/>
      <c r="AL42" s="113"/>
      <c r="AM42" s="122"/>
      <c r="AN42" s="114"/>
      <c r="AO42" s="115"/>
      <c r="AP42" s="116"/>
      <c r="AQ42" s="115"/>
      <c r="AR42" s="115"/>
      <c r="AS42" s="117"/>
      <c r="AT42" s="117"/>
      <c r="AU42" s="117"/>
      <c r="AV42" s="83"/>
      <c r="AW42" s="123"/>
      <c r="AX42" s="81"/>
      <c r="BB42" s="81"/>
      <c r="BC42" s="81"/>
      <c r="BD42" s="81"/>
      <c r="BE42" s="81"/>
    </row>
    <row r="43" spans="1:57" ht="12.75" customHeight="1" x14ac:dyDescent="0.25">
      <c r="A43" s="105"/>
      <c r="B43" s="112"/>
      <c r="C43" s="112"/>
      <c r="D43" s="120"/>
      <c r="E43" s="120"/>
      <c r="F43" s="120"/>
      <c r="G43" s="121"/>
      <c r="H43" s="121"/>
      <c r="I43" s="121"/>
      <c r="J43" s="121"/>
      <c r="K43" s="106"/>
      <c r="L43" s="106"/>
      <c r="M43" s="106"/>
      <c r="N43" s="106"/>
      <c r="O43" s="106"/>
      <c r="P43" s="106"/>
      <c r="Q43" s="121"/>
      <c r="R43" s="107"/>
      <c r="S43" s="108"/>
      <c r="T43" s="108"/>
      <c r="U43" s="108"/>
      <c r="V43" s="108"/>
      <c r="W43" s="108"/>
      <c r="X43" s="108"/>
      <c r="Y43" s="108"/>
      <c r="Z43" s="108"/>
      <c r="AA43" s="109"/>
      <c r="AB43" s="109"/>
      <c r="AC43" s="109"/>
      <c r="AD43" s="109"/>
      <c r="AE43" s="110"/>
      <c r="AF43" s="111"/>
      <c r="AG43" s="111"/>
      <c r="AH43" s="112"/>
      <c r="AI43" s="112"/>
      <c r="AJ43" s="110"/>
      <c r="AK43" s="122"/>
      <c r="AL43" s="113"/>
      <c r="AM43" s="122"/>
      <c r="AN43" s="114"/>
      <c r="AO43" s="115"/>
      <c r="AP43" s="116"/>
      <c r="AQ43" s="115"/>
      <c r="AR43" s="115"/>
      <c r="AS43" s="117"/>
      <c r="AT43" s="117"/>
      <c r="AU43" s="117"/>
      <c r="AV43" s="83"/>
      <c r="AW43" s="123"/>
      <c r="AX43" s="81"/>
      <c r="BB43" s="81"/>
      <c r="BC43" s="81"/>
      <c r="BD43" s="81"/>
      <c r="BE43" s="81"/>
    </row>
    <row r="44" spans="1:57" ht="12.75" customHeight="1" x14ac:dyDescent="0.25">
      <c r="A44" s="105"/>
      <c r="B44" s="112"/>
      <c r="C44" s="112"/>
      <c r="D44" s="120"/>
      <c r="E44" s="120"/>
      <c r="F44" s="120"/>
      <c r="G44" s="121"/>
      <c r="H44" s="121"/>
      <c r="I44" s="121"/>
      <c r="J44" s="121"/>
      <c r="K44" s="106"/>
      <c r="L44" s="106"/>
      <c r="M44" s="106"/>
      <c r="N44" s="106"/>
      <c r="O44" s="106"/>
      <c r="P44" s="106"/>
      <c r="Q44" s="121"/>
      <c r="R44" s="107"/>
      <c r="S44" s="108"/>
      <c r="T44" s="108"/>
      <c r="U44" s="108"/>
      <c r="V44" s="108"/>
      <c r="W44" s="108"/>
      <c r="X44" s="108"/>
      <c r="Y44" s="108"/>
      <c r="Z44" s="108"/>
      <c r="AA44" s="109"/>
      <c r="AB44" s="109"/>
      <c r="AC44" s="109"/>
      <c r="AD44" s="109"/>
      <c r="AE44" s="110"/>
      <c r="AF44" s="111"/>
      <c r="AG44" s="111"/>
      <c r="AH44" s="112"/>
      <c r="AI44" s="112"/>
      <c r="AJ44" s="110"/>
      <c r="AK44" s="122"/>
      <c r="AL44" s="113"/>
      <c r="AM44" s="122"/>
      <c r="AN44" s="114"/>
      <c r="AO44" s="115"/>
      <c r="AP44" s="116"/>
      <c r="AQ44" s="115"/>
      <c r="AR44" s="115"/>
      <c r="AS44" s="117"/>
      <c r="AT44" s="117"/>
      <c r="AU44" s="117"/>
      <c r="AV44" s="83"/>
      <c r="AW44" s="123"/>
      <c r="AX44" s="81"/>
      <c r="BB44" s="81"/>
      <c r="BC44" s="81"/>
      <c r="BD44" s="81"/>
      <c r="BE44" s="81"/>
    </row>
    <row r="45" spans="1:57" ht="12.75" customHeight="1" x14ac:dyDescent="0.25">
      <c r="A45" s="105"/>
      <c r="B45" s="112"/>
      <c r="C45" s="112"/>
      <c r="D45" s="120"/>
      <c r="E45" s="120"/>
      <c r="F45" s="120"/>
      <c r="G45" s="121"/>
      <c r="H45" s="121"/>
      <c r="I45" s="121"/>
      <c r="J45" s="121"/>
      <c r="K45" s="106"/>
      <c r="L45" s="106"/>
      <c r="M45" s="106"/>
      <c r="N45" s="106"/>
      <c r="O45" s="106"/>
      <c r="P45" s="106"/>
      <c r="Q45" s="121"/>
      <c r="R45" s="107"/>
      <c r="S45" s="108"/>
      <c r="T45" s="108"/>
      <c r="U45" s="108"/>
      <c r="V45" s="108"/>
      <c r="W45" s="108"/>
      <c r="X45" s="108"/>
      <c r="Y45" s="108"/>
      <c r="Z45" s="108"/>
      <c r="AA45" s="109"/>
      <c r="AB45" s="109"/>
      <c r="AC45" s="109"/>
      <c r="AD45" s="109"/>
      <c r="AE45" s="110"/>
      <c r="AF45" s="111"/>
      <c r="AG45" s="111"/>
      <c r="AH45" s="112"/>
      <c r="AI45" s="112"/>
      <c r="AJ45" s="110"/>
      <c r="AK45" s="122"/>
      <c r="AL45" s="113"/>
      <c r="AM45" s="122"/>
      <c r="AN45" s="114"/>
      <c r="AO45" s="115"/>
      <c r="AP45" s="116"/>
      <c r="AQ45" s="115"/>
      <c r="AR45" s="115"/>
      <c r="AS45" s="117"/>
      <c r="AT45" s="117"/>
      <c r="AU45" s="117"/>
      <c r="AV45" s="83"/>
      <c r="AW45" s="123"/>
      <c r="AX45" s="81"/>
      <c r="BB45" s="81"/>
      <c r="BC45" s="81"/>
      <c r="BD45" s="81"/>
      <c r="BE45" s="81"/>
    </row>
    <row r="46" spans="1:57" ht="12.75" customHeight="1" x14ac:dyDescent="0.25">
      <c r="A46" s="105"/>
      <c r="B46" s="112"/>
      <c r="C46" s="112"/>
      <c r="D46" s="120"/>
      <c r="E46" s="120"/>
      <c r="F46" s="120"/>
      <c r="G46" s="121"/>
      <c r="H46" s="121"/>
      <c r="I46" s="121"/>
      <c r="J46" s="121"/>
      <c r="K46" s="106"/>
      <c r="L46" s="106"/>
      <c r="M46" s="106"/>
      <c r="N46" s="106"/>
      <c r="O46" s="106"/>
      <c r="P46" s="106"/>
      <c r="Q46" s="121"/>
      <c r="R46" s="107"/>
      <c r="S46" s="108"/>
      <c r="T46" s="108"/>
      <c r="U46" s="108"/>
      <c r="V46" s="108"/>
      <c r="W46" s="108"/>
      <c r="X46" s="108"/>
      <c r="Y46" s="108"/>
      <c r="Z46" s="108"/>
      <c r="AA46" s="109"/>
      <c r="AB46" s="109"/>
      <c r="AC46" s="109"/>
      <c r="AD46" s="109"/>
      <c r="AE46" s="110"/>
      <c r="AF46" s="111"/>
      <c r="AG46" s="111"/>
      <c r="AH46" s="112"/>
      <c r="AI46" s="112"/>
      <c r="AJ46" s="110"/>
      <c r="AK46" s="122"/>
      <c r="AL46" s="113"/>
      <c r="AM46" s="122"/>
      <c r="AN46" s="114"/>
      <c r="AO46" s="115"/>
      <c r="AP46" s="116"/>
      <c r="AQ46" s="115"/>
      <c r="AR46" s="115"/>
      <c r="AS46" s="117"/>
      <c r="AT46" s="117"/>
      <c r="AU46" s="117"/>
      <c r="AV46" s="83"/>
      <c r="AW46" s="123"/>
      <c r="AX46" s="81"/>
      <c r="BB46" s="81"/>
      <c r="BC46" s="81"/>
      <c r="BD46" s="81"/>
      <c r="BE46" s="81"/>
    </row>
    <row r="47" spans="1:57" ht="12.75" customHeight="1" x14ac:dyDescent="0.25">
      <c r="A47" s="105"/>
      <c r="B47" s="112"/>
      <c r="C47" s="112"/>
      <c r="D47" s="120"/>
      <c r="E47" s="120"/>
      <c r="F47" s="120"/>
      <c r="G47" s="121"/>
      <c r="H47" s="121"/>
      <c r="I47" s="121"/>
      <c r="J47" s="121"/>
      <c r="K47" s="106"/>
      <c r="L47" s="106"/>
      <c r="M47" s="106"/>
      <c r="N47" s="106"/>
      <c r="O47" s="106"/>
      <c r="P47" s="106"/>
      <c r="Q47" s="121"/>
      <c r="R47" s="107"/>
      <c r="S47" s="108"/>
      <c r="T47" s="108"/>
      <c r="U47" s="108"/>
      <c r="V47" s="108"/>
      <c r="W47" s="108"/>
      <c r="X47" s="108"/>
      <c r="Y47" s="108"/>
      <c r="Z47" s="108"/>
      <c r="AA47" s="109"/>
      <c r="AB47" s="109"/>
      <c r="AC47" s="109"/>
      <c r="AD47" s="109"/>
      <c r="AE47" s="110"/>
      <c r="AF47" s="111"/>
      <c r="AG47" s="111"/>
      <c r="AH47" s="112"/>
      <c r="AI47" s="112"/>
      <c r="AJ47" s="110"/>
      <c r="AK47" s="122"/>
      <c r="AL47" s="113"/>
      <c r="AM47" s="122"/>
      <c r="AN47" s="114"/>
      <c r="AO47" s="115"/>
      <c r="AP47" s="116"/>
      <c r="AQ47" s="115"/>
      <c r="AR47" s="115"/>
      <c r="AS47" s="117"/>
      <c r="AT47" s="117"/>
      <c r="AU47" s="117"/>
      <c r="AV47" s="83"/>
      <c r="AW47" s="123"/>
      <c r="AX47" s="81"/>
      <c r="BB47" s="81"/>
      <c r="BC47" s="81"/>
      <c r="BD47" s="81"/>
      <c r="BE47" s="81"/>
    </row>
    <row r="48" spans="1:57" ht="12.75" customHeight="1" x14ac:dyDescent="0.25">
      <c r="A48" s="105"/>
      <c r="B48" s="112"/>
      <c r="C48" s="112"/>
      <c r="D48" s="120"/>
      <c r="E48" s="120"/>
      <c r="F48" s="120"/>
      <c r="G48" s="121"/>
      <c r="H48" s="121"/>
      <c r="I48" s="121"/>
      <c r="J48" s="121"/>
      <c r="K48" s="106"/>
      <c r="L48" s="106"/>
      <c r="M48" s="106"/>
      <c r="N48" s="106"/>
      <c r="O48" s="106"/>
      <c r="P48" s="106"/>
      <c r="Q48" s="121"/>
      <c r="R48" s="107"/>
      <c r="S48" s="108"/>
      <c r="T48" s="108"/>
      <c r="U48" s="108"/>
      <c r="V48" s="108"/>
      <c r="W48" s="108"/>
      <c r="X48" s="108"/>
      <c r="Y48" s="108"/>
      <c r="Z48" s="108"/>
      <c r="AA48" s="109"/>
      <c r="AB48" s="109"/>
      <c r="AC48" s="109"/>
      <c r="AD48" s="109"/>
      <c r="AE48" s="110"/>
      <c r="AF48" s="111"/>
      <c r="AG48" s="111"/>
      <c r="AH48" s="112"/>
      <c r="AI48" s="112"/>
      <c r="AJ48" s="110"/>
      <c r="AK48" s="122"/>
      <c r="AL48" s="113"/>
      <c r="AM48" s="122"/>
      <c r="AN48" s="114"/>
      <c r="AO48" s="115"/>
      <c r="AP48" s="116"/>
      <c r="AQ48" s="115"/>
      <c r="AR48" s="115"/>
      <c r="AS48" s="117"/>
      <c r="AT48" s="117"/>
      <c r="AU48" s="117"/>
      <c r="AV48" s="83"/>
      <c r="AW48" s="123"/>
      <c r="AX48" s="81"/>
      <c r="BB48" s="81"/>
      <c r="BC48" s="81"/>
      <c r="BD48" s="81"/>
      <c r="BE48" s="81"/>
    </row>
    <row r="49" spans="1:57" ht="12.75" customHeight="1" x14ac:dyDescent="0.25">
      <c r="A49" s="105"/>
      <c r="B49" s="112"/>
      <c r="C49" s="112"/>
      <c r="D49" s="120"/>
      <c r="E49" s="120"/>
      <c r="F49" s="120"/>
      <c r="G49" s="121"/>
      <c r="H49" s="121"/>
      <c r="I49" s="121"/>
      <c r="J49" s="121"/>
      <c r="K49" s="106"/>
      <c r="L49" s="106"/>
      <c r="M49" s="106"/>
      <c r="N49" s="106"/>
      <c r="O49" s="106"/>
      <c r="P49" s="106"/>
      <c r="Q49" s="121"/>
      <c r="R49" s="107"/>
      <c r="S49" s="108"/>
      <c r="T49" s="108"/>
      <c r="U49" s="108"/>
      <c r="V49" s="108"/>
      <c r="W49" s="108"/>
      <c r="X49" s="108"/>
      <c r="Y49" s="108"/>
      <c r="Z49" s="108"/>
      <c r="AA49" s="109"/>
      <c r="AB49" s="109"/>
      <c r="AC49" s="109"/>
      <c r="AD49" s="109"/>
      <c r="AE49" s="110"/>
      <c r="AF49" s="111"/>
      <c r="AG49" s="111"/>
      <c r="AH49" s="112"/>
      <c r="AI49" s="112"/>
      <c r="AJ49" s="110"/>
      <c r="AK49" s="122"/>
      <c r="AL49" s="113"/>
      <c r="AM49" s="122"/>
      <c r="AN49" s="114"/>
      <c r="AO49" s="115"/>
      <c r="AP49" s="116"/>
      <c r="AQ49" s="115"/>
      <c r="AR49" s="115"/>
      <c r="AS49" s="117"/>
      <c r="AT49" s="117"/>
      <c r="AU49" s="117"/>
      <c r="AV49" s="83"/>
      <c r="AW49" s="123"/>
      <c r="AX49" s="81"/>
      <c r="BB49" s="81"/>
      <c r="BC49" s="81"/>
      <c r="BD49" s="81"/>
      <c r="BE49" s="81"/>
    </row>
    <row r="50" spans="1:57" ht="12.75" customHeight="1" x14ac:dyDescent="0.25">
      <c r="A50" s="105"/>
      <c r="B50" s="112"/>
      <c r="C50" s="112"/>
      <c r="D50" s="120"/>
      <c r="E50" s="120"/>
      <c r="F50" s="120"/>
      <c r="G50" s="121"/>
      <c r="H50" s="121"/>
      <c r="I50" s="121"/>
      <c r="J50" s="121"/>
      <c r="K50" s="106"/>
      <c r="L50" s="106"/>
      <c r="M50" s="106"/>
      <c r="N50" s="106"/>
      <c r="O50" s="106"/>
      <c r="P50" s="106"/>
      <c r="Q50" s="121"/>
      <c r="R50" s="107"/>
      <c r="S50" s="108"/>
      <c r="T50" s="108"/>
      <c r="U50" s="108"/>
      <c r="V50" s="108"/>
      <c r="W50" s="108"/>
      <c r="X50" s="108"/>
      <c r="Y50" s="108"/>
      <c r="Z50" s="108"/>
      <c r="AA50" s="109"/>
      <c r="AB50" s="109"/>
      <c r="AC50" s="109"/>
      <c r="AD50" s="109"/>
      <c r="AE50" s="110"/>
      <c r="AF50" s="111"/>
      <c r="AG50" s="111"/>
      <c r="AH50" s="112"/>
      <c r="AI50" s="112"/>
      <c r="AJ50" s="110"/>
      <c r="AK50" s="122"/>
      <c r="AL50" s="113"/>
      <c r="AM50" s="122"/>
      <c r="AN50" s="114"/>
      <c r="AO50" s="115"/>
      <c r="AP50" s="116"/>
      <c r="AQ50" s="115"/>
      <c r="AR50" s="115"/>
      <c r="AS50" s="117"/>
      <c r="AT50" s="117"/>
      <c r="AU50" s="117"/>
      <c r="AV50" s="83"/>
      <c r="AW50" s="123"/>
      <c r="AX50" s="81"/>
      <c r="BB50" s="81"/>
      <c r="BC50" s="81"/>
      <c r="BD50" s="81"/>
      <c r="BE50" s="81"/>
    </row>
    <row r="51" spans="1:57" ht="12.75" customHeight="1" x14ac:dyDescent="0.25">
      <c r="A51" s="105"/>
      <c r="B51" s="112"/>
      <c r="C51" s="112"/>
      <c r="D51" s="120"/>
      <c r="E51" s="120"/>
      <c r="F51" s="120"/>
      <c r="G51" s="121"/>
      <c r="H51" s="121"/>
      <c r="I51" s="121"/>
      <c r="J51" s="121"/>
      <c r="K51" s="106"/>
      <c r="L51" s="106"/>
      <c r="M51" s="106"/>
      <c r="N51" s="106"/>
      <c r="O51" s="106"/>
      <c r="P51" s="106"/>
      <c r="Q51" s="121"/>
      <c r="R51" s="107"/>
      <c r="S51" s="108"/>
      <c r="T51" s="108"/>
      <c r="U51" s="108"/>
      <c r="V51" s="108"/>
      <c r="W51" s="108"/>
      <c r="X51" s="108"/>
      <c r="Y51" s="108"/>
      <c r="Z51" s="108"/>
      <c r="AA51" s="109"/>
      <c r="AB51" s="109"/>
      <c r="AC51" s="109"/>
      <c r="AD51" s="109"/>
      <c r="AE51" s="110"/>
      <c r="AF51" s="111"/>
      <c r="AG51" s="111"/>
      <c r="AH51" s="112"/>
      <c r="AI51" s="112"/>
      <c r="AJ51" s="110"/>
      <c r="AK51" s="122"/>
      <c r="AL51" s="113"/>
      <c r="AM51" s="122"/>
      <c r="AN51" s="114"/>
      <c r="AO51" s="115"/>
      <c r="AP51" s="116"/>
      <c r="AQ51" s="115"/>
      <c r="AR51" s="115"/>
      <c r="AS51" s="117"/>
      <c r="AT51" s="117"/>
      <c r="AU51" s="117"/>
      <c r="AV51" s="83"/>
      <c r="AW51" s="123"/>
      <c r="AX51" s="81"/>
      <c r="BB51" s="81"/>
      <c r="BC51" s="81"/>
      <c r="BD51" s="81"/>
      <c r="BE51" s="81"/>
    </row>
    <row r="52" spans="1:57" ht="12.75" customHeight="1" x14ac:dyDescent="0.25">
      <c r="A52" s="105"/>
      <c r="B52" s="112"/>
      <c r="C52" s="112"/>
      <c r="D52" s="120"/>
      <c r="E52" s="120"/>
      <c r="F52" s="120"/>
      <c r="G52" s="121"/>
      <c r="H52" s="121"/>
      <c r="I52" s="121"/>
      <c r="J52" s="121"/>
      <c r="K52" s="106"/>
      <c r="L52" s="106"/>
      <c r="M52" s="106"/>
      <c r="N52" s="106"/>
      <c r="O52" s="106"/>
      <c r="P52" s="106"/>
      <c r="Q52" s="121"/>
      <c r="R52" s="107"/>
      <c r="S52" s="108"/>
      <c r="T52" s="108"/>
      <c r="U52" s="108"/>
      <c r="V52" s="108"/>
      <c r="W52" s="108"/>
      <c r="X52" s="108"/>
      <c r="Y52" s="108"/>
      <c r="Z52" s="108"/>
      <c r="AA52" s="109"/>
      <c r="AB52" s="109"/>
      <c r="AC52" s="109"/>
      <c r="AD52" s="109"/>
      <c r="AE52" s="110"/>
      <c r="AF52" s="111"/>
      <c r="AG52" s="111"/>
      <c r="AH52" s="112"/>
      <c r="AI52" s="112"/>
      <c r="AJ52" s="110"/>
      <c r="AK52" s="122"/>
      <c r="AL52" s="113"/>
      <c r="AM52" s="122"/>
      <c r="AN52" s="114"/>
      <c r="AO52" s="115"/>
      <c r="AP52" s="116"/>
      <c r="AQ52" s="115"/>
      <c r="AR52" s="115"/>
      <c r="AS52" s="117"/>
      <c r="AT52" s="117"/>
      <c r="AU52" s="117"/>
      <c r="AV52" s="83"/>
      <c r="AW52" s="123"/>
      <c r="AX52" s="81"/>
      <c r="BB52" s="81"/>
      <c r="BC52" s="81"/>
      <c r="BD52" s="81"/>
      <c r="BE52" s="81"/>
    </row>
    <row r="53" spans="1:57" ht="12.75" customHeight="1" x14ac:dyDescent="0.25">
      <c r="A53" s="105"/>
      <c r="B53" s="112"/>
      <c r="C53" s="112"/>
      <c r="D53" s="120"/>
      <c r="E53" s="120"/>
      <c r="F53" s="120"/>
      <c r="G53" s="121"/>
      <c r="H53" s="121"/>
      <c r="I53" s="121"/>
      <c r="J53" s="121"/>
      <c r="K53" s="106"/>
      <c r="L53" s="106"/>
      <c r="M53" s="106"/>
      <c r="N53" s="106"/>
      <c r="O53" s="106"/>
      <c r="P53" s="106"/>
      <c r="Q53" s="121"/>
      <c r="R53" s="107"/>
      <c r="S53" s="108"/>
      <c r="T53" s="108"/>
      <c r="U53" s="108"/>
      <c r="V53" s="108"/>
      <c r="W53" s="108"/>
      <c r="X53" s="108"/>
      <c r="Y53" s="108"/>
      <c r="Z53" s="108"/>
      <c r="AA53" s="109"/>
      <c r="AB53" s="109"/>
      <c r="AC53" s="109"/>
      <c r="AD53" s="109"/>
      <c r="AE53" s="110"/>
      <c r="AF53" s="111"/>
      <c r="AG53" s="111"/>
      <c r="AH53" s="112"/>
      <c r="AI53" s="112"/>
      <c r="AJ53" s="110"/>
      <c r="AK53" s="122"/>
      <c r="AL53" s="113"/>
      <c r="AM53" s="122"/>
      <c r="AN53" s="114"/>
      <c r="AO53" s="115"/>
      <c r="AP53" s="116"/>
      <c r="AQ53" s="115"/>
      <c r="AR53" s="115"/>
      <c r="AS53" s="117"/>
      <c r="AT53" s="117"/>
      <c r="AU53" s="117"/>
      <c r="AV53" s="83"/>
      <c r="AW53" s="123"/>
      <c r="AX53" s="81"/>
      <c r="BB53" s="81"/>
      <c r="BC53" s="81"/>
      <c r="BD53" s="81"/>
      <c r="BE53" s="81"/>
    </row>
    <row r="54" spans="1:57" ht="12.75" customHeight="1" x14ac:dyDescent="0.25">
      <c r="A54" s="105"/>
      <c r="B54" s="112"/>
      <c r="C54" s="112"/>
      <c r="D54" s="120"/>
      <c r="E54" s="120"/>
      <c r="F54" s="120"/>
      <c r="G54" s="121"/>
      <c r="H54" s="121"/>
      <c r="I54" s="121"/>
      <c r="J54" s="121"/>
      <c r="K54" s="106"/>
      <c r="L54" s="106"/>
      <c r="M54" s="106"/>
      <c r="N54" s="106"/>
      <c r="O54" s="106"/>
      <c r="P54" s="106"/>
      <c r="Q54" s="121"/>
      <c r="R54" s="107"/>
      <c r="S54" s="108"/>
      <c r="T54" s="108"/>
      <c r="U54" s="108"/>
      <c r="V54" s="108"/>
      <c r="W54" s="108"/>
      <c r="X54" s="108"/>
      <c r="Y54" s="108"/>
      <c r="Z54" s="108"/>
      <c r="AA54" s="109"/>
      <c r="AB54" s="109"/>
      <c r="AC54" s="109"/>
      <c r="AD54" s="109"/>
      <c r="AE54" s="110"/>
      <c r="AF54" s="111"/>
      <c r="AG54" s="111"/>
      <c r="AH54" s="112"/>
      <c r="AI54" s="112"/>
      <c r="AJ54" s="110"/>
      <c r="AK54" s="122"/>
      <c r="AL54" s="113"/>
      <c r="AM54" s="122"/>
      <c r="AN54" s="114"/>
      <c r="AO54" s="115"/>
      <c r="AP54" s="116"/>
      <c r="AQ54" s="115"/>
      <c r="AR54" s="115"/>
      <c r="AS54" s="117"/>
      <c r="AT54" s="117"/>
      <c r="AU54" s="117"/>
      <c r="AV54" s="83"/>
      <c r="AW54" s="123"/>
      <c r="AX54" s="81"/>
      <c r="BB54" s="81"/>
      <c r="BC54" s="81"/>
      <c r="BD54" s="81"/>
      <c r="BE54" s="81"/>
    </row>
    <row r="55" spans="1:57" ht="12.75" customHeight="1" x14ac:dyDescent="0.25">
      <c r="A55" s="105"/>
      <c r="B55" s="112"/>
      <c r="C55" s="112"/>
      <c r="D55" s="120"/>
      <c r="E55" s="120"/>
      <c r="F55" s="120"/>
      <c r="G55" s="121"/>
      <c r="H55" s="121"/>
      <c r="I55" s="121"/>
      <c r="J55" s="121"/>
      <c r="K55" s="106"/>
      <c r="L55" s="106"/>
      <c r="M55" s="106"/>
      <c r="N55" s="106"/>
      <c r="O55" s="106"/>
      <c r="P55" s="106"/>
      <c r="Q55" s="121"/>
      <c r="R55" s="107"/>
      <c r="S55" s="108"/>
      <c r="T55" s="108"/>
      <c r="U55" s="108"/>
      <c r="V55" s="108"/>
      <c r="W55" s="108"/>
      <c r="X55" s="108"/>
      <c r="Y55" s="108"/>
      <c r="Z55" s="108"/>
      <c r="AA55" s="109"/>
      <c r="AB55" s="109"/>
      <c r="AC55" s="109"/>
      <c r="AD55" s="109"/>
      <c r="AE55" s="110"/>
      <c r="AF55" s="111"/>
      <c r="AG55" s="111"/>
      <c r="AH55" s="112"/>
      <c r="AI55" s="112"/>
      <c r="AJ55" s="110"/>
      <c r="AK55" s="122"/>
      <c r="AL55" s="113"/>
      <c r="AM55" s="122"/>
      <c r="AN55" s="114"/>
      <c r="AO55" s="115"/>
      <c r="AP55" s="116"/>
      <c r="AQ55" s="115"/>
      <c r="AR55" s="115"/>
      <c r="AS55" s="117"/>
      <c r="AT55" s="117"/>
      <c r="AU55" s="117"/>
      <c r="AV55" s="83"/>
      <c r="AW55" s="123"/>
      <c r="AX55" s="81"/>
      <c r="BB55" s="81"/>
      <c r="BC55" s="81"/>
      <c r="BD55" s="81"/>
      <c r="BE55" s="81"/>
    </row>
    <row r="56" spans="1:57" ht="12.75" customHeight="1" x14ac:dyDescent="0.25">
      <c r="A56" s="105"/>
      <c r="B56" s="112"/>
      <c r="C56" s="112"/>
      <c r="D56" s="120"/>
      <c r="E56" s="120"/>
      <c r="F56" s="120"/>
      <c r="G56" s="121"/>
      <c r="H56" s="121"/>
      <c r="I56" s="121"/>
      <c r="J56" s="121"/>
      <c r="K56" s="106"/>
      <c r="L56" s="106"/>
      <c r="M56" s="106"/>
      <c r="N56" s="106"/>
      <c r="O56" s="106"/>
      <c r="P56" s="106"/>
      <c r="Q56" s="121"/>
      <c r="R56" s="107"/>
      <c r="S56" s="108"/>
      <c r="T56" s="108"/>
      <c r="U56" s="108"/>
      <c r="V56" s="108"/>
      <c r="W56" s="108"/>
      <c r="X56" s="108"/>
      <c r="Y56" s="108"/>
      <c r="Z56" s="108"/>
      <c r="AA56" s="109"/>
      <c r="AB56" s="109"/>
      <c r="AC56" s="109"/>
      <c r="AD56" s="109"/>
      <c r="AE56" s="110"/>
      <c r="AF56" s="111"/>
      <c r="AG56" s="111"/>
      <c r="AH56" s="112"/>
      <c r="AI56" s="112"/>
      <c r="AJ56" s="110"/>
      <c r="AK56" s="122"/>
      <c r="AL56" s="113"/>
      <c r="AM56" s="122"/>
      <c r="AN56" s="114"/>
      <c r="AO56" s="115"/>
      <c r="AP56" s="116"/>
      <c r="AQ56" s="115"/>
      <c r="AR56" s="115"/>
      <c r="AS56" s="117"/>
      <c r="AT56" s="117"/>
      <c r="AU56" s="117"/>
      <c r="AV56" s="83"/>
      <c r="AW56" s="123"/>
      <c r="AX56" s="81"/>
      <c r="BB56" s="81"/>
      <c r="BC56" s="81"/>
      <c r="BD56" s="81"/>
      <c r="BE56" s="81"/>
    </row>
    <row r="57" spans="1:57" ht="12.75" customHeight="1" x14ac:dyDescent="0.25">
      <c r="A57" s="105"/>
      <c r="B57" s="112"/>
      <c r="C57" s="112"/>
      <c r="D57" s="120"/>
      <c r="E57" s="120"/>
      <c r="F57" s="120"/>
      <c r="G57" s="121"/>
      <c r="H57" s="121"/>
      <c r="I57" s="121"/>
      <c r="J57" s="121"/>
      <c r="K57" s="106"/>
      <c r="L57" s="106"/>
      <c r="M57" s="106"/>
      <c r="N57" s="106"/>
      <c r="O57" s="106"/>
      <c r="P57" s="106"/>
      <c r="Q57" s="121"/>
      <c r="R57" s="107"/>
      <c r="S57" s="108"/>
      <c r="T57" s="108"/>
      <c r="U57" s="108"/>
      <c r="V57" s="108"/>
      <c r="W57" s="108"/>
      <c r="X57" s="108"/>
      <c r="Y57" s="108"/>
      <c r="Z57" s="108"/>
      <c r="AA57" s="109"/>
      <c r="AB57" s="109"/>
      <c r="AC57" s="109"/>
      <c r="AD57" s="109"/>
      <c r="AE57" s="110"/>
      <c r="AF57" s="111"/>
      <c r="AG57" s="111"/>
      <c r="AH57" s="112"/>
      <c r="AI57" s="112"/>
      <c r="AJ57" s="110"/>
      <c r="AK57" s="122"/>
      <c r="AL57" s="113"/>
      <c r="AM57" s="122"/>
      <c r="AN57" s="114"/>
      <c r="AO57" s="115"/>
      <c r="AP57" s="116"/>
      <c r="AQ57" s="115"/>
      <c r="AR57" s="115"/>
      <c r="AS57" s="117"/>
      <c r="AT57" s="117"/>
      <c r="AU57" s="117"/>
      <c r="AV57" s="83"/>
      <c r="AW57" s="123"/>
      <c r="AX57" s="81"/>
      <c r="BB57" s="81"/>
      <c r="BC57" s="81"/>
      <c r="BD57" s="81"/>
      <c r="BE57" s="81"/>
    </row>
    <row r="58" spans="1:57" ht="12.75" customHeight="1" x14ac:dyDescent="0.25">
      <c r="A58" s="105"/>
      <c r="B58" s="112"/>
      <c r="C58" s="112"/>
      <c r="D58" s="120"/>
      <c r="E58" s="120"/>
      <c r="F58" s="120"/>
      <c r="G58" s="121"/>
      <c r="H58" s="121"/>
      <c r="I58" s="121"/>
      <c r="J58" s="121"/>
      <c r="K58" s="106"/>
      <c r="L58" s="106"/>
      <c r="M58" s="106"/>
      <c r="N58" s="106"/>
      <c r="O58" s="106"/>
      <c r="P58" s="106"/>
      <c r="Q58" s="121"/>
      <c r="R58" s="107"/>
      <c r="S58" s="108"/>
      <c r="T58" s="108"/>
      <c r="U58" s="108"/>
      <c r="V58" s="108"/>
      <c r="W58" s="108"/>
      <c r="X58" s="108"/>
      <c r="Y58" s="108"/>
      <c r="Z58" s="108"/>
      <c r="AA58" s="109"/>
      <c r="AB58" s="109"/>
      <c r="AC58" s="109"/>
      <c r="AD58" s="109"/>
      <c r="AE58" s="110"/>
      <c r="AF58" s="111"/>
      <c r="AG58" s="111"/>
      <c r="AH58" s="112"/>
      <c r="AI58" s="112"/>
      <c r="AJ58" s="110"/>
      <c r="AK58" s="122"/>
      <c r="AL58" s="113"/>
      <c r="AM58" s="122"/>
      <c r="AN58" s="114"/>
      <c r="AO58" s="115"/>
      <c r="AP58" s="116"/>
      <c r="AQ58" s="115"/>
      <c r="AR58" s="115"/>
      <c r="AS58" s="117"/>
      <c r="AT58" s="117"/>
      <c r="AU58" s="117"/>
      <c r="AV58" s="83"/>
      <c r="AW58" s="123"/>
      <c r="AX58" s="81"/>
      <c r="BB58" s="81"/>
      <c r="BC58" s="81"/>
      <c r="BD58" s="81"/>
      <c r="BE58" s="81"/>
    </row>
    <row r="59" spans="1:57" ht="12.75" customHeight="1" x14ac:dyDescent="0.25">
      <c r="A59" s="105"/>
      <c r="B59" s="112"/>
      <c r="C59" s="112"/>
      <c r="D59" s="120"/>
      <c r="E59" s="120"/>
      <c r="F59" s="120"/>
      <c r="G59" s="121"/>
      <c r="H59" s="121"/>
      <c r="I59" s="121"/>
      <c r="J59" s="121"/>
      <c r="K59" s="106"/>
      <c r="L59" s="106"/>
      <c r="M59" s="106"/>
      <c r="N59" s="106"/>
      <c r="O59" s="106"/>
      <c r="P59" s="106"/>
      <c r="Q59" s="121"/>
      <c r="R59" s="107"/>
      <c r="S59" s="108"/>
      <c r="T59" s="108"/>
      <c r="U59" s="108"/>
      <c r="V59" s="108"/>
      <c r="W59" s="108"/>
      <c r="X59" s="108"/>
      <c r="Y59" s="108"/>
      <c r="Z59" s="108"/>
      <c r="AA59" s="109"/>
      <c r="AB59" s="109"/>
      <c r="AC59" s="109"/>
      <c r="AD59" s="109"/>
      <c r="AE59" s="110"/>
      <c r="AF59" s="111"/>
      <c r="AG59" s="111"/>
      <c r="AH59" s="112"/>
      <c r="AI59" s="112"/>
      <c r="AJ59" s="110"/>
      <c r="AK59" s="122"/>
      <c r="AL59" s="113"/>
      <c r="AM59" s="122"/>
      <c r="AN59" s="114"/>
      <c r="AO59" s="115"/>
      <c r="AP59" s="116"/>
      <c r="AQ59" s="115"/>
      <c r="AR59" s="115"/>
      <c r="AS59" s="117"/>
      <c r="AT59" s="117"/>
      <c r="AU59" s="117"/>
      <c r="AV59" s="83"/>
      <c r="AW59" s="123"/>
      <c r="AX59" s="81"/>
      <c r="BB59" s="81"/>
      <c r="BC59" s="81"/>
      <c r="BD59" s="81"/>
      <c r="BE59" s="81"/>
    </row>
    <row r="60" spans="1:57" ht="12.75" customHeight="1" x14ac:dyDescent="0.25">
      <c r="A60" s="105"/>
      <c r="B60" s="112"/>
      <c r="C60" s="112"/>
      <c r="D60" s="120"/>
      <c r="E60" s="120"/>
      <c r="F60" s="120"/>
      <c r="G60" s="121"/>
      <c r="H60" s="121"/>
      <c r="I60" s="121"/>
      <c r="J60" s="121"/>
      <c r="K60" s="106"/>
      <c r="L60" s="106"/>
      <c r="M60" s="106"/>
      <c r="N60" s="106"/>
      <c r="O60" s="106"/>
      <c r="P60" s="106"/>
      <c r="Q60" s="121"/>
      <c r="R60" s="107"/>
      <c r="S60" s="108"/>
      <c r="T60" s="108"/>
      <c r="U60" s="108"/>
      <c r="V60" s="108"/>
      <c r="W60" s="108"/>
      <c r="X60" s="108"/>
      <c r="Y60" s="108"/>
      <c r="Z60" s="108"/>
      <c r="AA60" s="109"/>
      <c r="AB60" s="109"/>
      <c r="AC60" s="109"/>
      <c r="AD60" s="109"/>
      <c r="AE60" s="110"/>
      <c r="AF60" s="111"/>
      <c r="AG60" s="111"/>
      <c r="AH60" s="112"/>
      <c r="AI60" s="112"/>
      <c r="AJ60" s="110"/>
      <c r="AK60" s="122"/>
      <c r="AL60" s="113"/>
      <c r="AM60" s="122"/>
      <c r="AN60" s="114"/>
      <c r="AO60" s="115"/>
      <c r="AP60" s="116"/>
      <c r="AQ60" s="115"/>
      <c r="AR60" s="115"/>
      <c r="AS60" s="117"/>
      <c r="AT60" s="117"/>
      <c r="AU60" s="117"/>
      <c r="AV60" s="83"/>
      <c r="AW60" s="123"/>
      <c r="AX60" s="81"/>
      <c r="BB60" s="81"/>
      <c r="BC60" s="81"/>
      <c r="BD60" s="81"/>
      <c r="BE60" s="81"/>
    </row>
    <row r="61" spans="1:57" ht="12.75" customHeight="1" x14ac:dyDescent="0.25">
      <c r="A61" s="105"/>
      <c r="B61" s="112"/>
      <c r="C61" s="112"/>
      <c r="D61" s="120"/>
      <c r="E61" s="120"/>
      <c r="F61" s="120"/>
      <c r="G61" s="121"/>
      <c r="H61" s="121"/>
      <c r="I61" s="121"/>
      <c r="J61" s="121"/>
      <c r="K61" s="106"/>
      <c r="L61" s="106"/>
      <c r="M61" s="106"/>
      <c r="N61" s="106"/>
      <c r="O61" s="106"/>
      <c r="P61" s="106"/>
      <c r="Q61" s="121"/>
      <c r="R61" s="107"/>
      <c r="S61" s="108"/>
      <c r="T61" s="108"/>
      <c r="U61" s="108"/>
      <c r="V61" s="108"/>
      <c r="W61" s="108"/>
      <c r="X61" s="108"/>
      <c r="Y61" s="108"/>
      <c r="Z61" s="108"/>
      <c r="AA61" s="109"/>
      <c r="AB61" s="109"/>
      <c r="AC61" s="109"/>
      <c r="AD61" s="109"/>
      <c r="AE61" s="110"/>
      <c r="AF61" s="111"/>
      <c r="AG61" s="111"/>
      <c r="AH61" s="112"/>
      <c r="AI61" s="112"/>
      <c r="AJ61" s="110"/>
      <c r="AK61" s="122"/>
      <c r="AL61" s="113"/>
      <c r="AM61" s="122"/>
      <c r="AN61" s="114"/>
      <c r="AO61" s="115"/>
      <c r="AP61" s="116"/>
      <c r="AQ61" s="115"/>
      <c r="AR61" s="115"/>
      <c r="AS61" s="117"/>
      <c r="AT61" s="117"/>
      <c r="AU61" s="117"/>
      <c r="AV61" s="83"/>
      <c r="AW61" s="123"/>
      <c r="AX61" s="81"/>
      <c r="BB61" s="81"/>
      <c r="BC61" s="81"/>
      <c r="BD61" s="81"/>
      <c r="BE61" s="81"/>
    </row>
    <row r="62" spans="1:57" ht="12.75" customHeight="1" x14ac:dyDescent="0.25">
      <c r="A62" s="105"/>
      <c r="B62" s="112"/>
      <c r="C62" s="112"/>
      <c r="D62" s="120"/>
      <c r="E62" s="120"/>
      <c r="F62" s="120"/>
      <c r="G62" s="121"/>
      <c r="H62" s="121"/>
      <c r="I62" s="121"/>
      <c r="J62" s="121"/>
      <c r="K62" s="106"/>
      <c r="L62" s="106"/>
      <c r="M62" s="106"/>
      <c r="N62" s="106"/>
      <c r="O62" s="106"/>
      <c r="P62" s="106"/>
      <c r="Q62" s="121"/>
      <c r="R62" s="107"/>
      <c r="S62" s="108"/>
      <c r="T62" s="108"/>
      <c r="U62" s="108"/>
      <c r="V62" s="108"/>
      <c r="W62" s="108"/>
      <c r="X62" s="108"/>
      <c r="Y62" s="108"/>
      <c r="Z62" s="108"/>
      <c r="AA62" s="109"/>
      <c r="AB62" s="109"/>
      <c r="AC62" s="109"/>
      <c r="AD62" s="109"/>
      <c r="AE62" s="110"/>
      <c r="AF62" s="111"/>
      <c r="AG62" s="111"/>
      <c r="AH62" s="112"/>
      <c r="AI62" s="112"/>
      <c r="AJ62" s="110"/>
      <c r="AK62" s="122"/>
      <c r="AL62" s="113"/>
      <c r="AM62" s="122"/>
      <c r="AN62" s="114"/>
      <c r="AO62" s="115"/>
      <c r="AP62" s="116"/>
      <c r="AQ62" s="115"/>
      <c r="AR62" s="115"/>
      <c r="AS62" s="117"/>
      <c r="AT62" s="117"/>
      <c r="AU62" s="117"/>
      <c r="AV62" s="83"/>
      <c r="AW62" s="123"/>
      <c r="AX62" s="81"/>
      <c r="BB62" s="81"/>
      <c r="BC62" s="81"/>
      <c r="BD62" s="81"/>
      <c r="BE62" s="81"/>
    </row>
    <row r="63" spans="1:57" ht="12.75" customHeight="1" x14ac:dyDescent="0.25">
      <c r="A63" s="105"/>
      <c r="B63" s="112"/>
      <c r="C63" s="112"/>
      <c r="D63" s="120"/>
      <c r="E63" s="120"/>
      <c r="F63" s="120"/>
      <c r="G63" s="121"/>
      <c r="H63" s="121"/>
      <c r="I63" s="121"/>
      <c r="J63" s="121"/>
      <c r="K63" s="106"/>
      <c r="L63" s="106"/>
      <c r="M63" s="106"/>
      <c r="N63" s="106"/>
      <c r="O63" s="106"/>
      <c r="P63" s="106"/>
      <c r="Q63" s="121"/>
      <c r="R63" s="107"/>
      <c r="S63" s="108"/>
      <c r="T63" s="108"/>
      <c r="U63" s="108"/>
      <c r="V63" s="108"/>
      <c r="W63" s="108"/>
      <c r="X63" s="108"/>
      <c r="Y63" s="108"/>
      <c r="Z63" s="108"/>
      <c r="AA63" s="109"/>
      <c r="AB63" s="109"/>
      <c r="AC63" s="109"/>
      <c r="AD63" s="109"/>
      <c r="AE63" s="110"/>
      <c r="AF63" s="111"/>
      <c r="AG63" s="111"/>
      <c r="AH63" s="112"/>
      <c r="AI63" s="112"/>
      <c r="AJ63" s="110"/>
      <c r="AK63" s="122"/>
      <c r="AL63" s="113"/>
      <c r="AM63" s="122"/>
      <c r="AN63" s="114"/>
      <c r="AO63" s="115"/>
      <c r="AP63" s="116"/>
      <c r="AQ63" s="115"/>
      <c r="AR63" s="115"/>
      <c r="AS63" s="117"/>
      <c r="AT63" s="117"/>
      <c r="AU63" s="117"/>
      <c r="AV63" s="83"/>
      <c r="AW63" s="123"/>
      <c r="AX63" s="81"/>
      <c r="BB63" s="81"/>
      <c r="BC63" s="81"/>
      <c r="BD63" s="81"/>
      <c r="BE63" s="81"/>
    </row>
    <row r="64" spans="1:57" ht="12.75" customHeight="1" x14ac:dyDescent="0.25">
      <c r="A64" s="105"/>
      <c r="B64" s="112"/>
      <c r="C64" s="112"/>
      <c r="D64" s="120"/>
      <c r="E64" s="120"/>
      <c r="F64" s="120"/>
      <c r="G64" s="121"/>
      <c r="H64" s="121"/>
      <c r="I64" s="121"/>
      <c r="J64" s="121"/>
      <c r="K64" s="106"/>
      <c r="L64" s="106"/>
      <c r="M64" s="106"/>
      <c r="N64" s="106"/>
      <c r="O64" s="106"/>
      <c r="P64" s="106"/>
      <c r="Q64" s="121"/>
      <c r="R64" s="107"/>
      <c r="S64" s="108"/>
      <c r="T64" s="108"/>
      <c r="U64" s="108"/>
      <c r="V64" s="108"/>
      <c r="W64" s="108"/>
      <c r="X64" s="108"/>
      <c r="Y64" s="108"/>
      <c r="Z64" s="108"/>
      <c r="AA64" s="109"/>
      <c r="AB64" s="109"/>
      <c r="AC64" s="109"/>
      <c r="AD64" s="109"/>
      <c r="AE64" s="110"/>
      <c r="AF64" s="111"/>
      <c r="AG64" s="111"/>
      <c r="AH64" s="112"/>
      <c r="AI64" s="112"/>
      <c r="AJ64" s="110"/>
      <c r="AK64" s="122"/>
      <c r="AL64" s="113"/>
      <c r="AM64" s="122"/>
      <c r="AN64" s="114"/>
      <c r="AO64" s="115"/>
      <c r="AP64" s="116"/>
      <c r="AQ64" s="115"/>
      <c r="AR64" s="115"/>
      <c r="AS64" s="117"/>
      <c r="AT64" s="117"/>
      <c r="AU64" s="117"/>
      <c r="AV64" s="83"/>
      <c r="AW64" s="123"/>
      <c r="AX64" s="81"/>
      <c r="BB64" s="81"/>
      <c r="BC64" s="81"/>
      <c r="BD64" s="81"/>
      <c r="BE64" s="81"/>
    </row>
    <row r="65" spans="1:57" ht="12.75" customHeight="1" x14ac:dyDescent="0.25">
      <c r="A65" s="105"/>
      <c r="B65" s="112"/>
      <c r="C65" s="112"/>
      <c r="D65" s="120"/>
      <c r="E65" s="120"/>
      <c r="F65" s="120"/>
      <c r="G65" s="121"/>
      <c r="H65" s="121"/>
      <c r="I65" s="121"/>
      <c r="J65" s="121"/>
      <c r="K65" s="106"/>
      <c r="L65" s="106"/>
      <c r="M65" s="106"/>
      <c r="N65" s="106"/>
      <c r="O65" s="106"/>
      <c r="P65" s="106"/>
      <c r="Q65" s="121"/>
      <c r="R65" s="107"/>
      <c r="S65" s="108"/>
      <c r="T65" s="108"/>
      <c r="U65" s="108"/>
      <c r="V65" s="108"/>
      <c r="W65" s="108"/>
      <c r="X65" s="108"/>
      <c r="Y65" s="108"/>
      <c r="Z65" s="108"/>
      <c r="AA65" s="109"/>
      <c r="AB65" s="109"/>
      <c r="AC65" s="109"/>
      <c r="AD65" s="109"/>
      <c r="AE65" s="110"/>
      <c r="AF65" s="111"/>
      <c r="AG65" s="111"/>
      <c r="AH65" s="112"/>
      <c r="AI65" s="112"/>
      <c r="AJ65" s="110"/>
      <c r="AK65" s="122"/>
      <c r="AL65" s="113"/>
      <c r="AM65" s="122"/>
      <c r="AN65" s="114"/>
      <c r="AO65" s="115"/>
      <c r="AP65" s="116"/>
      <c r="AQ65" s="115"/>
      <c r="AR65" s="115"/>
      <c r="AS65" s="117"/>
      <c r="AT65" s="117"/>
      <c r="AU65" s="117"/>
      <c r="AV65" s="83"/>
      <c r="AW65" s="123"/>
      <c r="AX65" s="81"/>
      <c r="BB65" s="81"/>
      <c r="BC65" s="81"/>
      <c r="BD65" s="81"/>
      <c r="BE65" s="81"/>
    </row>
    <row r="66" spans="1:57" ht="12.75" customHeight="1" x14ac:dyDescent="0.25">
      <c r="A66" s="105"/>
      <c r="B66" s="112"/>
      <c r="C66" s="112"/>
      <c r="D66" s="120"/>
      <c r="E66" s="120"/>
      <c r="F66" s="120"/>
      <c r="G66" s="121"/>
      <c r="H66" s="121"/>
      <c r="I66" s="121"/>
      <c r="J66" s="121"/>
      <c r="K66" s="106"/>
      <c r="L66" s="106"/>
      <c r="M66" s="106"/>
      <c r="N66" s="106"/>
      <c r="O66" s="106"/>
      <c r="P66" s="106"/>
      <c r="Q66" s="121"/>
      <c r="R66" s="107"/>
      <c r="S66" s="108"/>
      <c r="T66" s="108"/>
      <c r="U66" s="108"/>
      <c r="V66" s="108"/>
      <c r="W66" s="108"/>
      <c r="X66" s="108"/>
      <c r="Y66" s="108"/>
      <c r="Z66" s="108"/>
      <c r="AA66" s="109"/>
      <c r="AB66" s="109"/>
      <c r="AC66" s="109"/>
      <c r="AD66" s="109"/>
      <c r="AE66" s="110"/>
      <c r="AF66" s="111"/>
      <c r="AG66" s="111"/>
      <c r="AH66" s="112"/>
      <c r="AI66" s="112"/>
      <c r="AJ66" s="110"/>
      <c r="AK66" s="122"/>
      <c r="AL66" s="113"/>
      <c r="AM66" s="122"/>
      <c r="AN66" s="114"/>
      <c r="AO66" s="115"/>
      <c r="AP66" s="116"/>
      <c r="AQ66" s="115"/>
      <c r="AR66" s="115"/>
      <c r="AS66" s="117"/>
      <c r="AT66" s="117"/>
      <c r="AU66" s="117"/>
      <c r="AV66" s="83"/>
      <c r="AW66" s="123"/>
      <c r="AX66" s="81"/>
      <c r="BB66" s="81"/>
      <c r="BC66" s="81"/>
      <c r="BD66" s="81"/>
      <c r="BE66" s="81"/>
    </row>
    <row r="67" spans="1:57" ht="12.75" customHeight="1" x14ac:dyDescent="0.25">
      <c r="A67" s="105"/>
      <c r="B67" s="112"/>
      <c r="C67" s="112"/>
      <c r="D67" s="120"/>
      <c r="E67" s="120"/>
      <c r="F67" s="120"/>
      <c r="G67" s="121"/>
      <c r="H67" s="121"/>
      <c r="I67" s="121"/>
      <c r="J67" s="121"/>
      <c r="K67" s="106"/>
      <c r="L67" s="106"/>
      <c r="M67" s="106"/>
      <c r="N67" s="106"/>
      <c r="O67" s="106"/>
      <c r="P67" s="106"/>
      <c r="Q67" s="121"/>
      <c r="R67" s="107"/>
      <c r="S67" s="108"/>
      <c r="T67" s="108"/>
      <c r="U67" s="108"/>
      <c r="V67" s="108"/>
      <c r="W67" s="108"/>
      <c r="X67" s="108"/>
      <c r="Y67" s="108"/>
      <c r="Z67" s="108"/>
      <c r="AA67" s="109"/>
      <c r="AB67" s="109"/>
      <c r="AC67" s="109"/>
      <c r="AD67" s="109"/>
      <c r="AE67" s="110"/>
      <c r="AF67" s="111"/>
      <c r="AG67" s="111"/>
      <c r="AH67" s="112"/>
      <c r="AI67" s="112"/>
      <c r="AJ67" s="110"/>
      <c r="AK67" s="122"/>
      <c r="AL67" s="113"/>
      <c r="AM67" s="122"/>
      <c r="AN67" s="114"/>
      <c r="AO67" s="115"/>
      <c r="AP67" s="116"/>
      <c r="AQ67" s="115"/>
      <c r="AR67" s="115"/>
      <c r="AS67" s="117"/>
      <c r="AT67" s="117"/>
      <c r="AU67" s="117"/>
      <c r="AV67" s="83"/>
      <c r="AW67" s="123"/>
      <c r="AX67" s="81"/>
      <c r="BB67" s="81"/>
      <c r="BC67" s="81"/>
      <c r="BD67" s="81"/>
      <c r="BE67" s="81"/>
    </row>
    <row r="68" spans="1:57" ht="12.75" customHeight="1" x14ac:dyDescent="0.25">
      <c r="A68" s="105"/>
      <c r="B68" s="112"/>
      <c r="C68" s="112"/>
      <c r="D68" s="120"/>
      <c r="E68" s="120"/>
      <c r="F68" s="120"/>
      <c r="G68" s="121"/>
      <c r="H68" s="121"/>
      <c r="I68" s="121"/>
      <c r="J68" s="121"/>
      <c r="K68" s="106"/>
      <c r="L68" s="106"/>
      <c r="M68" s="106"/>
      <c r="N68" s="106"/>
      <c r="O68" s="106"/>
      <c r="P68" s="106"/>
      <c r="Q68" s="121"/>
      <c r="R68" s="107"/>
      <c r="S68" s="108"/>
      <c r="T68" s="108"/>
      <c r="U68" s="108"/>
      <c r="V68" s="108"/>
      <c r="W68" s="108"/>
      <c r="X68" s="108"/>
      <c r="Y68" s="108"/>
      <c r="Z68" s="108"/>
      <c r="AA68" s="109"/>
      <c r="AB68" s="109"/>
      <c r="AC68" s="109"/>
      <c r="AD68" s="109"/>
      <c r="AE68" s="110"/>
      <c r="AF68" s="111"/>
      <c r="AG68" s="111"/>
      <c r="AH68" s="112"/>
      <c r="AI68" s="112"/>
      <c r="AJ68" s="110"/>
      <c r="AK68" s="122"/>
      <c r="AL68" s="113"/>
      <c r="AM68" s="122"/>
      <c r="AN68" s="114"/>
      <c r="AO68" s="115"/>
      <c r="AP68" s="116"/>
      <c r="AQ68" s="115"/>
      <c r="AR68" s="115"/>
      <c r="AS68" s="117"/>
      <c r="AT68" s="117"/>
      <c r="AU68" s="117"/>
      <c r="AV68" s="83"/>
      <c r="AW68" s="123"/>
      <c r="AX68" s="81"/>
      <c r="BB68" s="81"/>
      <c r="BC68" s="81"/>
      <c r="BD68" s="81"/>
      <c r="BE68" s="81"/>
    </row>
    <row r="69" spans="1:57" ht="12.75" customHeight="1" x14ac:dyDescent="0.25">
      <c r="A69" s="105"/>
      <c r="B69" s="112"/>
      <c r="C69" s="112"/>
      <c r="D69" s="120"/>
      <c r="E69" s="120"/>
      <c r="F69" s="120"/>
      <c r="G69" s="121"/>
      <c r="H69" s="121"/>
      <c r="I69" s="121"/>
      <c r="J69" s="121"/>
      <c r="K69" s="106"/>
      <c r="L69" s="106"/>
      <c r="M69" s="106"/>
      <c r="N69" s="106"/>
      <c r="O69" s="106"/>
      <c r="P69" s="106"/>
      <c r="Q69" s="121"/>
      <c r="R69" s="107"/>
      <c r="S69" s="108"/>
      <c r="T69" s="108"/>
      <c r="U69" s="108"/>
      <c r="V69" s="108"/>
      <c r="W69" s="108"/>
      <c r="X69" s="108"/>
      <c r="Y69" s="108"/>
      <c r="Z69" s="108"/>
      <c r="AA69" s="109"/>
      <c r="AB69" s="109"/>
      <c r="AC69" s="109"/>
      <c r="AD69" s="109"/>
      <c r="AE69" s="110"/>
      <c r="AF69" s="111"/>
      <c r="AG69" s="111"/>
      <c r="AH69" s="112"/>
      <c r="AI69" s="112"/>
      <c r="AJ69" s="110"/>
      <c r="AK69" s="122"/>
      <c r="AL69" s="113"/>
      <c r="AM69" s="122"/>
      <c r="AN69" s="114"/>
      <c r="AO69" s="115"/>
      <c r="AP69" s="116"/>
      <c r="AQ69" s="115"/>
      <c r="AR69" s="115"/>
      <c r="AS69" s="117"/>
      <c r="AT69" s="117"/>
      <c r="AU69" s="117"/>
      <c r="AV69" s="83"/>
      <c r="AW69" s="123"/>
      <c r="AX69" s="81"/>
      <c r="BB69" s="81"/>
      <c r="BC69" s="81"/>
      <c r="BD69" s="81"/>
      <c r="BE69" s="81"/>
    </row>
    <row r="70" spans="1:57" ht="12.75" customHeight="1" x14ac:dyDescent="0.25">
      <c r="A70" s="105"/>
      <c r="B70" s="112"/>
      <c r="C70" s="112"/>
      <c r="D70" s="120"/>
      <c r="E70" s="120"/>
      <c r="F70" s="120"/>
      <c r="G70" s="121"/>
      <c r="H70" s="121"/>
      <c r="I70" s="121"/>
      <c r="J70" s="121"/>
      <c r="K70" s="106"/>
      <c r="L70" s="106"/>
      <c r="M70" s="106"/>
      <c r="N70" s="106"/>
      <c r="O70" s="106"/>
      <c r="P70" s="106"/>
      <c r="Q70" s="121"/>
      <c r="R70" s="107"/>
      <c r="S70" s="108"/>
      <c r="T70" s="108"/>
      <c r="U70" s="108"/>
      <c r="V70" s="108"/>
      <c r="W70" s="108"/>
      <c r="X70" s="108"/>
      <c r="Y70" s="108"/>
      <c r="Z70" s="108"/>
      <c r="AA70" s="109"/>
      <c r="AB70" s="109"/>
      <c r="AC70" s="109"/>
      <c r="AD70" s="109"/>
      <c r="AE70" s="110"/>
      <c r="AF70" s="111"/>
      <c r="AG70" s="111"/>
      <c r="AH70" s="112"/>
      <c r="AI70" s="112"/>
      <c r="AJ70" s="110"/>
      <c r="AK70" s="122"/>
      <c r="AL70" s="113"/>
      <c r="AM70" s="122"/>
      <c r="AN70" s="114"/>
      <c r="AO70" s="115"/>
      <c r="AP70" s="116"/>
      <c r="AQ70" s="115"/>
      <c r="AR70" s="115"/>
      <c r="AS70" s="117"/>
      <c r="AT70" s="117"/>
      <c r="AU70" s="117"/>
      <c r="AV70" s="83"/>
      <c r="AW70" s="123"/>
      <c r="AX70" s="81"/>
      <c r="BB70" s="81"/>
      <c r="BC70" s="81"/>
      <c r="BD70" s="81"/>
      <c r="BE70" s="81"/>
    </row>
    <row r="71" spans="1:57" ht="12.75" customHeight="1" x14ac:dyDescent="0.25">
      <c r="A71" s="105"/>
      <c r="B71" s="112"/>
      <c r="C71" s="112"/>
      <c r="D71" s="120"/>
      <c r="E71" s="120"/>
      <c r="F71" s="120"/>
      <c r="G71" s="121"/>
      <c r="H71" s="121"/>
      <c r="I71" s="121"/>
      <c r="J71" s="121"/>
      <c r="K71" s="106"/>
      <c r="L71" s="106"/>
      <c r="M71" s="106"/>
      <c r="N71" s="106"/>
      <c r="O71" s="106"/>
      <c r="P71" s="106"/>
      <c r="Q71" s="121"/>
      <c r="R71" s="107"/>
      <c r="S71" s="108"/>
      <c r="T71" s="108"/>
      <c r="U71" s="108"/>
      <c r="V71" s="108"/>
      <c r="W71" s="108"/>
      <c r="X71" s="108"/>
      <c r="Y71" s="108"/>
      <c r="Z71" s="108"/>
      <c r="AA71" s="109"/>
      <c r="AB71" s="109"/>
      <c r="AC71" s="109"/>
      <c r="AD71" s="109"/>
      <c r="AE71" s="110"/>
      <c r="AF71" s="111"/>
      <c r="AG71" s="111"/>
      <c r="AH71" s="112"/>
      <c r="AI71" s="112"/>
      <c r="AJ71" s="110"/>
      <c r="AK71" s="122"/>
      <c r="AL71" s="113"/>
      <c r="AM71" s="122"/>
      <c r="AN71" s="114"/>
      <c r="AO71" s="115"/>
      <c r="AP71" s="116"/>
      <c r="AQ71" s="115"/>
      <c r="AR71" s="115"/>
      <c r="AS71" s="117"/>
      <c r="AT71" s="117"/>
      <c r="AU71" s="117"/>
      <c r="AV71" s="83"/>
      <c r="AW71" s="123"/>
      <c r="AX71" s="81"/>
      <c r="BB71" s="81"/>
      <c r="BC71" s="81"/>
      <c r="BD71" s="81"/>
      <c r="BE71" s="81"/>
    </row>
    <row r="72" spans="1:57" ht="12.75" customHeight="1" x14ac:dyDescent="0.25">
      <c r="A72" s="105"/>
      <c r="B72" s="112"/>
      <c r="C72" s="112"/>
      <c r="D72" s="120"/>
      <c r="E72" s="120"/>
      <c r="F72" s="120"/>
      <c r="G72" s="121"/>
      <c r="H72" s="121"/>
      <c r="I72" s="121"/>
      <c r="J72" s="121"/>
      <c r="K72" s="106"/>
      <c r="L72" s="106"/>
      <c r="M72" s="106"/>
      <c r="N72" s="106"/>
      <c r="O72" s="106"/>
      <c r="P72" s="106"/>
      <c r="Q72" s="121"/>
      <c r="R72" s="107"/>
      <c r="S72" s="108"/>
      <c r="T72" s="108"/>
      <c r="U72" s="108"/>
      <c r="V72" s="108"/>
      <c r="W72" s="108"/>
      <c r="X72" s="108"/>
      <c r="Y72" s="108"/>
      <c r="Z72" s="108"/>
      <c r="AA72" s="109"/>
      <c r="AB72" s="109"/>
      <c r="AC72" s="109"/>
      <c r="AD72" s="109"/>
      <c r="AE72" s="110"/>
      <c r="AF72" s="111"/>
      <c r="AG72" s="111"/>
      <c r="AH72" s="112"/>
      <c r="AI72" s="112"/>
      <c r="AJ72" s="110"/>
      <c r="AK72" s="122"/>
      <c r="AL72" s="113"/>
      <c r="AM72" s="122"/>
      <c r="AN72" s="114"/>
      <c r="AO72" s="115"/>
      <c r="AP72" s="116"/>
      <c r="AQ72" s="115"/>
      <c r="AR72" s="115"/>
      <c r="AS72" s="117"/>
      <c r="AT72" s="117"/>
      <c r="AU72" s="117"/>
      <c r="AV72" s="83"/>
      <c r="AW72" s="123"/>
      <c r="AX72" s="81"/>
      <c r="BB72" s="81"/>
      <c r="BC72" s="81"/>
      <c r="BD72" s="81"/>
      <c r="BE72" s="81"/>
    </row>
    <row r="73" spans="1:57" ht="12.75" customHeight="1" x14ac:dyDescent="0.25">
      <c r="A73" s="105"/>
      <c r="B73" s="112"/>
      <c r="C73" s="112"/>
      <c r="D73" s="120"/>
      <c r="E73" s="120"/>
      <c r="F73" s="120"/>
      <c r="G73" s="121"/>
      <c r="H73" s="121"/>
      <c r="I73" s="121"/>
      <c r="J73" s="121"/>
      <c r="K73" s="106"/>
      <c r="L73" s="106"/>
      <c r="M73" s="106"/>
      <c r="N73" s="106"/>
      <c r="O73" s="106"/>
      <c r="P73" s="106"/>
      <c r="Q73" s="121"/>
      <c r="R73" s="107"/>
      <c r="S73" s="108"/>
      <c r="T73" s="108"/>
      <c r="U73" s="108"/>
      <c r="V73" s="108"/>
      <c r="W73" s="108"/>
      <c r="X73" s="108"/>
      <c r="Y73" s="108"/>
      <c r="Z73" s="108"/>
      <c r="AA73" s="109"/>
      <c r="AB73" s="109"/>
      <c r="AC73" s="109"/>
      <c r="AD73" s="109"/>
      <c r="AE73" s="110"/>
      <c r="AF73" s="111"/>
      <c r="AG73" s="111"/>
      <c r="AH73" s="112"/>
      <c r="AI73" s="112"/>
      <c r="AJ73" s="110"/>
      <c r="AK73" s="122"/>
      <c r="AL73" s="113"/>
      <c r="AM73" s="122"/>
      <c r="AN73" s="114"/>
      <c r="AO73" s="115"/>
      <c r="AP73" s="116"/>
      <c r="AQ73" s="115"/>
      <c r="AR73" s="115"/>
      <c r="AS73" s="117"/>
      <c r="AT73" s="117"/>
      <c r="AU73" s="117"/>
      <c r="AV73" s="83"/>
      <c r="AW73" s="123"/>
      <c r="AX73" s="81"/>
      <c r="BB73" s="81"/>
      <c r="BC73" s="81"/>
      <c r="BD73" s="81"/>
      <c r="BE73" s="81"/>
    </row>
    <row r="74" spans="1:57" ht="12.75" customHeight="1" x14ac:dyDescent="0.25">
      <c r="A74" s="105"/>
      <c r="B74" s="112"/>
      <c r="C74" s="112"/>
      <c r="D74" s="120"/>
      <c r="E74" s="120"/>
      <c r="F74" s="120"/>
      <c r="G74" s="121"/>
      <c r="H74" s="121"/>
      <c r="I74" s="121"/>
      <c r="J74" s="121"/>
      <c r="K74" s="106"/>
      <c r="L74" s="106"/>
      <c r="M74" s="106"/>
      <c r="N74" s="106"/>
      <c r="O74" s="106"/>
      <c r="P74" s="106"/>
      <c r="Q74" s="121"/>
      <c r="R74" s="107"/>
      <c r="S74" s="108"/>
      <c r="T74" s="108"/>
      <c r="U74" s="108"/>
      <c r="V74" s="108"/>
      <c r="W74" s="108"/>
      <c r="X74" s="108"/>
      <c r="Y74" s="108"/>
      <c r="Z74" s="108"/>
      <c r="AA74" s="109"/>
      <c r="AB74" s="109"/>
      <c r="AC74" s="109"/>
      <c r="AD74" s="109"/>
      <c r="AE74" s="110"/>
      <c r="AF74" s="111"/>
      <c r="AG74" s="111"/>
      <c r="AH74" s="112"/>
      <c r="AI74" s="112"/>
      <c r="AJ74" s="110"/>
      <c r="AK74" s="122"/>
      <c r="AL74" s="113"/>
      <c r="AM74" s="122"/>
      <c r="AN74" s="114"/>
      <c r="AO74" s="115"/>
      <c r="AP74" s="116"/>
      <c r="AQ74" s="115"/>
      <c r="AR74" s="115"/>
      <c r="AS74" s="117"/>
      <c r="AT74" s="117"/>
      <c r="AU74" s="117"/>
      <c r="AV74" s="83"/>
      <c r="AW74" s="123"/>
      <c r="AX74" s="81"/>
      <c r="BB74" s="81"/>
      <c r="BC74" s="81"/>
      <c r="BD74" s="81"/>
      <c r="BE74" s="81"/>
    </row>
    <row r="75" spans="1:57" ht="12.75" customHeight="1" x14ac:dyDescent="0.25">
      <c r="A75" s="105"/>
      <c r="B75" s="112"/>
      <c r="C75" s="112"/>
      <c r="D75" s="120"/>
      <c r="E75" s="120"/>
      <c r="F75" s="120"/>
      <c r="G75" s="121"/>
      <c r="H75" s="121"/>
      <c r="I75" s="121"/>
      <c r="J75" s="121"/>
      <c r="K75" s="106"/>
      <c r="L75" s="106"/>
      <c r="M75" s="106"/>
      <c r="N75" s="106"/>
      <c r="O75" s="106"/>
      <c r="P75" s="106"/>
      <c r="Q75" s="121"/>
      <c r="R75" s="107"/>
      <c r="S75" s="108"/>
      <c r="T75" s="108"/>
      <c r="U75" s="108"/>
      <c r="V75" s="108"/>
      <c r="W75" s="108"/>
      <c r="X75" s="108"/>
      <c r="Y75" s="108"/>
      <c r="Z75" s="108"/>
      <c r="AA75" s="109"/>
      <c r="AB75" s="109"/>
      <c r="AC75" s="109"/>
      <c r="AD75" s="109"/>
      <c r="AE75" s="110"/>
      <c r="AF75" s="111"/>
      <c r="AG75" s="111"/>
      <c r="AH75" s="112"/>
      <c r="AI75" s="112"/>
      <c r="AJ75" s="110"/>
      <c r="AK75" s="122"/>
      <c r="AL75" s="113"/>
      <c r="AM75" s="122"/>
      <c r="AN75" s="114"/>
      <c r="AO75" s="115"/>
      <c r="AP75" s="116"/>
      <c r="AQ75" s="115"/>
      <c r="AR75" s="115"/>
      <c r="AS75" s="117"/>
      <c r="AT75" s="117"/>
      <c r="AU75" s="117"/>
      <c r="AV75" s="83"/>
      <c r="AW75" s="123"/>
      <c r="AX75" s="81"/>
      <c r="BB75" s="81"/>
      <c r="BC75" s="81"/>
      <c r="BD75" s="81"/>
      <c r="BE75" s="81"/>
    </row>
    <row r="76" spans="1:57" ht="12.75" customHeight="1" x14ac:dyDescent="0.25">
      <c r="A76" s="105"/>
      <c r="B76" s="112"/>
      <c r="C76" s="112"/>
      <c r="D76" s="120"/>
      <c r="E76" s="120"/>
      <c r="F76" s="120"/>
      <c r="G76" s="121"/>
      <c r="H76" s="121"/>
      <c r="I76" s="121"/>
      <c r="J76" s="121"/>
      <c r="K76" s="106"/>
      <c r="L76" s="106"/>
      <c r="M76" s="106"/>
      <c r="N76" s="106"/>
      <c r="O76" s="106"/>
      <c r="P76" s="106"/>
      <c r="Q76" s="121"/>
      <c r="R76" s="107"/>
      <c r="S76" s="108"/>
      <c r="T76" s="108"/>
      <c r="U76" s="108"/>
      <c r="V76" s="108"/>
      <c r="W76" s="108"/>
      <c r="X76" s="108"/>
      <c r="Y76" s="108"/>
      <c r="Z76" s="108"/>
      <c r="AA76" s="109"/>
      <c r="AB76" s="109"/>
      <c r="AC76" s="109"/>
      <c r="AD76" s="109"/>
      <c r="AE76" s="110"/>
      <c r="AF76" s="111"/>
      <c r="AG76" s="111"/>
      <c r="AH76" s="112"/>
      <c r="AI76" s="112"/>
      <c r="AJ76" s="110"/>
      <c r="AK76" s="122"/>
      <c r="AL76" s="113"/>
      <c r="AM76" s="122"/>
      <c r="AN76" s="114"/>
      <c r="AO76" s="115"/>
      <c r="AP76" s="116"/>
      <c r="AQ76" s="115"/>
      <c r="AR76" s="115"/>
      <c r="AS76" s="117"/>
      <c r="AT76" s="117"/>
      <c r="AU76" s="117"/>
      <c r="AV76" s="83"/>
      <c r="AW76" s="123"/>
      <c r="AX76" s="81"/>
      <c r="BB76" s="81"/>
      <c r="BC76" s="81"/>
      <c r="BD76" s="81"/>
      <c r="BE76" s="81"/>
    </row>
    <row r="77" spans="1:57" ht="12.75" customHeight="1" x14ac:dyDescent="0.25">
      <c r="A77" s="105"/>
      <c r="B77" s="112"/>
      <c r="C77" s="112"/>
      <c r="D77" s="120"/>
      <c r="E77" s="120"/>
      <c r="F77" s="120"/>
      <c r="G77" s="121"/>
      <c r="H77" s="121"/>
      <c r="I77" s="121"/>
      <c r="J77" s="121"/>
      <c r="K77" s="106"/>
      <c r="L77" s="106"/>
      <c r="M77" s="106"/>
      <c r="N77" s="106"/>
      <c r="O77" s="106"/>
      <c r="P77" s="106"/>
      <c r="Q77" s="121"/>
      <c r="R77" s="107"/>
      <c r="S77" s="108"/>
      <c r="T77" s="108"/>
      <c r="U77" s="108"/>
      <c r="V77" s="108"/>
      <c r="W77" s="108"/>
      <c r="X77" s="108"/>
      <c r="Y77" s="108"/>
      <c r="Z77" s="108"/>
      <c r="AA77" s="109"/>
      <c r="AB77" s="109"/>
      <c r="AC77" s="109"/>
      <c r="AD77" s="109"/>
      <c r="AE77" s="110"/>
      <c r="AF77" s="111"/>
      <c r="AG77" s="111"/>
      <c r="AH77" s="112"/>
      <c r="AI77" s="112"/>
      <c r="AJ77" s="110"/>
      <c r="AK77" s="122"/>
      <c r="AL77" s="113"/>
      <c r="AM77" s="122"/>
      <c r="AN77" s="114"/>
      <c r="AO77" s="115"/>
      <c r="AP77" s="116"/>
      <c r="AQ77" s="115"/>
      <c r="AR77" s="115"/>
      <c r="AS77" s="117"/>
      <c r="AT77" s="117"/>
      <c r="AU77" s="117"/>
      <c r="AV77" s="83"/>
      <c r="AW77" s="123"/>
      <c r="AX77" s="81"/>
      <c r="BB77" s="81"/>
      <c r="BC77" s="81"/>
      <c r="BD77" s="81"/>
      <c r="BE77" s="81"/>
    </row>
    <row r="78" spans="1:57" ht="12.75" customHeight="1" x14ac:dyDescent="0.25">
      <c r="A78" s="105"/>
      <c r="B78" s="112"/>
      <c r="C78" s="112"/>
      <c r="D78" s="120"/>
      <c r="E78" s="120"/>
      <c r="F78" s="120"/>
      <c r="G78" s="121"/>
      <c r="H78" s="121"/>
      <c r="I78" s="121"/>
      <c r="J78" s="121"/>
      <c r="K78" s="106"/>
      <c r="L78" s="106"/>
      <c r="M78" s="106"/>
      <c r="N78" s="106"/>
      <c r="O78" s="106"/>
      <c r="P78" s="106"/>
      <c r="Q78" s="121"/>
      <c r="R78" s="107"/>
      <c r="S78" s="108"/>
      <c r="T78" s="108"/>
      <c r="U78" s="108"/>
      <c r="V78" s="108"/>
      <c r="W78" s="108"/>
      <c r="X78" s="108"/>
      <c r="Y78" s="108"/>
      <c r="Z78" s="108"/>
      <c r="AA78" s="109"/>
      <c r="AB78" s="109"/>
      <c r="AC78" s="109"/>
      <c r="AD78" s="109"/>
      <c r="AE78" s="110"/>
      <c r="AF78" s="111"/>
      <c r="AG78" s="111"/>
      <c r="AH78" s="112"/>
      <c r="AI78" s="112"/>
      <c r="AJ78" s="110"/>
      <c r="AK78" s="122"/>
      <c r="AL78" s="113"/>
      <c r="AM78" s="122"/>
      <c r="AN78" s="114"/>
      <c r="AO78" s="115"/>
      <c r="AP78" s="116"/>
      <c r="AQ78" s="115"/>
      <c r="AR78" s="115"/>
      <c r="AS78" s="117"/>
      <c r="AT78" s="117"/>
      <c r="AU78" s="117"/>
      <c r="AV78" s="83"/>
      <c r="AW78" s="123"/>
      <c r="AX78" s="81"/>
      <c r="BB78" s="81"/>
      <c r="BC78" s="81"/>
      <c r="BD78" s="81"/>
      <c r="BE78" s="81"/>
    </row>
    <row r="79" spans="1:57" ht="12.75" customHeight="1" x14ac:dyDescent="0.25">
      <c r="A79" s="105"/>
      <c r="B79" s="112"/>
      <c r="C79" s="112"/>
      <c r="D79" s="120"/>
      <c r="E79" s="120"/>
      <c r="F79" s="120"/>
      <c r="G79" s="121"/>
      <c r="H79" s="121"/>
      <c r="I79" s="121"/>
      <c r="J79" s="121"/>
      <c r="K79" s="106"/>
      <c r="L79" s="106"/>
      <c r="M79" s="106"/>
      <c r="N79" s="106"/>
      <c r="O79" s="106"/>
      <c r="P79" s="106"/>
      <c r="Q79" s="121"/>
      <c r="R79" s="107"/>
      <c r="S79" s="108"/>
      <c r="T79" s="108"/>
      <c r="U79" s="108"/>
      <c r="V79" s="108"/>
      <c r="W79" s="108"/>
      <c r="X79" s="108"/>
      <c r="Y79" s="108"/>
      <c r="Z79" s="108"/>
      <c r="AA79" s="109"/>
      <c r="AB79" s="109"/>
      <c r="AC79" s="109"/>
      <c r="AD79" s="109"/>
      <c r="AE79" s="110"/>
      <c r="AF79" s="111"/>
      <c r="AG79" s="111"/>
      <c r="AH79" s="112"/>
      <c r="AI79" s="112"/>
      <c r="AJ79" s="110"/>
      <c r="AK79" s="122"/>
      <c r="AL79" s="113"/>
      <c r="AM79" s="122"/>
      <c r="AN79" s="114"/>
      <c r="AO79" s="115"/>
      <c r="AP79" s="116"/>
      <c r="AQ79" s="115"/>
      <c r="AR79" s="115"/>
      <c r="AS79" s="117"/>
      <c r="AT79" s="117"/>
      <c r="AU79" s="117"/>
      <c r="AV79" s="83"/>
      <c r="AW79" s="123"/>
      <c r="AX79" s="81"/>
      <c r="BB79" s="81"/>
      <c r="BC79" s="81"/>
      <c r="BD79" s="81"/>
      <c r="BE79" s="81"/>
    </row>
    <row r="80" spans="1:57" ht="12.75" customHeight="1" x14ac:dyDescent="0.25">
      <c r="A80" s="105"/>
      <c r="B80" s="112"/>
      <c r="C80" s="112"/>
      <c r="D80" s="120"/>
      <c r="E80" s="120"/>
      <c r="F80" s="120"/>
      <c r="G80" s="121"/>
      <c r="H80" s="121"/>
      <c r="I80" s="121"/>
      <c r="J80" s="121"/>
      <c r="K80" s="106"/>
      <c r="L80" s="106"/>
      <c r="M80" s="106"/>
      <c r="N80" s="106"/>
      <c r="O80" s="106"/>
      <c r="P80" s="106"/>
      <c r="Q80" s="121"/>
      <c r="R80" s="107"/>
      <c r="S80" s="108"/>
      <c r="T80" s="108"/>
      <c r="U80" s="108"/>
      <c r="V80" s="108"/>
      <c r="W80" s="108"/>
      <c r="X80" s="108"/>
      <c r="Y80" s="108"/>
      <c r="Z80" s="108"/>
      <c r="AA80" s="109"/>
      <c r="AB80" s="109"/>
      <c r="AC80" s="109"/>
      <c r="AD80" s="109"/>
      <c r="AE80" s="110"/>
      <c r="AF80" s="111"/>
      <c r="AG80" s="111"/>
      <c r="AH80" s="112"/>
      <c r="AI80" s="112"/>
      <c r="AJ80" s="110"/>
      <c r="AK80" s="122"/>
      <c r="AL80" s="113"/>
      <c r="AM80" s="122"/>
      <c r="AN80" s="114"/>
      <c r="AO80" s="115"/>
      <c r="AP80" s="116"/>
      <c r="AQ80" s="115"/>
      <c r="AR80" s="115"/>
      <c r="AS80" s="117"/>
      <c r="AT80" s="117"/>
      <c r="AU80" s="117"/>
      <c r="AV80" s="83"/>
      <c r="AW80" s="123"/>
      <c r="AX80" s="81"/>
      <c r="BB80" s="81"/>
      <c r="BC80" s="81"/>
      <c r="BD80" s="81"/>
      <c r="BE80" s="81"/>
    </row>
    <row r="81" spans="1:57" ht="12.75" customHeight="1" x14ac:dyDescent="0.25">
      <c r="A81" s="105"/>
      <c r="B81" s="112"/>
      <c r="C81" s="112"/>
      <c r="D81" s="120"/>
      <c r="E81" s="120"/>
      <c r="F81" s="120"/>
      <c r="G81" s="121"/>
      <c r="H81" s="121"/>
      <c r="I81" s="121"/>
      <c r="J81" s="121"/>
      <c r="K81" s="106"/>
      <c r="L81" s="106"/>
      <c r="M81" s="106"/>
      <c r="N81" s="106"/>
      <c r="O81" s="106"/>
      <c r="P81" s="106"/>
      <c r="Q81" s="121"/>
      <c r="R81" s="107"/>
      <c r="S81" s="108"/>
      <c r="T81" s="108"/>
      <c r="U81" s="108"/>
      <c r="V81" s="108"/>
      <c r="W81" s="108"/>
      <c r="X81" s="108"/>
      <c r="Y81" s="108"/>
      <c r="Z81" s="108"/>
      <c r="AA81" s="109"/>
      <c r="AB81" s="109"/>
      <c r="AC81" s="109"/>
      <c r="AD81" s="109"/>
      <c r="AE81" s="110"/>
      <c r="AF81" s="111"/>
      <c r="AG81" s="111"/>
      <c r="AH81" s="112"/>
      <c r="AI81" s="112"/>
      <c r="AJ81" s="110"/>
      <c r="AK81" s="122"/>
      <c r="AL81" s="113"/>
      <c r="AM81" s="122"/>
      <c r="AN81" s="114"/>
      <c r="AO81" s="115"/>
      <c r="AP81" s="116"/>
      <c r="AQ81" s="115"/>
      <c r="AR81" s="115"/>
      <c r="AS81" s="117"/>
      <c r="AT81" s="117"/>
      <c r="AU81" s="117"/>
      <c r="AV81" s="83"/>
      <c r="AW81" s="123"/>
      <c r="AX81" s="81"/>
      <c r="BB81" s="81"/>
      <c r="BC81" s="81"/>
      <c r="BD81" s="81"/>
      <c r="BE81" s="81"/>
    </row>
    <row r="82" spans="1:57" ht="12.75" customHeight="1" x14ac:dyDescent="0.25">
      <c r="A82" s="105"/>
      <c r="B82" s="112"/>
      <c r="C82" s="112"/>
      <c r="D82" s="120"/>
      <c r="E82" s="120"/>
      <c r="F82" s="120"/>
      <c r="G82" s="121"/>
      <c r="H82" s="121"/>
      <c r="I82" s="121"/>
      <c r="J82" s="121"/>
      <c r="K82" s="106"/>
      <c r="L82" s="106"/>
      <c r="M82" s="106"/>
      <c r="N82" s="106"/>
      <c r="O82" s="106"/>
      <c r="P82" s="106"/>
      <c r="Q82" s="121"/>
      <c r="R82" s="107"/>
      <c r="S82" s="108"/>
      <c r="T82" s="108"/>
      <c r="U82" s="108"/>
      <c r="V82" s="108"/>
      <c r="W82" s="108"/>
      <c r="X82" s="108"/>
      <c r="Y82" s="108"/>
      <c r="Z82" s="108"/>
      <c r="AA82" s="109"/>
      <c r="AB82" s="109"/>
      <c r="AC82" s="109"/>
      <c r="AD82" s="109"/>
      <c r="AE82" s="110"/>
      <c r="AF82" s="111"/>
      <c r="AG82" s="111"/>
      <c r="AH82" s="112"/>
      <c r="AI82" s="112"/>
      <c r="AJ82" s="110"/>
      <c r="AK82" s="122"/>
      <c r="AL82" s="113"/>
      <c r="AM82" s="122"/>
      <c r="AN82" s="114"/>
      <c r="AO82" s="115"/>
      <c r="AP82" s="116"/>
      <c r="AQ82" s="115"/>
      <c r="AR82" s="115"/>
      <c r="AS82" s="117"/>
      <c r="AT82" s="117"/>
      <c r="AU82" s="117"/>
      <c r="AV82" s="83"/>
      <c r="AW82" s="123"/>
      <c r="AX82" s="81"/>
      <c r="BB82" s="81"/>
      <c r="BC82" s="81"/>
      <c r="BD82" s="81"/>
      <c r="BE82" s="81"/>
    </row>
    <row r="83" spans="1:57" ht="12.75" customHeight="1" x14ac:dyDescent="0.25">
      <c r="A83" s="105"/>
      <c r="B83" s="112"/>
      <c r="C83" s="112"/>
      <c r="D83" s="120"/>
      <c r="E83" s="120"/>
      <c r="F83" s="120"/>
      <c r="G83" s="121"/>
      <c r="H83" s="121"/>
      <c r="I83" s="121"/>
      <c r="J83" s="121"/>
      <c r="K83" s="106"/>
      <c r="L83" s="106"/>
      <c r="M83" s="106"/>
      <c r="N83" s="106"/>
      <c r="O83" s="106"/>
      <c r="P83" s="106"/>
      <c r="Q83" s="121"/>
      <c r="R83" s="107"/>
      <c r="S83" s="108"/>
      <c r="T83" s="108"/>
      <c r="U83" s="108"/>
      <c r="V83" s="108"/>
      <c r="W83" s="108"/>
      <c r="X83" s="108"/>
      <c r="Y83" s="108"/>
      <c r="Z83" s="108"/>
      <c r="AA83" s="109"/>
      <c r="AB83" s="109"/>
      <c r="AC83" s="109"/>
      <c r="AD83" s="109"/>
      <c r="AE83" s="110"/>
      <c r="AF83" s="111"/>
      <c r="AG83" s="111"/>
      <c r="AH83" s="112"/>
      <c r="AI83" s="112"/>
      <c r="AJ83" s="110"/>
      <c r="AK83" s="122"/>
      <c r="AL83" s="113"/>
      <c r="AM83" s="122"/>
      <c r="AN83" s="114"/>
      <c r="AO83" s="115"/>
      <c r="AP83" s="116"/>
      <c r="AQ83" s="115"/>
      <c r="AR83" s="115"/>
      <c r="AS83" s="117"/>
      <c r="AT83" s="117"/>
      <c r="AU83" s="117"/>
      <c r="AV83" s="83"/>
      <c r="AW83" s="123"/>
      <c r="AX83" s="81"/>
      <c r="BB83" s="81"/>
      <c r="BC83" s="81"/>
      <c r="BD83" s="81"/>
      <c r="BE83" s="81"/>
    </row>
    <row r="84" spans="1:57" ht="12.75" customHeight="1" x14ac:dyDescent="0.25">
      <c r="A84" s="105"/>
      <c r="B84" s="112"/>
      <c r="C84" s="112"/>
      <c r="D84" s="120"/>
      <c r="E84" s="120"/>
      <c r="F84" s="120"/>
      <c r="G84" s="121"/>
      <c r="H84" s="121"/>
      <c r="I84" s="121"/>
      <c r="J84" s="121"/>
      <c r="K84" s="106"/>
      <c r="L84" s="106"/>
      <c r="M84" s="106"/>
      <c r="N84" s="106"/>
      <c r="O84" s="106"/>
      <c r="P84" s="106"/>
      <c r="Q84" s="121"/>
      <c r="R84" s="107"/>
      <c r="S84" s="108"/>
      <c r="T84" s="108"/>
      <c r="U84" s="108"/>
      <c r="V84" s="108"/>
      <c r="W84" s="108"/>
      <c r="X84" s="108"/>
      <c r="Y84" s="108"/>
      <c r="Z84" s="108"/>
      <c r="AA84" s="109"/>
      <c r="AB84" s="109"/>
      <c r="AC84" s="109"/>
      <c r="AD84" s="109"/>
      <c r="AE84" s="110"/>
      <c r="AF84" s="111"/>
      <c r="AG84" s="111"/>
      <c r="AH84" s="112"/>
      <c r="AI84" s="112"/>
      <c r="AJ84" s="110"/>
      <c r="AK84" s="122"/>
      <c r="AL84" s="113"/>
      <c r="AM84" s="122"/>
      <c r="AN84" s="114"/>
      <c r="AO84" s="115"/>
      <c r="AP84" s="116"/>
      <c r="AQ84" s="115"/>
      <c r="AR84" s="115"/>
      <c r="AS84" s="117"/>
      <c r="AT84" s="117"/>
      <c r="AU84" s="117"/>
      <c r="AV84" s="83"/>
      <c r="AW84" s="123"/>
      <c r="AX84" s="81"/>
      <c r="BB84" s="81"/>
      <c r="BC84" s="81"/>
      <c r="BD84" s="81"/>
      <c r="BE84" s="81"/>
    </row>
    <row r="85" spans="1:57" ht="12.75" customHeight="1" x14ac:dyDescent="0.25">
      <c r="A85" s="105"/>
      <c r="B85" s="112"/>
      <c r="C85" s="112"/>
      <c r="D85" s="120"/>
      <c r="E85" s="120"/>
      <c r="F85" s="120"/>
      <c r="G85" s="121"/>
      <c r="H85" s="121"/>
      <c r="I85" s="121"/>
      <c r="J85" s="121"/>
      <c r="K85" s="106"/>
      <c r="L85" s="106"/>
      <c r="M85" s="106"/>
      <c r="N85" s="106"/>
      <c r="O85" s="106"/>
      <c r="P85" s="106"/>
      <c r="Q85" s="121"/>
      <c r="R85" s="107"/>
      <c r="S85" s="108"/>
      <c r="T85" s="108"/>
      <c r="U85" s="108"/>
      <c r="V85" s="108"/>
      <c r="W85" s="108"/>
      <c r="X85" s="108"/>
      <c r="Y85" s="108"/>
      <c r="Z85" s="108"/>
      <c r="AA85" s="109"/>
      <c r="AB85" s="109"/>
      <c r="AC85" s="109"/>
      <c r="AD85" s="109"/>
      <c r="AE85" s="110"/>
      <c r="AF85" s="111"/>
      <c r="AG85" s="111"/>
      <c r="AH85" s="112"/>
      <c r="AI85" s="112"/>
      <c r="AJ85" s="110"/>
      <c r="AK85" s="122"/>
      <c r="AL85" s="113"/>
      <c r="AM85" s="122"/>
      <c r="AN85" s="114"/>
      <c r="AO85" s="115"/>
      <c r="AP85" s="116"/>
      <c r="AQ85" s="115"/>
      <c r="AR85" s="115"/>
      <c r="AS85" s="117"/>
      <c r="AT85" s="117"/>
      <c r="AU85" s="117"/>
      <c r="AV85" s="83"/>
      <c r="AW85" s="123"/>
      <c r="AX85" s="81"/>
      <c r="BB85" s="81"/>
      <c r="BC85" s="81"/>
      <c r="BD85" s="81"/>
      <c r="BE85" s="81"/>
    </row>
    <row r="86" spans="1:57" ht="12.75" customHeight="1" x14ac:dyDescent="0.25">
      <c r="A86" s="105"/>
      <c r="B86" s="112"/>
      <c r="C86" s="112"/>
      <c r="D86" s="120"/>
      <c r="E86" s="120"/>
      <c r="F86" s="120"/>
      <c r="G86" s="121"/>
      <c r="H86" s="121"/>
      <c r="I86" s="121"/>
      <c r="J86" s="121"/>
      <c r="K86" s="106"/>
      <c r="L86" s="106"/>
      <c r="M86" s="106"/>
      <c r="N86" s="106"/>
      <c r="O86" s="106"/>
      <c r="P86" s="106"/>
      <c r="Q86" s="121"/>
      <c r="R86" s="107"/>
      <c r="S86" s="108"/>
      <c r="T86" s="108"/>
      <c r="U86" s="108"/>
      <c r="V86" s="108"/>
      <c r="W86" s="108"/>
      <c r="X86" s="108"/>
      <c r="Y86" s="108"/>
      <c r="Z86" s="108"/>
      <c r="AA86" s="109"/>
      <c r="AB86" s="109"/>
      <c r="AC86" s="109"/>
      <c r="AD86" s="109"/>
      <c r="AE86" s="110"/>
      <c r="AF86" s="111"/>
      <c r="AG86" s="111"/>
      <c r="AH86" s="112"/>
      <c r="AI86" s="112"/>
      <c r="AJ86" s="110"/>
      <c r="AK86" s="122"/>
      <c r="AL86" s="113"/>
      <c r="AM86" s="122"/>
      <c r="AN86" s="114"/>
      <c r="AO86" s="115"/>
      <c r="AP86" s="116"/>
      <c r="AQ86" s="115"/>
      <c r="AR86" s="115"/>
      <c r="AS86" s="117"/>
      <c r="AT86" s="117"/>
      <c r="AU86" s="117"/>
      <c r="AV86" s="83"/>
      <c r="AW86" s="123"/>
      <c r="AX86" s="81"/>
      <c r="BB86" s="81"/>
      <c r="BC86" s="81"/>
      <c r="BD86" s="81"/>
      <c r="BE86" s="81"/>
    </row>
    <row r="87" spans="1:57" ht="12.75" customHeight="1" x14ac:dyDescent="0.25">
      <c r="A87" s="105"/>
      <c r="B87" s="112"/>
      <c r="C87" s="112"/>
      <c r="D87" s="120"/>
      <c r="E87" s="120"/>
      <c r="F87" s="120"/>
      <c r="G87" s="121"/>
      <c r="H87" s="121"/>
      <c r="I87" s="121"/>
      <c r="J87" s="121"/>
      <c r="K87" s="106"/>
      <c r="L87" s="106"/>
      <c r="M87" s="106"/>
      <c r="N87" s="106"/>
      <c r="O87" s="106"/>
      <c r="P87" s="106"/>
      <c r="Q87" s="121"/>
      <c r="R87" s="107"/>
      <c r="S87" s="108"/>
      <c r="T87" s="108"/>
      <c r="U87" s="108"/>
      <c r="V87" s="108"/>
      <c r="W87" s="108"/>
      <c r="X87" s="108"/>
      <c r="Y87" s="108"/>
      <c r="Z87" s="108"/>
      <c r="AA87" s="109"/>
      <c r="AB87" s="109"/>
      <c r="AC87" s="109"/>
      <c r="AD87" s="109"/>
      <c r="AE87" s="110"/>
      <c r="AF87" s="111"/>
      <c r="AG87" s="111"/>
      <c r="AH87" s="112"/>
      <c r="AI87" s="112"/>
      <c r="AJ87" s="110"/>
      <c r="AK87" s="122"/>
      <c r="AL87" s="113"/>
      <c r="AM87" s="122"/>
      <c r="AN87" s="114"/>
      <c r="AO87" s="115"/>
      <c r="AP87" s="116"/>
      <c r="AQ87" s="115"/>
      <c r="AR87" s="115"/>
      <c r="AS87" s="117"/>
      <c r="AT87" s="117"/>
      <c r="AU87" s="117"/>
      <c r="AV87" s="83"/>
      <c r="AW87" s="123"/>
      <c r="AX87" s="81"/>
      <c r="BB87" s="81"/>
      <c r="BC87" s="81"/>
      <c r="BD87" s="81"/>
      <c r="BE87" s="81"/>
    </row>
    <row r="88" spans="1:57" ht="12.75" customHeight="1" x14ac:dyDescent="0.25">
      <c r="A88" s="105"/>
      <c r="B88" s="112"/>
      <c r="C88" s="112"/>
      <c r="D88" s="120"/>
      <c r="E88" s="120"/>
      <c r="F88" s="120"/>
      <c r="G88" s="121"/>
      <c r="H88" s="121"/>
      <c r="I88" s="121"/>
      <c r="J88" s="121"/>
      <c r="K88" s="106"/>
      <c r="L88" s="106"/>
      <c r="M88" s="106"/>
      <c r="N88" s="106"/>
      <c r="O88" s="106"/>
      <c r="P88" s="106"/>
      <c r="Q88" s="121"/>
      <c r="R88" s="107"/>
      <c r="S88" s="108"/>
      <c r="T88" s="108"/>
      <c r="U88" s="108"/>
      <c r="V88" s="108"/>
      <c r="W88" s="108"/>
      <c r="X88" s="108"/>
      <c r="Y88" s="108"/>
      <c r="Z88" s="108"/>
      <c r="AA88" s="109"/>
      <c r="AB88" s="109"/>
      <c r="AC88" s="109"/>
      <c r="AD88" s="109"/>
      <c r="AE88" s="110"/>
      <c r="AF88" s="111"/>
      <c r="AG88" s="111"/>
      <c r="AH88" s="112"/>
      <c r="AI88" s="112"/>
      <c r="AJ88" s="110"/>
      <c r="AK88" s="122"/>
      <c r="AL88" s="113"/>
      <c r="AM88" s="122"/>
      <c r="AN88" s="114"/>
      <c r="AO88" s="115"/>
      <c r="AP88" s="116"/>
      <c r="AQ88" s="115"/>
      <c r="AR88" s="115"/>
      <c r="AS88" s="117"/>
      <c r="AT88" s="117"/>
      <c r="AU88" s="117"/>
      <c r="AV88" s="83"/>
      <c r="AW88" s="123"/>
      <c r="AX88" s="81"/>
      <c r="BB88" s="81"/>
      <c r="BC88" s="81"/>
      <c r="BD88" s="81"/>
      <c r="BE88" s="81"/>
    </row>
    <row r="89" spans="1:57" ht="12.75" customHeight="1" x14ac:dyDescent="0.25">
      <c r="A89" s="105"/>
      <c r="B89" s="112"/>
      <c r="C89" s="112"/>
      <c r="D89" s="120"/>
      <c r="E89" s="120"/>
      <c r="F89" s="120"/>
      <c r="G89" s="121"/>
      <c r="H89" s="121"/>
      <c r="I89" s="121"/>
      <c r="J89" s="121"/>
      <c r="K89" s="106"/>
      <c r="L89" s="106"/>
      <c r="M89" s="106"/>
      <c r="N89" s="106"/>
      <c r="O89" s="106"/>
      <c r="P89" s="106"/>
      <c r="Q89" s="121"/>
      <c r="R89" s="107"/>
      <c r="S89" s="108"/>
      <c r="T89" s="108"/>
      <c r="U89" s="108"/>
      <c r="V89" s="108"/>
      <c r="W89" s="108"/>
      <c r="X89" s="108"/>
      <c r="Y89" s="108"/>
      <c r="Z89" s="108"/>
      <c r="AA89" s="109"/>
      <c r="AB89" s="109"/>
      <c r="AC89" s="109"/>
      <c r="AD89" s="109"/>
      <c r="AE89" s="110"/>
      <c r="AF89" s="111"/>
      <c r="AG89" s="111"/>
      <c r="AH89" s="112"/>
      <c r="AI89" s="112"/>
      <c r="AJ89" s="110"/>
      <c r="AK89" s="122"/>
      <c r="AL89" s="113"/>
      <c r="AM89" s="122"/>
      <c r="AN89" s="114"/>
      <c r="AO89" s="115"/>
      <c r="AP89" s="116"/>
      <c r="AQ89" s="115"/>
      <c r="AR89" s="115"/>
      <c r="AS89" s="117"/>
      <c r="AT89" s="117"/>
      <c r="AU89" s="117"/>
      <c r="AV89" s="83"/>
      <c r="AW89" s="123"/>
      <c r="AX89" s="81"/>
      <c r="BB89" s="81"/>
      <c r="BC89" s="81"/>
      <c r="BD89" s="81"/>
      <c r="BE89" s="81"/>
    </row>
    <row r="90" spans="1:57" ht="12.75" customHeight="1" x14ac:dyDescent="0.25">
      <c r="A90" s="105"/>
      <c r="B90" s="112"/>
      <c r="C90" s="112"/>
      <c r="D90" s="120"/>
      <c r="E90" s="120"/>
      <c r="F90" s="120"/>
      <c r="G90" s="121"/>
      <c r="H90" s="121"/>
      <c r="I90" s="121"/>
      <c r="J90" s="121"/>
      <c r="K90" s="106"/>
      <c r="L90" s="106"/>
      <c r="M90" s="106"/>
      <c r="N90" s="106"/>
      <c r="O90" s="106"/>
      <c r="P90" s="106"/>
      <c r="Q90" s="121"/>
      <c r="R90" s="107"/>
      <c r="S90" s="108"/>
      <c r="T90" s="108"/>
      <c r="U90" s="108"/>
      <c r="V90" s="108"/>
      <c r="W90" s="108"/>
      <c r="X90" s="108"/>
      <c r="Y90" s="108"/>
      <c r="Z90" s="108"/>
      <c r="AA90" s="109"/>
      <c r="AB90" s="109"/>
      <c r="AC90" s="109"/>
      <c r="AD90" s="109"/>
      <c r="AE90" s="110"/>
      <c r="AF90" s="111"/>
      <c r="AG90" s="111"/>
      <c r="AH90" s="112"/>
      <c r="AI90" s="112"/>
      <c r="AJ90" s="110"/>
      <c r="AK90" s="122"/>
      <c r="AL90" s="113"/>
      <c r="AM90" s="122"/>
      <c r="AN90" s="114"/>
      <c r="AO90" s="115"/>
      <c r="AP90" s="116"/>
      <c r="AQ90" s="115"/>
      <c r="AR90" s="115"/>
      <c r="AS90" s="117"/>
      <c r="AT90" s="117"/>
      <c r="AU90" s="117"/>
      <c r="AV90" s="83"/>
      <c r="AW90" s="123"/>
      <c r="AX90" s="81"/>
      <c r="BB90" s="81"/>
      <c r="BC90" s="81"/>
      <c r="BD90" s="81"/>
      <c r="BE90" s="81"/>
    </row>
    <row r="91" spans="1:57" ht="12.75" customHeight="1" x14ac:dyDescent="0.25">
      <c r="A91" s="105"/>
      <c r="B91" s="112"/>
      <c r="C91" s="112"/>
      <c r="D91" s="120"/>
      <c r="E91" s="120"/>
      <c r="F91" s="120"/>
      <c r="G91" s="121"/>
      <c r="H91" s="121"/>
      <c r="I91" s="121"/>
      <c r="J91" s="121"/>
      <c r="K91" s="106"/>
      <c r="L91" s="106"/>
      <c r="M91" s="106"/>
      <c r="N91" s="106"/>
      <c r="O91" s="106"/>
      <c r="P91" s="106"/>
      <c r="Q91" s="121"/>
      <c r="R91" s="107"/>
      <c r="S91" s="108"/>
      <c r="T91" s="108"/>
      <c r="U91" s="108"/>
      <c r="V91" s="108"/>
      <c r="W91" s="108"/>
      <c r="X91" s="108"/>
      <c r="Y91" s="108"/>
      <c r="Z91" s="108"/>
      <c r="AA91" s="109"/>
      <c r="AB91" s="109"/>
      <c r="AC91" s="109"/>
      <c r="AD91" s="109"/>
      <c r="AE91" s="110"/>
      <c r="AF91" s="111"/>
      <c r="AG91" s="111"/>
      <c r="AH91" s="112"/>
      <c r="AI91" s="112"/>
      <c r="AJ91" s="110"/>
      <c r="AK91" s="122"/>
      <c r="AL91" s="113"/>
      <c r="AM91" s="122"/>
      <c r="AN91" s="114"/>
      <c r="AO91" s="115"/>
      <c r="AP91" s="116"/>
      <c r="AQ91" s="115"/>
      <c r="AR91" s="115"/>
      <c r="AS91" s="117"/>
      <c r="AT91" s="117"/>
      <c r="AU91" s="117"/>
      <c r="AV91" s="83"/>
      <c r="AW91" s="123"/>
      <c r="AX91" s="81"/>
      <c r="BB91" s="81"/>
      <c r="BC91" s="81"/>
      <c r="BD91" s="81"/>
      <c r="BE91" s="81"/>
    </row>
    <row r="92" spans="1:57" ht="12.75" customHeight="1" x14ac:dyDescent="0.25">
      <c r="A92" s="105"/>
      <c r="B92" s="112"/>
      <c r="C92" s="112"/>
      <c r="D92" s="120"/>
      <c r="E92" s="120"/>
      <c r="F92" s="120"/>
      <c r="G92" s="121"/>
      <c r="H92" s="121"/>
      <c r="I92" s="121"/>
      <c r="J92" s="121"/>
      <c r="K92" s="106"/>
      <c r="L92" s="106"/>
      <c r="M92" s="106"/>
      <c r="N92" s="106"/>
      <c r="O92" s="106"/>
      <c r="P92" s="106"/>
      <c r="Q92" s="121"/>
      <c r="R92" s="107"/>
      <c r="S92" s="108"/>
      <c r="T92" s="108"/>
      <c r="U92" s="108"/>
      <c r="V92" s="108"/>
      <c r="W92" s="108"/>
      <c r="X92" s="108"/>
      <c r="Y92" s="108"/>
      <c r="Z92" s="108"/>
      <c r="AA92" s="109"/>
      <c r="AB92" s="109"/>
      <c r="AC92" s="109"/>
      <c r="AD92" s="109"/>
      <c r="AE92" s="110"/>
      <c r="AF92" s="111"/>
      <c r="AG92" s="111"/>
      <c r="AH92" s="112"/>
      <c r="AI92" s="112"/>
      <c r="AJ92" s="110"/>
      <c r="AK92" s="122"/>
      <c r="AL92" s="113"/>
      <c r="AM92" s="122"/>
      <c r="AN92" s="114"/>
      <c r="AO92" s="115"/>
      <c r="AP92" s="116"/>
      <c r="AQ92" s="115"/>
      <c r="AR92" s="115"/>
      <c r="AS92" s="117"/>
      <c r="AT92" s="117"/>
      <c r="AU92" s="117"/>
      <c r="AV92" s="83"/>
      <c r="AW92" s="123"/>
      <c r="AX92" s="81"/>
      <c r="BB92" s="81"/>
      <c r="BC92" s="81"/>
      <c r="BD92" s="81"/>
      <c r="BE92" s="81"/>
    </row>
    <row r="93" spans="1:57" ht="12.75" customHeight="1" x14ac:dyDescent="0.25">
      <c r="A93" s="105"/>
      <c r="B93" s="112"/>
      <c r="C93" s="112"/>
      <c r="D93" s="120"/>
      <c r="E93" s="120"/>
      <c r="F93" s="120"/>
      <c r="G93" s="121"/>
      <c r="H93" s="121"/>
      <c r="I93" s="121"/>
      <c r="J93" s="121"/>
      <c r="K93" s="106"/>
      <c r="L93" s="106"/>
      <c r="M93" s="106"/>
      <c r="N93" s="106"/>
      <c r="O93" s="106"/>
      <c r="P93" s="106"/>
      <c r="Q93" s="121"/>
      <c r="R93" s="107"/>
      <c r="S93" s="108"/>
      <c r="T93" s="108"/>
      <c r="U93" s="108"/>
      <c r="V93" s="108"/>
      <c r="W93" s="108"/>
      <c r="X93" s="108"/>
      <c r="Y93" s="108"/>
      <c r="Z93" s="108"/>
      <c r="AA93" s="109"/>
      <c r="AB93" s="109"/>
      <c r="AC93" s="109"/>
      <c r="AD93" s="109"/>
      <c r="AE93" s="110"/>
      <c r="AF93" s="111"/>
      <c r="AG93" s="111"/>
      <c r="AH93" s="112"/>
      <c r="AI93" s="112"/>
      <c r="AJ93" s="110"/>
      <c r="AK93" s="122"/>
      <c r="AL93" s="113"/>
      <c r="AM93" s="122"/>
      <c r="AN93" s="114"/>
      <c r="AO93" s="115"/>
      <c r="AP93" s="116"/>
      <c r="AQ93" s="115"/>
      <c r="AR93" s="115"/>
      <c r="AS93" s="117"/>
      <c r="AT93" s="117"/>
      <c r="AU93" s="117"/>
      <c r="AV93" s="83"/>
      <c r="AW93" s="123"/>
      <c r="AX93" s="81"/>
      <c r="BB93" s="81"/>
      <c r="BC93" s="81"/>
      <c r="BD93" s="81"/>
      <c r="BE93" s="81"/>
    </row>
    <row r="94" spans="1:57" ht="12.75" customHeight="1" x14ac:dyDescent="0.25">
      <c r="A94" s="105"/>
      <c r="B94" s="112"/>
      <c r="C94" s="112"/>
      <c r="D94" s="120"/>
      <c r="E94" s="120"/>
      <c r="F94" s="120"/>
      <c r="G94" s="121"/>
      <c r="H94" s="121"/>
      <c r="I94" s="121"/>
      <c r="J94" s="121"/>
      <c r="K94" s="106"/>
      <c r="L94" s="106"/>
      <c r="M94" s="106"/>
      <c r="N94" s="106"/>
      <c r="O94" s="106"/>
      <c r="P94" s="106"/>
      <c r="Q94" s="121"/>
      <c r="R94" s="107"/>
      <c r="S94" s="108"/>
      <c r="T94" s="108"/>
      <c r="U94" s="108"/>
      <c r="V94" s="108"/>
      <c r="W94" s="108"/>
      <c r="X94" s="108"/>
      <c r="Y94" s="108"/>
      <c r="Z94" s="108"/>
      <c r="AA94" s="109"/>
      <c r="AB94" s="109"/>
      <c r="AC94" s="109"/>
      <c r="AD94" s="109"/>
      <c r="AE94" s="110"/>
      <c r="AF94" s="111"/>
      <c r="AG94" s="111"/>
      <c r="AH94" s="112"/>
      <c r="AI94" s="112"/>
      <c r="AJ94" s="110"/>
      <c r="AK94" s="122"/>
      <c r="AL94" s="113"/>
      <c r="AM94" s="122"/>
      <c r="AN94" s="114"/>
      <c r="AO94" s="115"/>
      <c r="AP94" s="116"/>
      <c r="AQ94" s="115"/>
      <c r="AR94" s="115"/>
      <c r="AS94" s="117"/>
      <c r="AT94" s="117"/>
      <c r="AU94" s="117"/>
      <c r="AV94" s="83"/>
      <c r="AW94" s="123"/>
      <c r="AX94" s="81"/>
      <c r="BB94" s="81"/>
      <c r="BC94" s="81"/>
      <c r="BD94" s="81"/>
      <c r="BE94" s="81"/>
    </row>
    <row r="95" spans="1:57" ht="12.75" customHeight="1" x14ac:dyDescent="0.25">
      <c r="A95" s="105"/>
      <c r="B95" s="112"/>
      <c r="C95" s="112"/>
      <c r="D95" s="120"/>
      <c r="E95" s="120"/>
      <c r="F95" s="120"/>
      <c r="G95" s="121"/>
      <c r="H95" s="121"/>
      <c r="I95" s="121"/>
      <c r="J95" s="121"/>
      <c r="K95" s="106"/>
      <c r="L95" s="106"/>
      <c r="M95" s="106"/>
      <c r="N95" s="106"/>
      <c r="O95" s="106"/>
      <c r="P95" s="106"/>
      <c r="Q95" s="121"/>
      <c r="R95" s="107"/>
      <c r="S95" s="108"/>
      <c r="T95" s="108"/>
      <c r="U95" s="108"/>
      <c r="V95" s="108"/>
      <c r="W95" s="108"/>
      <c r="X95" s="108"/>
      <c r="Y95" s="108"/>
      <c r="Z95" s="108"/>
      <c r="AA95" s="109"/>
      <c r="AB95" s="109"/>
      <c r="AC95" s="109"/>
      <c r="AD95" s="109"/>
      <c r="AE95" s="110"/>
      <c r="AF95" s="111"/>
      <c r="AG95" s="111"/>
      <c r="AH95" s="112"/>
      <c r="AI95" s="112"/>
      <c r="AJ95" s="110"/>
      <c r="AK95" s="122"/>
      <c r="AL95" s="113"/>
      <c r="AM95" s="122"/>
      <c r="AN95" s="114"/>
      <c r="AO95" s="115"/>
      <c r="AP95" s="116"/>
      <c r="AQ95" s="115"/>
      <c r="AR95" s="115"/>
      <c r="AS95" s="117"/>
      <c r="AT95" s="117"/>
      <c r="AU95" s="117"/>
      <c r="AV95" s="83"/>
      <c r="AW95" s="123"/>
      <c r="AX95" s="81"/>
      <c r="BB95" s="81"/>
      <c r="BC95" s="81"/>
      <c r="BD95" s="81"/>
      <c r="BE95" s="81"/>
    </row>
    <row r="96" spans="1:57" ht="12.75" customHeight="1" x14ac:dyDescent="0.25">
      <c r="A96" s="105"/>
      <c r="B96" s="112"/>
      <c r="C96" s="112"/>
      <c r="D96" s="120"/>
      <c r="E96" s="120"/>
      <c r="F96" s="120"/>
      <c r="G96" s="121"/>
      <c r="H96" s="121"/>
      <c r="I96" s="121"/>
      <c r="J96" s="121"/>
      <c r="K96" s="106"/>
      <c r="L96" s="106"/>
      <c r="M96" s="106"/>
      <c r="N96" s="106"/>
      <c r="O96" s="106"/>
      <c r="P96" s="106"/>
      <c r="Q96" s="121"/>
      <c r="R96" s="107"/>
      <c r="S96" s="108"/>
      <c r="T96" s="108"/>
      <c r="U96" s="108"/>
      <c r="V96" s="108"/>
      <c r="W96" s="108"/>
      <c r="X96" s="108"/>
      <c r="Y96" s="108"/>
      <c r="Z96" s="108"/>
      <c r="AA96" s="109"/>
      <c r="AB96" s="109"/>
      <c r="AC96" s="109"/>
      <c r="AD96" s="109"/>
      <c r="AE96" s="110"/>
      <c r="AF96" s="111"/>
      <c r="AG96" s="111"/>
      <c r="AH96" s="112"/>
      <c r="AI96" s="112"/>
      <c r="AJ96" s="110"/>
      <c r="AK96" s="122"/>
      <c r="AL96" s="113"/>
      <c r="AM96" s="122"/>
      <c r="AN96" s="114"/>
      <c r="AO96" s="115"/>
      <c r="AP96" s="116"/>
      <c r="AQ96" s="115"/>
      <c r="AR96" s="115"/>
      <c r="AS96" s="117"/>
      <c r="AT96" s="117"/>
      <c r="AU96" s="117"/>
      <c r="AV96" s="83"/>
      <c r="AW96" s="123"/>
      <c r="AX96" s="81"/>
      <c r="BB96" s="81"/>
      <c r="BC96" s="81"/>
      <c r="BD96" s="81"/>
      <c r="BE96" s="81"/>
    </row>
    <row r="97" spans="1:57" ht="12.75" customHeight="1" x14ac:dyDescent="0.25">
      <c r="A97" s="105"/>
      <c r="B97" s="112"/>
      <c r="C97" s="112"/>
      <c r="D97" s="120"/>
      <c r="E97" s="120"/>
      <c r="F97" s="120"/>
      <c r="G97" s="121"/>
      <c r="H97" s="121"/>
      <c r="I97" s="121"/>
      <c r="J97" s="121"/>
      <c r="K97" s="106"/>
      <c r="L97" s="106"/>
      <c r="M97" s="106"/>
      <c r="N97" s="106"/>
      <c r="O97" s="106"/>
      <c r="P97" s="106"/>
      <c r="Q97" s="121"/>
      <c r="R97" s="107"/>
      <c r="S97" s="108"/>
      <c r="T97" s="108"/>
      <c r="U97" s="108"/>
      <c r="V97" s="108"/>
      <c r="W97" s="108"/>
      <c r="X97" s="108"/>
      <c r="Y97" s="108"/>
      <c r="Z97" s="108"/>
      <c r="AA97" s="109"/>
      <c r="AB97" s="109"/>
      <c r="AC97" s="109"/>
      <c r="AD97" s="109"/>
      <c r="AE97" s="110"/>
      <c r="AF97" s="111"/>
      <c r="AG97" s="111"/>
      <c r="AH97" s="112"/>
      <c r="AI97" s="112"/>
      <c r="AJ97" s="110"/>
      <c r="AK97" s="122"/>
      <c r="AL97" s="113"/>
      <c r="AM97" s="122"/>
      <c r="AN97" s="114"/>
      <c r="AO97" s="115"/>
      <c r="AP97" s="116"/>
      <c r="AQ97" s="115"/>
      <c r="AR97" s="115"/>
      <c r="AS97" s="117"/>
      <c r="AT97" s="117"/>
      <c r="AU97" s="117"/>
      <c r="AV97" s="83"/>
      <c r="AW97" s="123"/>
      <c r="AX97" s="81"/>
      <c r="BB97" s="81"/>
      <c r="BC97" s="81"/>
      <c r="BD97" s="81"/>
      <c r="BE97" s="81"/>
    </row>
    <row r="98" spans="1:57" ht="12.75" customHeight="1" x14ac:dyDescent="0.25">
      <c r="A98" s="105"/>
      <c r="B98" s="112"/>
      <c r="C98" s="112"/>
      <c r="D98" s="120"/>
      <c r="E98" s="120"/>
      <c r="F98" s="120"/>
      <c r="G98" s="121"/>
      <c r="H98" s="121"/>
      <c r="I98" s="121"/>
      <c r="J98" s="121"/>
      <c r="K98" s="106"/>
      <c r="L98" s="106"/>
      <c r="M98" s="106"/>
      <c r="N98" s="106"/>
      <c r="O98" s="106"/>
      <c r="P98" s="106"/>
      <c r="Q98" s="121"/>
      <c r="R98" s="107"/>
      <c r="S98" s="108"/>
      <c r="T98" s="108"/>
      <c r="U98" s="108"/>
      <c r="V98" s="108"/>
      <c r="W98" s="108"/>
      <c r="X98" s="108"/>
      <c r="Y98" s="108"/>
      <c r="Z98" s="108"/>
      <c r="AA98" s="109"/>
      <c r="AB98" s="109"/>
      <c r="AC98" s="109"/>
      <c r="AD98" s="109"/>
      <c r="AE98" s="110"/>
      <c r="AF98" s="111"/>
      <c r="AG98" s="111"/>
      <c r="AH98" s="112"/>
      <c r="AI98" s="112"/>
      <c r="AJ98" s="110"/>
      <c r="AK98" s="122"/>
      <c r="AL98" s="113"/>
      <c r="AM98" s="122"/>
      <c r="AN98" s="114"/>
      <c r="AO98" s="115"/>
      <c r="AP98" s="116"/>
      <c r="AQ98" s="115"/>
      <c r="AR98" s="115"/>
      <c r="AS98" s="117"/>
      <c r="AT98" s="117"/>
      <c r="AU98" s="117"/>
      <c r="AV98" s="83"/>
      <c r="AW98" s="123"/>
      <c r="AX98" s="81"/>
      <c r="BB98" s="81"/>
      <c r="BC98" s="81"/>
      <c r="BD98" s="81"/>
      <c r="BE98" s="81"/>
    </row>
    <row r="99" spans="1:57" ht="12.75" customHeight="1" x14ac:dyDescent="0.25">
      <c r="A99" s="105"/>
      <c r="B99" s="112"/>
      <c r="C99" s="112"/>
      <c r="D99" s="120"/>
      <c r="E99" s="120"/>
      <c r="F99" s="120"/>
      <c r="G99" s="121"/>
      <c r="H99" s="121"/>
      <c r="I99" s="121"/>
      <c r="J99" s="121"/>
      <c r="K99" s="106"/>
      <c r="L99" s="106"/>
      <c r="M99" s="106"/>
      <c r="N99" s="106"/>
      <c r="O99" s="106"/>
      <c r="P99" s="106"/>
      <c r="Q99" s="121"/>
      <c r="R99" s="107"/>
      <c r="S99" s="108"/>
      <c r="T99" s="108"/>
      <c r="U99" s="108"/>
      <c r="V99" s="108"/>
      <c r="W99" s="108"/>
      <c r="X99" s="108"/>
      <c r="Y99" s="108"/>
      <c r="Z99" s="108"/>
      <c r="AA99" s="109"/>
      <c r="AB99" s="109"/>
      <c r="AC99" s="109"/>
      <c r="AD99" s="109"/>
      <c r="AE99" s="110"/>
      <c r="AF99" s="111"/>
      <c r="AG99" s="111"/>
      <c r="AH99" s="112"/>
      <c r="AI99" s="112"/>
      <c r="AJ99" s="110"/>
      <c r="AK99" s="122"/>
      <c r="AL99" s="113"/>
      <c r="AM99" s="122"/>
      <c r="AN99" s="114"/>
      <c r="AO99" s="115"/>
      <c r="AP99" s="116"/>
      <c r="AQ99" s="115"/>
      <c r="AR99" s="115"/>
      <c r="AS99" s="117"/>
      <c r="AT99" s="117"/>
      <c r="AU99" s="117"/>
      <c r="AV99" s="83"/>
      <c r="AW99" s="123"/>
      <c r="AX99" s="81"/>
      <c r="BB99" s="81"/>
      <c r="BC99" s="81"/>
      <c r="BD99" s="81"/>
      <c r="BE99" s="81"/>
    </row>
    <row r="100" spans="1:57" ht="12.75" customHeight="1" x14ac:dyDescent="0.25">
      <c r="A100" s="105"/>
      <c r="B100" s="112"/>
      <c r="C100" s="112"/>
      <c r="D100" s="120"/>
      <c r="E100" s="120"/>
      <c r="F100" s="120"/>
      <c r="G100" s="121"/>
      <c r="H100" s="121"/>
      <c r="I100" s="121"/>
      <c r="J100" s="121"/>
      <c r="K100" s="106"/>
      <c r="L100" s="106"/>
      <c r="M100" s="106"/>
      <c r="N100" s="106"/>
      <c r="O100" s="106"/>
      <c r="P100" s="106"/>
      <c r="Q100" s="121"/>
      <c r="R100" s="107"/>
      <c r="S100" s="108"/>
      <c r="T100" s="108"/>
      <c r="U100" s="108"/>
      <c r="V100" s="108"/>
      <c r="W100" s="108"/>
      <c r="X100" s="108"/>
      <c r="Y100" s="108"/>
      <c r="Z100" s="108"/>
      <c r="AA100" s="109"/>
      <c r="AB100" s="109"/>
      <c r="AC100" s="109"/>
      <c r="AD100" s="109"/>
      <c r="AE100" s="110"/>
      <c r="AF100" s="111"/>
      <c r="AG100" s="111"/>
      <c r="AH100" s="112"/>
      <c r="AI100" s="112"/>
      <c r="AJ100" s="110"/>
      <c r="AK100" s="122"/>
      <c r="AL100" s="113"/>
      <c r="AM100" s="122"/>
      <c r="AN100" s="114"/>
      <c r="AO100" s="115"/>
      <c r="AP100" s="116"/>
      <c r="AQ100" s="115"/>
      <c r="AR100" s="115"/>
      <c r="AS100" s="117"/>
      <c r="AT100" s="117"/>
      <c r="AU100" s="117"/>
      <c r="AV100" s="83"/>
      <c r="AW100" s="123"/>
      <c r="AX100" s="81"/>
      <c r="BB100" s="81"/>
      <c r="BC100" s="81"/>
      <c r="BD100" s="81"/>
      <c r="BE100" s="81"/>
    </row>
    <row r="101" spans="1:57" ht="12.75" customHeight="1" x14ac:dyDescent="0.25">
      <c r="A101" s="105"/>
      <c r="B101" s="112"/>
      <c r="C101" s="112"/>
      <c r="D101" s="120"/>
      <c r="E101" s="120"/>
      <c r="F101" s="120"/>
      <c r="G101" s="121"/>
      <c r="H101" s="121"/>
      <c r="I101" s="121"/>
      <c r="J101" s="121"/>
      <c r="K101" s="106"/>
      <c r="L101" s="106"/>
      <c r="M101" s="106"/>
      <c r="N101" s="106"/>
      <c r="O101" s="106"/>
      <c r="P101" s="106"/>
      <c r="Q101" s="121"/>
      <c r="R101" s="107"/>
      <c r="S101" s="108"/>
      <c r="T101" s="108"/>
      <c r="U101" s="108"/>
      <c r="V101" s="108"/>
      <c r="W101" s="108"/>
      <c r="X101" s="108"/>
      <c r="Y101" s="108"/>
      <c r="Z101" s="108"/>
      <c r="AA101" s="109"/>
      <c r="AB101" s="109"/>
      <c r="AC101" s="109"/>
      <c r="AD101" s="109"/>
      <c r="AE101" s="110"/>
      <c r="AF101" s="111"/>
      <c r="AG101" s="111"/>
      <c r="AH101" s="112"/>
      <c r="AI101" s="112"/>
      <c r="AJ101" s="110"/>
      <c r="AK101" s="122"/>
      <c r="AL101" s="113"/>
      <c r="AM101" s="122"/>
      <c r="AN101" s="114"/>
      <c r="AO101" s="115"/>
      <c r="AP101" s="116"/>
      <c r="AQ101" s="115"/>
      <c r="AR101" s="115"/>
      <c r="AS101" s="117"/>
      <c r="AT101" s="117"/>
      <c r="AU101" s="117"/>
      <c r="AV101" s="83"/>
      <c r="AW101" s="123"/>
      <c r="AX101" s="81"/>
      <c r="BB101" s="81"/>
      <c r="BC101" s="81"/>
      <c r="BD101" s="81"/>
      <c r="BE101" s="81"/>
    </row>
    <row r="102" spans="1:57" ht="12.75" customHeight="1" x14ac:dyDescent="0.25">
      <c r="A102" s="105"/>
      <c r="B102" s="112"/>
      <c r="C102" s="112"/>
      <c r="D102" s="120"/>
      <c r="E102" s="120"/>
      <c r="F102" s="120"/>
      <c r="G102" s="121"/>
      <c r="H102" s="121"/>
      <c r="I102" s="121"/>
      <c r="J102" s="121"/>
      <c r="K102" s="106"/>
      <c r="L102" s="106"/>
      <c r="M102" s="106"/>
      <c r="N102" s="106"/>
      <c r="O102" s="106"/>
      <c r="P102" s="106"/>
      <c r="Q102" s="121"/>
      <c r="R102" s="107"/>
      <c r="S102" s="108"/>
      <c r="T102" s="108"/>
      <c r="U102" s="108"/>
      <c r="V102" s="108"/>
      <c r="W102" s="108"/>
      <c r="X102" s="108"/>
      <c r="Y102" s="108"/>
      <c r="Z102" s="108"/>
      <c r="AA102" s="109"/>
      <c r="AB102" s="109"/>
      <c r="AC102" s="109"/>
      <c r="AD102" s="109"/>
      <c r="AE102" s="110"/>
      <c r="AF102" s="111"/>
      <c r="AG102" s="111"/>
      <c r="AH102" s="112"/>
      <c r="AI102" s="112"/>
      <c r="AJ102" s="110"/>
      <c r="AK102" s="122"/>
      <c r="AL102" s="113"/>
      <c r="AM102" s="122"/>
      <c r="AN102" s="114"/>
      <c r="AO102" s="115"/>
      <c r="AP102" s="116"/>
      <c r="AQ102" s="115"/>
      <c r="AR102" s="115"/>
      <c r="AS102" s="117"/>
      <c r="AT102" s="117"/>
      <c r="AU102" s="117"/>
      <c r="AV102" s="83"/>
      <c r="AW102" s="123"/>
      <c r="AX102" s="81"/>
      <c r="BB102" s="81"/>
      <c r="BC102" s="81"/>
      <c r="BD102" s="81"/>
      <c r="BE102" s="81"/>
    </row>
    <row r="103" spans="1:57" ht="12.75" customHeight="1" x14ac:dyDescent="0.25">
      <c r="A103" s="105"/>
      <c r="B103" s="112"/>
      <c r="C103" s="112"/>
      <c r="D103" s="120"/>
      <c r="E103" s="120"/>
      <c r="F103" s="120"/>
      <c r="G103" s="121"/>
      <c r="H103" s="121"/>
      <c r="I103" s="121"/>
      <c r="J103" s="121"/>
      <c r="K103" s="106"/>
      <c r="L103" s="106"/>
      <c r="M103" s="106"/>
      <c r="N103" s="106"/>
      <c r="O103" s="106"/>
      <c r="P103" s="106"/>
      <c r="Q103" s="121"/>
      <c r="R103" s="107"/>
      <c r="S103" s="108"/>
      <c r="T103" s="108"/>
      <c r="U103" s="108"/>
      <c r="V103" s="108"/>
      <c r="W103" s="108"/>
      <c r="X103" s="108"/>
      <c r="Y103" s="108"/>
      <c r="Z103" s="108"/>
      <c r="AA103" s="109"/>
      <c r="AB103" s="109"/>
      <c r="AC103" s="109"/>
      <c r="AD103" s="109"/>
      <c r="AE103" s="110"/>
      <c r="AF103" s="111"/>
      <c r="AG103" s="111"/>
      <c r="AH103" s="112"/>
      <c r="AI103" s="112"/>
      <c r="AJ103" s="110"/>
      <c r="AK103" s="122"/>
      <c r="AL103" s="113"/>
      <c r="AM103" s="122"/>
      <c r="AN103" s="114"/>
      <c r="AO103" s="115"/>
      <c r="AP103" s="116"/>
      <c r="AQ103" s="115"/>
      <c r="AR103" s="115"/>
      <c r="AS103" s="117"/>
      <c r="AT103" s="117"/>
      <c r="AU103" s="117"/>
      <c r="AV103" s="83"/>
      <c r="AW103" s="123"/>
      <c r="AX103" s="81"/>
      <c r="BB103" s="81"/>
      <c r="BC103" s="81"/>
      <c r="BD103" s="81"/>
      <c r="BE103" s="81"/>
    </row>
    <row r="104" spans="1:57" ht="12.75" customHeight="1" x14ac:dyDescent="0.25">
      <c r="A104" s="105"/>
      <c r="B104" s="112"/>
      <c r="C104" s="112"/>
      <c r="D104" s="120"/>
      <c r="E104" s="120"/>
      <c r="F104" s="120"/>
      <c r="G104" s="121"/>
      <c r="H104" s="121"/>
      <c r="I104" s="121"/>
      <c r="J104" s="121"/>
      <c r="K104" s="106"/>
      <c r="L104" s="106"/>
      <c r="M104" s="106"/>
      <c r="N104" s="106"/>
      <c r="O104" s="106"/>
      <c r="P104" s="106"/>
      <c r="Q104" s="121"/>
      <c r="R104" s="107"/>
      <c r="S104" s="108"/>
      <c r="T104" s="108"/>
      <c r="U104" s="108"/>
      <c r="V104" s="108"/>
      <c r="W104" s="108"/>
      <c r="X104" s="108"/>
      <c r="Y104" s="108"/>
      <c r="Z104" s="108"/>
      <c r="AA104" s="109"/>
      <c r="AB104" s="109"/>
      <c r="AC104" s="109"/>
      <c r="AD104" s="109"/>
      <c r="AE104" s="110"/>
      <c r="AF104" s="111"/>
      <c r="AG104" s="111"/>
      <c r="AH104" s="112"/>
      <c r="AI104" s="112"/>
      <c r="AJ104" s="110"/>
      <c r="AK104" s="122"/>
      <c r="AL104" s="113"/>
      <c r="AM104" s="122"/>
      <c r="AN104" s="114"/>
      <c r="AO104" s="115"/>
      <c r="AP104" s="116"/>
      <c r="AQ104" s="115"/>
      <c r="AR104" s="115"/>
      <c r="AS104" s="117"/>
      <c r="AT104" s="117"/>
      <c r="AU104" s="117"/>
      <c r="AV104" s="83"/>
      <c r="AW104" s="123"/>
      <c r="AX104" s="81"/>
      <c r="BB104" s="81"/>
      <c r="BC104" s="81"/>
      <c r="BD104" s="81"/>
      <c r="BE104" s="81"/>
    </row>
    <row r="105" spans="1:57" ht="12.75" customHeight="1" x14ac:dyDescent="0.25">
      <c r="A105" s="105"/>
      <c r="B105" s="112"/>
      <c r="C105" s="112"/>
      <c r="D105" s="120"/>
      <c r="E105" s="120"/>
      <c r="F105" s="120"/>
      <c r="G105" s="121"/>
      <c r="H105" s="121"/>
      <c r="I105" s="121"/>
      <c r="J105" s="121"/>
      <c r="K105" s="106"/>
      <c r="L105" s="106"/>
      <c r="M105" s="106"/>
      <c r="N105" s="106"/>
      <c r="O105" s="106"/>
      <c r="P105" s="106"/>
      <c r="Q105" s="121"/>
      <c r="R105" s="107"/>
      <c r="S105" s="108"/>
      <c r="T105" s="108"/>
      <c r="U105" s="108"/>
      <c r="V105" s="108"/>
      <c r="W105" s="108"/>
      <c r="X105" s="108"/>
      <c r="Y105" s="108"/>
      <c r="Z105" s="108"/>
      <c r="AA105" s="109"/>
      <c r="AB105" s="109"/>
      <c r="AC105" s="109"/>
      <c r="AD105" s="109"/>
      <c r="AE105" s="110"/>
      <c r="AF105" s="111"/>
      <c r="AG105" s="111"/>
      <c r="AH105" s="112"/>
      <c r="AI105" s="112"/>
      <c r="AJ105" s="110"/>
      <c r="AK105" s="122"/>
      <c r="AL105" s="113"/>
      <c r="AM105" s="122"/>
      <c r="AN105" s="114"/>
      <c r="AO105" s="115"/>
      <c r="AP105" s="116"/>
      <c r="AQ105" s="115"/>
      <c r="AR105" s="115"/>
      <c r="AS105" s="117"/>
      <c r="AT105" s="117"/>
      <c r="AU105" s="117"/>
      <c r="AV105" s="83"/>
      <c r="AW105" s="123"/>
      <c r="AX105" s="81"/>
      <c r="BB105" s="81"/>
      <c r="BC105" s="81"/>
      <c r="BD105" s="81"/>
      <c r="BE105" s="81"/>
    </row>
    <row r="106" spans="1:57" ht="12.75" customHeight="1" x14ac:dyDescent="0.25">
      <c r="A106" s="105"/>
      <c r="B106" s="112"/>
      <c r="C106" s="112"/>
      <c r="D106" s="120"/>
      <c r="E106" s="120"/>
      <c r="F106" s="120"/>
      <c r="G106" s="121"/>
      <c r="H106" s="121"/>
      <c r="I106" s="121"/>
      <c r="J106" s="121"/>
      <c r="K106" s="106"/>
      <c r="L106" s="106"/>
      <c r="M106" s="106"/>
      <c r="N106" s="106"/>
      <c r="O106" s="106"/>
      <c r="P106" s="106"/>
      <c r="Q106" s="121"/>
      <c r="R106" s="107"/>
      <c r="S106" s="108"/>
      <c r="T106" s="108"/>
      <c r="U106" s="108"/>
      <c r="V106" s="108"/>
      <c r="W106" s="108"/>
      <c r="X106" s="108"/>
      <c r="Y106" s="108"/>
      <c r="Z106" s="108"/>
      <c r="AA106" s="109"/>
      <c r="AB106" s="109"/>
      <c r="AC106" s="109"/>
      <c r="AD106" s="109"/>
      <c r="AE106" s="110"/>
      <c r="AF106" s="111"/>
      <c r="AG106" s="111"/>
      <c r="AH106" s="112"/>
      <c r="AI106" s="112"/>
      <c r="AJ106" s="110"/>
      <c r="AK106" s="122"/>
      <c r="AL106" s="113"/>
      <c r="AM106" s="122"/>
      <c r="AN106" s="114"/>
      <c r="AO106" s="115"/>
      <c r="AP106" s="116"/>
      <c r="AQ106" s="115"/>
      <c r="AR106" s="115"/>
      <c r="AS106" s="117"/>
      <c r="AT106" s="117"/>
      <c r="AU106" s="117"/>
      <c r="AV106" s="83"/>
      <c r="AW106" s="123"/>
      <c r="AX106" s="81"/>
      <c r="BB106" s="81"/>
      <c r="BC106" s="81"/>
      <c r="BD106" s="81"/>
      <c r="BE106" s="81"/>
    </row>
    <row r="107" spans="1:57" ht="12.75" customHeight="1" x14ac:dyDescent="0.25">
      <c r="A107" s="105"/>
      <c r="B107" s="112"/>
      <c r="C107" s="112"/>
      <c r="D107" s="120"/>
      <c r="E107" s="120"/>
      <c r="F107" s="120"/>
      <c r="G107" s="121"/>
      <c r="H107" s="121"/>
      <c r="I107" s="121"/>
      <c r="J107" s="121"/>
      <c r="K107" s="106"/>
      <c r="L107" s="106"/>
      <c r="M107" s="106"/>
      <c r="N107" s="106"/>
      <c r="O107" s="106"/>
      <c r="P107" s="106"/>
      <c r="Q107" s="121"/>
      <c r="R107" s="107"/>
      <c r="S107" s="108"/>
      <c r="T107" s="108"/>
      <c r="U107" s="108"/>
      <c r="V107" s="108"/>
      <c r="W107" s="108"/>
      <c r="X107" s="108"/>
      <c r="Y107" s="108"/>
      <c r="Z107" s="108"/>
      <c r="AA107" s="109"/>
      <c r="AB107" s="109"/>
      <c r="AC107" s="109"/>
      <c r="AD107" s="109"/>
      <c r="AE107" s="110"/>
      <c r="AF107" s="111"/>
      <c r="AG107" s="111"/>
      <c r="AH107" s="112"/>
      <c r="AI107" s="112"/>
      <c r="AJ107" s="110"/>
      <c r="AK107" s="122"/>
      <c r="AL107" s="113"/>
      <c r="AM107" s="122"/>
      <c r="AN107" s="114"/>
      <c r="AO107" s="115"/>
      <c r="AP107" s="116"/>
      <c r="AQ107" s="115"/>
      <c r="AR107" s="115"/>
      <c r="AS107" s="117"/>
      <c r="AT107" s="117"/>
      <c r="AU107" s="117"/>
      <c r="AV107" s="83"/>
      <c r="AW107" s="123"/>
      <c r="AX107" s="81"/>
      <c r="BB107" s="81"/>
      <c r="BC107" s="81"/>
      <c r="BD107" s="81"/>
      <c r="BE107" s="81"/>
    </row>
    <row r="108" spans="1:57" ht="12.75" customHeight="1" x14ac:dyDescent="0.25">
      <c r="A108" s="105"/>
      <c r="B108" s="112"/>
      <c r="C108" s="112"/>
      <c r="D108" s="120"/>
      <c r="E108" s="120"/>
      <c r="F108" s="120"/>
      <c r="G108" s="121"/>
      <c r="H108" s="121"/>
      <c r="I108" s="121"/>
      <c r="J108" s="121"/>
      <c r="K108" s="106"/>
      <c r="L108" s="106"/>
      <c r="M108" s="106"/>
      <c r="N108" s="106"/>
      <c r="O108" s="106"/>
      <c r="P108" s="106"/>
      <c r="Q108" s="121"/>
      <c r="R108" s="107"/>
      <c r="S108" s="108"/>
      <c r="T108" s="108"/>
      <c r="U108" s="108"/>
      <c r="V108" s="108"/>
      <c r="W108" s="108"/>
      <c r="X108" s="108"/>
      <c r="Y108" s="108"/>
      <c r="Z108" s="108"/>
      <c r="AA108" s="109"/>
      <c r="AB108" s="109"/>
      <c r="AC108" s="109"/>
      <c r="AD108" s="109"/>
      <c r="AE108" s="110"/>
      <c r="AF108" s="111"/>
      <c r="AG108" s="111"/>
      <c r="AH108" s="112"/>
      <c r="AI108" s="112"/>
      <c r="AJ108" s="110"/>
      <c r="AK108" s="122"/>
      <c r="AL108" s="113"/>
      <c r="AM108" s="122"/>
      <c r="AN108" s="114"/>
      <c r="AO108" s="115"/>
      <c r="AP108" s="116"/>
      <c r="AQ108" s="115"/>
      <c r="AR108" s="115"/>
      <c r="AS108" s="117"/>
      <c r="AT108" s="117"/>
      <c r="AU108" s="117"/>
      <c r="AV108" s="83"/>
      <c r="AW108" s="123"/>
      <c r="AX108" s="81"/>
      <c r="BB108" s="81"/>
      <c r="BC108" s="81"/>
      <c r="BD108" s="81"/>
      <c r="BE108" s="81"/>
    </row>
    <row r="109" spans="1:57" ht="12.75" customHeight="1" x14ac:dyDescent="0.25">
      <c r="A109" s="105"/>
      <c r="B109" s="112"/>
      <c r="C109" s="112"/>
      <c r="D109" s="120"/>
      <c r="E109" s="120"/>
      <c r="F109" s="120"/>
      <c r="G109" s="121"/>
      <c r="H109" s="121"/>
      <c r="I109" s="121"/>
      <c r="J109" s="121"/>
      <c r="K109" s="106"/>
      <c r="L109" s="106"/>
      <c r="M109" s="106"/>
      <c r="N109" s="106"/>
      <c r="O109" s="106"/>
      <c r="P109" s="106"/>
      <c r="Q109" s="121"/>
      <c r="R109" s="107"/>
      <c r="S109" s="108"/>
      <c r="T109" s="108"/>
      <c r="U109" s="108"/>
      <c r="V109" s="108"/>
      <c r="W109" s="108"/>
      <c r="X109" s="108"/>
      <c r="Y109" s="108"/>
      <c r="Z109" s="108"/>
      <c r="AA109" s="109"/>
      <c r="AB109" s="109"/>
      <c r="AC109" s="109"/>
      <c r="AD109" s="109"/>
      <c r="AE109" s="110"/>
      <c r="AF109" s="111"/>
      <c r="AG109" s="111"/>
      <c r="AH109" s="112"/>
      <c r="AI109" s="112"/>
      <c r="AJ109" s="110"/>
      <c r="AK109" s="122"/>
      <c r="AL109" s="113"/>
      <c r="AM109" s="122"/>
      <c r="AN109" s="114"/>
      <c r="AO109" s="115"/>
      <c r="AP109" s="116"/>
      <c r="AQ109" s="115"/>
      <c r="AR109" s="115"/>
      <c r="AS109" s="117"/>
      <c r="AT109" s="117"/>
      <c r="AU109" s="117"/>
      <c r="AV109" s="83"/>
      <c r="AW109" s="123"/>
      <c r="AX109" s="81"/>
      <c r="BB109" s="81"/>
      <c r="BC109" s="81"/>
      <c r="BD109" s="81"/>
      <c r="BE109" s="81"/>
    </row>
    <row r="110" spans="1:57" ht="12.75" customHeight="1" x14ac:dyDescent="0.25">
      <c r="A110" s="105"/>
      <c r="B110" s="112"/>
      <c r="C110" s="112"/>
      <c r="D110" s="120"/>
      <c r="E110" s="120"/>
      <c r="F110" s="120"/>
      <c r="G110" s="121"/>
      <c r="H110" s="121"/>
      <c r="I110" s="121"/>
      <c r="J110" s="121"/>
      <c r="K110" s="106"/>
      <c r="L110" s="106"/>
      <c r="M110" s="106"/>
      <c r="N110" s="106"/>
      <c r="O110" s="106"/>
      <c r="P110" s="106"/>
      <c r="Q110" s="121"/>
      <c r="R110" s="107"/>
      <c r="S110" s="108"/>
      <c r="T110" s="108"/>
      <c r="U110" s="108"/>
      <c r="V110" s="108"/>
      <c r="W110" s="108"/>
      <c r="X110" s="108"/>
      <c r="Y110" s="108"/>
      <c r="Z110" s="108"/>
      <c r="AA110" s="109"/>
      <c r="AB110" s="109"/>
      <c r="AC110" s="109"/>
      <c r="AD110" s="109"/>
      <c r="AE110" s="110"/>
      <c r="AF110" s="111"/>
      <c r="AG110" s="111"/>
      <c r="AH110" s="112"/>
      <c r="AI110" s="112"/>
      <c r="AJ110" s="110"/>
      <c r="AK110" s="122"/>
      <c r="AL110" s="113"/>
      <c r="AM110" s="122"/>
      <c r="AN110" s="114"/>
      <c r="AO110" s="115"/>
      <c r="AP110" s="116"/>
      <c r="AQ110" s="115"/>
      <c r="AR110" s="115"/>
      <c r="AS110" s="117"/>
      <c r="AT110" s="117"/>
      <c r="AU110" s="117"/>
      <c r="AV110" s="83"/>
      <c r="AW110" s="123"/>
      <c r="AX110" s="81"/>
      <c r="BB110" s="81"/>
      <c r="BC110" s="81"/>
      <c r="BD110" s="81"/>
      <c r="BE110" s="81"/>
    </row>
    <row r="111" spans="1:57" ht="12.75" customHeight="1" x14ac:dyDescent="0.25">
      <c r="A111" s="105"/>
      <c r="B111" s="112"/>
      <c r="C111" s="112"/>
      <c r="D111" s="120"/>
      <c r="E111" s="120"/>
      <c r="F111" s="120"/>
      <c r="G111" s="121"/>
      <c r="H111" s="121"/>
      <c r="I111" s="121"/>
      <c r="J111" s="121"/>
      <c r="K111" s="106"/>
      <c r="L111" s="106"/>
      <c r="M111" s="106"/>
      <c r="N111" s="106"/>
      <c r="O111" s="106"/>
      <c r="P111" s="106"/>
      <c r="Q111" s="121"/>
      <c r="R111" s="107"/>
      <c r="S111" s="108"/>
      <c r="T111" s="108"/>
      <c r="U111" s="108"/>
      <c r="V111" s="108"/>
      <c r="W111" s="108"/>
      <c r="X111" s="108"/>
      <c r="Y111" s="108"/>
      <c r="Z111" s="108"/>
      <c r="AA111" s="109"/>
      <c r="AB111" s="109"/>
      <c r="AC111" s="109"/>
      <c r="AD111" s="109"/>
      <c r="AE111" s="110"/>
      <c r="AF111" s="111"/>
      <c r="AG111" s="111"/>
      <c r="AH111" s="112"/>
      <c r="AI111" s="112"/>
      <c r="AJ111" s="110"/>
      <c r="AK111" s="122"/>
      <c r="AL111" s="113"/>
      <c r="AM111" s="122"/>
      <c r="AN111" s="114"/>
      <c r="AO111" s="115"/>
      <c r="AP111" s="116"/>
      <c r="AQ111" s="115"/>
      <c r="AR111" s="115"/>
      <c r="AS111" s="117"/>
      <c r="AT111" s="117"/>
      <c r="AU111" s="117"/>
      <c r="AV111" s="83"/>
      <c r="AW111" s="123"/>
      <c r="AX111" s="81"/>
      <c r="BB111" s="81"/>
      <c r="BC111" s="81"/>
      <c r="BD111" s="81"/>
      <c r="BE111" s="81"/>
    </row>
    <row r="112" spans="1:57" ht="12.75" customHeight="1" x14ac:dyDescent="0.25">
      <c r="A112" s="105"/>
      <c r="B112" s="112"/>
      <c r="C112" s="112"/>
      <c r="D112" s="120"/>
      <c r="E112" s="120"/>
      <c r="F112" s="120"/>
      <c r="G112" s="121"/>
      <c r="H112" s="121"/>
      <c r="I112" s="121"/>
      <c r="J112" s="121"/>
      <c r="K112" s="106"/>
      <c r="L112" s="106"/>
      <c r="M112" s="106"/>
      <c r="N112" s="106"/>
      <c r="O112" s="106"/>
      <c r="P112" s="106"/>
      <c r="Q112" s="121"/>
      <c r="R112" s="107"/>
      <c r="S112" s="108"/>
      <c r="T112" s="108"/>
      <c r="U112" s="108"/>
      <c r="V112" s="108"/>
      <c r="W112" s="108"/>
      <c r="X112" s="108"/>
      <c r="Y112" s="108"/>
      <c r="Z112" s="108"/>
      <c r="AA112" s="109"/>
      <c r="AB112" s="109"/>
      <c r="AC112" s="109"/>
      <c r="AD112" s="109"/>
      <c r="AE112" s="110"/>
      <c r="AF112" s="111"/>
      <c r="AG112" s="111"/>
      <c r="AH112" s="112"/>
      <c r="AI112" s="112"/>
      <c r="AJ112" s="110"/>
      <c r="AK112" s="122"/>
      <c r="AL112" s="113"/>
      <c r="AM112" s="122"/>
      <c r="AN112" s="114"/>
      <c r="AO112" s="115"/>
      <c r="AP112" s="116"/>
      <c r="AQ112" s="115"/>
      <c r="AR112" s="115"/>
      <c r="AS112" s="117"/>
      <c r="AT112" s="117"/>
      <c r="AU112" s="117"/>
      <c r="AV112" s="83"/>
      <c r="AW112" s="123"/>
      <c r="AX112" s="81"/>
      <c r="BB112" s="81"/>
      <c r="BC112" s="81"/>
      <c r="BD112" s="81"/>
      <c r="BE112" s="81"/>
    </row>
    <row r="113" spans="1:57" ht="12.75" customHeight="1" x14ac:dyDescent="0.25">
      <c r="A113" s="105"/>
      <c r="B113" s="112"/>
      <c r="C113" s="112"/>
      <c r="D113" s="120"/>
      <c r="E113" s="120"/>
      <c r="F113" s="120"/>
      <c r="G113" s="121"/>
      <c r="H113" s="121"/>
      <c r="I113" s="121"/>
      <c r="J113" s="121"/>
      <c r="K113" s="106"/>
      <c r="L113" s="106"/>
      <c r="M113" s="106"/>
      <c r="N113" s="106"/>
      <c r="O113" s="106"/>
      <c r="P113" s="106"/>
      <c r="Q113" s="121"/>
      <c r="R113" s="107"/>
      <c r="S113" s="108"/>
      <c r="T113" s="108"/>
      <c r="U113" s="108"/>
      <c r="V113" s="108"/>
      <c r="W113" s="108"/>
      <c r="X113" s="108"/>
      <c r="Y113" s="108"/>
      <c r="Z113" s="108"/>
      <c r="AA113" s="109"/>
      <c r="AB113" s="109"/>
      <c r="AC113" s="109"/>
      <c r="AD113" s="109"/>
      <c r="AE113" s="110"/>
      <c r="AF113" s="111"/>
      <c r="AG113" s="111"/>
      <c r="AH113" s="112"/>
      <c r="AI113" s="112"/>
      <c r="AJ113" s="110"/>
      <c r="AK113" s="122"/>
      <c r="AL113" s="113"/>
      <c r="AM113" s="122"/>
      <c r="AN113" s="114"/>
      <c r="AO113" s="115"/>
      <c r="AP113" s="116"/>
      <c r="AQ113" s="115"/>
      <c r="AR113" s="115"/>
      <c r="AS113" s="117"/>
      <c r="AT113" s="117"/>
      <c r="AU113" s="117"/>
      <c r="AV113" s="83"/>
      <c r="AW113" s="123"/>
      <c r="AX113" s="81"/>
      <c r="BB113" s="81"/>
      <c r="BC113" s="81"/>
      <c r="BD113" s="81"/>
      <c r="BE113" s="81"/>
    </row>
    <row r="114" spans="1:57" ht="12.75" customHeight="1" x14ac:dyDescent="0.25">
      <c r="A114" s="105"/>
      <c r="B114" s="112"/>
      <c r="C114" s="112"/>
      <c r="D114" s="120"/>
      <c r="E114" s="120"/>
      <c r="F114" s="120"/>
      <c r="G114" s="121"/>
      <c r="H114" s="121"/>
      <c r="I114" s="121"/>
      <c r="J114" s="121"/>
      <c r="K114" s="106"/>
      <c r="L114" s="106"/>
      <c r="M114" s="106"/>
      <c r="N114" s="106"/>
      <c r="O114" s="106"/>
      <c r="P114" s="106"/>
      <c r="Q114" s="121"/>
      <c r="R114" s="107"/>
      <c r="S114" s="108"/>
      <c r="T114" s="108"/>
      <c r="U114" s="108"/>
      <c r="V114" s="108"/>
      <c r="W114" s="108"/>
      <c r="X114" s="108"/>
      <c r="Y114" s="108"/>
      <c r="Z114" s="108"/>
      <c r="AA114" s="109"/>
      <c r="AB114" s="109"/>
      <c r="AC114" s="109"/>
      <c r="AD114" s="109"/>
      <c r="AE114" s="110"/>
      <c r="AF114" s="111"/>
      <c r="AG114" s="111"/>
      <c r="AH114" s="112"/>
      <c r="AI114" s="112"/>
      <c r="AJ114" s="110"/>
      <c r="AK114" s="122"/>
      <c r="AL114" s="113"/>
      <c r="AM114" s="122"/>
      <c r="AN114" s="114"/>
      <c r="AO114" s="115"/>
      <c r="AP114" s="116"/>
      <c r="AQ114" s="115"/>
      <c r="AR114" s="115"/>
      <c r="AS114" s="117"/>
      <c r="AT114" s="117"/>
      <c r="AU114" s="117"/>
      <c r="AV114" s="83"/>
      <c r="AW114" s="123"/>
      <c r="AX114" s="81"/>
      <c r="BB114" s="81"/>
      <c r="BC114" s="81"/>
      <c r="BD114" s="81"/>
      <c r="BE114" s="81"/>
    </row>
    <row r="115" spans="1:57" ht="12.75" customHeight="1" x14ac:dyDescent="0.25">
      <c r="A115" s="105"/>
      <c r="B115" s="112"/>
      <c r="C115" s="112"/>
      <c r="D115" s="120"/>
      <c r="E115" s="120"/>
      <c r="F115" s="120"/>
      <c r="G115" s="121"/>
      <c r="H115" s="121"/>
      <c r="I115" s="121"/>
      <c r="J115" s="121"/>
      <c r="K115" s="106"/>
      <c r="L115" s="106"/>
      <c r="M115" s="106"/>
      <c r="N115" s="106"/>
      <c r="O115" s="106"/>
      <c r="P115" s="106"/>
      <c r="Q115" s="121"/>
      <c r="R115" s="107"/>
      <c r="S115" s="108"/>
      <c r="T115" s="108"/>
      <c r="U115" s="108"/>
      <c r="V115" s="108"/>
      <c r="W115" s="108"/>
      <c r="X115" s="108"/>
      <c r="Y115" s="108"/>
      <c r="Z115" s="108"/>
      <c r="AA115" s="109"/>
      <c r="AB115" s="109"/>
      <c r="AC115" s="109"/>
      <c r="AD115" s="109"/>
      <c r="AE115" s="110"/>
      <c r="AF115" s="111"/>
      <c r="AG115" s="111"/>
      <c r="AH115" s="112"/>
      <c r="AI115" s="112"/>
      <c r="AJ115" s="110"/>
      <c r="AK115" s="122"/>
      <c r="AL115" s="113"/>
      <c r="AM115" s="122"/>
      <c r="AN115" s="114"/>
      <c r="AO115" s="115"/>
      <c r="AP115" s="116"/>
      <c r="AQ115" s="115"/>
      <c r="AR115" s="115"/>
      <c r="AS115" s="117"/>
      <c r="AT115" s="117"/>
      <c r="AU115" s="117"/>
      <c r="AV115" s="83"/>
      <c r="AW115" s="123"/>
      <c r="AX115" s="81"/>
      <c r="BB115" s="81"/>
      <c r="BC115" s="81"/>
      <c r="BD115" s="81"/>
      <c r="BE115" s="81"/>
    </row>
    <row r="116" spans="1:57" ht="12.75" customHeight="1" x14ac:dyDescent="0.25">
      <c r="AA116" s="109"/>
      <c r="AB116" s="109"/>
      <c r="AS116" s="124"/>
      <c r="AT116" s="124"/>
      <c r="AU116" s="124"/>
      <c r="AV116" s="83"/>
      <c r="AW116" s="123"/>
      <c r="AX116" s="81"/>
      <c r="BB116" s="81"/>
      <c r="BC116" s="81"/>
      <c r="BD116" s="81"/>
      <c r="BE116" s="81"/>
    </row>
    <row r="117" spans="1:57" ht="12.75" customHeight="1" x14ac:dyDescent="0.25">
      <c r="AA117" s="109"/>
      <c r="AB117" s="109"/>
      <c r="AS117" s="124"/>
      <c r="AT117" s="124"/>
      <c r="AU117" s="124"/>
      <c r="AV117" s="83"/>
      <c r="AW117" s="123"/>
      <c r="AX117" s="81"/>
      <c r="BB117" s="81"/>
      <c r="BC117" s="81"/>
      <c r="BD117" s="81"/>
      <c r="BE117" s="81"/>
    </row>
    <row r="118" spans="1:57" ht="12.75" customHeight="1" x14ac:dyDescent="0.25">
      <c r="AA118" s="109"/>
      <c r="AB118" s="109"/>
      <c r="AS118" s="124"/>
      <c r="AT118" s="124"/>
      <c r="AU118" s="124"/>
      <c r="AV118" s="83"/>
      <c r="AW118" s="123"/>
      <c r="AX118" s="81"/>
      <c r="BB118" s="81"/>
      <c r="BC118" s="81"/>
      <c r="BD118" s="81"/>
      <c r="BE118" s="81"/>
    </row>
    <row r="119" spans="1:57" ht="12.75" customHeight="1" x14ac:dyDescent="0.25">
      <c r="AA119" s="109"/>
      <c r="AB119" s="109"/>
      <c r="AS119" s="124"/>
      <c r="AT119" s="124"/>
      <c r="AU119" s="124"/>
      <c r="AV119" s="83"/>
      <c r="AW119" s="123"/>
      <c r="AX119" s="81"/>
      <c r="BB119" s="81"/>
      <c r="BC119" s="81"/>
      <c r="BD119" s="81"/>
      <c r="BE119" s="81"/>
    </row>
    <row r="120" spans="1:57" ht="12.75" customHeight="1" x14ac:dyDescent="0.25">
      <c r="AA120" s="109"/>
      <c r="AB120" s="109"/>
      <c r="AS120" s="124"/>
      <c r="AT120" s="124"/>
      <c r="AU120" s="124"/>
      <c r="AV120" s="83"/>
      <c r="AW120" s="123"/>
      <c r="AX120" s="81"/>
      <c r="BB120" s="81"/>
      <c r="BC120" s="81"/>
      <c r="BD120" s="81"/>
      <c r="BE120" s="81"/>
    </row>
    <row r="121" spans="1:57" ht="12.75" customHeight="1" x14ac:dyDescent="0.25">
      <c r="A121" s="81"/>
      <c r="B121" s="81"/>
      <c r="C121" s="81"/>
      <c r="K121" s="81"/>
      <c r="L121" s="81"/>
      <c r="M121" s="81"/>
      <c r="N121" s="81"/>
      <c r="O121" s="81"/>
      <c r="P121" s="81"/>
      <c r="S121" s="81"/>
      <c r="T121" s="81"/>
      <c r="U121" s="81"/>
      <c r="V121" s="81"/>
      <c r="W121" s="81"/>
      <c r="X121" s="81"/>
      <c r="Y121" s="81"/>
      <c r="Z121" s="81"/>
      <c r="AA121" s="109"/>
      <c r="AB121" s="109"/>
      <c r="AS121" s="124"/>
      <c r="AT121" s="124"/>
      <c r="AU121" s="124"/>
      <c r="AV121" s="83"/>
      <c r="AW121" s="123"/>
      <c r="AX121" s="81"/>
      <c r="BB121" s="81"/>
      <c r="BC121" s="81"/>
      <c r="BD121" s="81"/>
      <c r="BE121" s="81"/>
    </row>
    <row r="122" spans="1:57" ht="12.75" customHeight="1" x14ac:dyDescent="0.25">
      <c r="A122" s="81"/>
      <c r="B122" s="81"/>
      <c r="C122" s="81"/>
      <c r="K122" s="81"/>
      <c r="L122" s="81"/>
      <c r="M122" s="81"/>
      <c r="N122" s="81"/>
      <c r="O122" s="81"/>
      <c r="P122" s="81"/>
      <c r="S122" s="81"/>
      <c r="T122" s="81"/>
      <c r="U122" s="81"/>
      <c r="V122" s="81"/>
      <c r="W122" s="81"/>
      <c r="X122" s="81"/>
      <c r="Y122" s="81"/>
      <c r="Z122" s="81"/>
      <c r="AA122" s="109"/>
      <c r="AB122" s="109"/>
      <c r="AS122" s="124"/>
      <c r="AT122" s="124"/>
      <c r="AU122" s="124"/>
      <c r="AV122" s="83"/>
      <c r="AW122" s="123"/>
      <c r="AX122" s="81"/>
      <c r="BB122" s="81"/>
      <c r="BC122" s="81"/>
      <c r="BD122" s="81"/>
      <c r="BE122" s="81"/>
    </row>
    <row r="123" spans="1:57" ht="12.75" customHeight="1" x14ac:dyDescent="0.25">
      <c r="A123" s="81"/>
      <c r="B123" s="81"/>
      <c r="C123" s="81"/>
      <c r="K123" s="81"/>
      <c r="L123" s="81"/>
      <c r="M123" s="81"/>
      <c r="N123" s="81"/>
      <c r="O123" s="81"/>
      <c r="P123" s="81"/>
      <c r="S123" s="81"/>
      <c r="T123" s="81"/>
      <c r="U123" s="81"/>
      <c r="V123" s="81"/>
      <c r="W123" s="81"/>
      <c r="X123" s="81"/>
      <c r="Y123" s="81"/>
      <c r="Z123" s="81"/>
      <c r="AA123" s="109"/>
      <c r="AB123" s="109"/>
      <c r="AS123" s="124"/>
      <c r="AT123" s="124"/>
      <c r="AU123" s="124"/>
      <c r="AV123" s="83"/>
      <c r="AW123" s="123"/>
      <c r="AX123" s="81"/>
      <c r="BB123" s="81"/>
      <c r="BC123" s="81"/>
      <c r="BD123" s="81"/>
      <c r="BE123" s="81"/>
    </row>
    <row r="124" spans="1:57" ht="12.75" customHeight="1" x14ac:dyDescent="0.25">
      <c r="A124" s="81"/>
      <c r="B124" s="81"/>
      <c r="C124" s="81"/>
      <c r="K124" s="81"/>
      <c r="L124" s="81"/>
      <c r="M124" s="81"/>
      <c r="N124" s="81"/>
      <c r="O124" s="81"/>
      <c r="P124" s="81"/>
      <c r="S124" s="81"/>
      <c r="T124" s="81"/>
      <c r="U124" s="81"/>
      <c r="V124" s="81"/>
      <c r="W124" s="81"/>
      <c r="X124" s="81"/>
      <c r="Y124" s="81"/>
      <c r="Z124" s="81"/>
      <c r="AA124" s="109"/>
      <c r="AB124" s="109"/>
      <c r="AS124" s="124"/>
      <c r="AT124" s="124"/>
      <c r="AU124" s="124"/>
      <c r="AV124" s="83"/>
      <c r="AW124" s="123"/>
      <c r="AX124" s="81"/>
      <c r="BB124" s="81"/>
      <c r="BC124" s="81"/>
      <c r="BD124" s="81"/>
      <c r="BE124" s="81"/>
    </row>
    <row r="125" spans="1:57" ht="12.75" customHeight="1" x14ac:dyDescent="0.25">
      <c r="A125" s="81"/>
      <c r="B125" s="81"/>
      <c r="C125" s="81"/>
      <c r="K125" s="81"/>
      <c r="L125" s="81"/>
      <c r="M125" s="81"/>
      <c r="N125" s="81"/>
      <c r="O125" s="81"/>
      <c r="P125" s="81"/>
      <c r="S125" s="81"/>
      <c r="T125" s="81"/>
      <c r="U125" s="81"/>
      <c r="V125" s="81"/>
      <c r="W125" s="81"/>
      <c r="X125" s="81"/>
      <c r="Y125" s="81"/>
      <c r="Z125" s="81"/>
      <c r="AA125" s="109"/>
      <c r="AB125" s="109"/>
      <c r="AS125" s="124"/>
      <c r="AT125" s="124"/>
      <c r="AU125" s="124"/>
      <c r="AV125" s="83"/>
      <c r="AW125" s="123"/>
      <c r="AX125" s="81"/>
      <c r="BB125" s="81"/>
      <c r="BC125" s="81"/>
      <c r="BD125" s="81"/>
      <c r="BE125" s="81"/>
    </row>
    <row r="126" spans="1:57" ht="12.75" customHeight="1" x14ac:dyDescent="0.25">
      <c r="A126" s="81"/>
      <c r="B126" s="81"/>
      <c r="C126" s="81"/>
      <c r="K126" s="81"/>
      <c r="L126" s="81"/>
      <c r="M126" s="81"/>
      <c r="N126" s="81"/>
      <c r="O126" s="81"/>
      <c r="P126" s="81"/>
      <c r="S126" s="81"/>
      <c r="T126" s="81"/>
      <c r="U126" s="81"/>
      <c r="V126" s="81"/>
      <c r="W126" s="81"/>
      <c r="X126" s="81"/>
      <c r="Y126" s="81"/>
      <c r="Z126" s="81"/>
      <c r="AA126" s="109"/>
      <c r="AB126" s="109"/>
      <c r="AS126" s="124"/>
      <c r="AT126" s="124"/>
      <c r="AU126" s="124"/>
      <c r="AV126" s="83"/>
      <c r="AW126" s="123"/>
      <c r="AX126" s="81"/>
      <c r="BB126" s="81"/>
      <c r="BC126" s="81"/>
      <c r="BD126" s="81"/>
      <c r="BE126" s="81"/>
    </row>
    <row r="127" spans="1:57" ht="12.75" customHeight="1" x14ac:dyDescent="0.25">
      <c r="A127" s="81"/>
      <c r="B127" s="81"/>
      <c r="C127" s="81"/>
      <c r="K127" s="81"/>
      <c r="L127" s="81"/>
      <c r="M127" s="81"/>
      <c r="N127" s="81"/>
      <c r="O127" s="81"/>
      <c r="P127" s="81"/>
      <c r="S127" s="81"/>
      <c r="T127" s="81"/>
      <c r="U127" s="81"/>
      <c r="V127" s="81"/>
      <c r="W127" s="81"/>
      <c r="X127" s="81"/>
      <c r="Y127" s="81"/>
      <c r="Z127" s="81"/>
      <c r="AA127" s="109"/>
      <c r="AB127" s="109"/>
      <c r="AS127" s="124"/>
      <c r="AT127" s="124"/>
      <c r="AU127" s="124"/>
      <c r="AV127" s="83"/>
      <c r="AW127" s="123"/>
      <c r="AX127" s="81"/>
      <c r="BB127" s="81"/>
      <c r="BC127" s="81"/>
      <c r="BD127" s="81"/>
      <c r="BE127" s="81"/>
    </row>
    <row r="128" spans="1:57" ht="12.75" customHeight="1" x14ac:dyDescent="0.25">
      <c r="A128" s="81"/>
      <c r="B128" s="81"/>
      <c r="C128" s="81"/>
      <c r="K128" s="81"/>
      <c r="L128" s="81"/>
      <c r="M128" s="81"/>
      <c r="N128" s="81"/>
      <c r="O128" s="81"/>
      <c r="P128" s="81"/>
      <c r="S128" s="81"/>
      <c r="T128" s="81"/>
      <c r="U128" s="81"/>
      <c r="V128" s="81"/>
      <c r="W128" s="81"/>
      <c r="X128" s="81"/>
      <c r="Y128" s="81"/>
      <c r="Z128" s="81"/>
      <c r="AA128" s="109"/>
      <c r="AB128" s="109"/>
      <c r="AS128" s="124"/>
      <c r="AT128" s="124"/>
      <c r="AU128" s="124"/>
      <c r="AV128" s="83"/>
      <c r="AW128" s="123"/>
      <c r="AX128" s="81"/>
      <c r="BB128" s="81"/>
      <c r="BC128" s="81"/>
      <c r="BD128" s="81"/>
      <c r="BE128" s="81"/>
    </row>
    <row r="129" spans="1:57" ht="12.75" customHeight="1" x14ac:dyDescent="0.25">
      <c r="A129" s="81"/>
      <c r="B129" s="81"/>
      <c r="C129" s="81"/>
      <c r="K129" s="81"/>
      <c r="L129" s="81"/>
      <c r="M129" s="81"/>
      <c r="N129" s="81"/>
      <c r="O129" s="81"/>
      <c r="P129" s="81"/>
      <c r="S129" s="81"/>
      <c r="T129" s="81"/>
      <c r="U129" s="81"/>
      <c r="V129" s="81"/>
      <c r="W129" s="81"/>
      <c r="X129" s="81"/>
      <c r="Y129" s="81"/>
      <c r="Z129" s="81"/>
      <c r="AA129" s="109"/>
      <c r="AB129" s="109"/>
      <c r="AS129" s="124"/>
      <c r="AT129" s="124"/>
      <c r="AU129" s="124"/>
      <c r="AV129" s="83"/>
      <c r="AW129" s="123"/>
      <c r="AX129" s="81"/>
      <c r="BB129" s="81"/>
      <c r="BC129" s="81"/>
      <c r="BD129" s="81"/>
      <c r="BE129" s="81"/>
    </row>
    <row r="130" spans="1:57" ht="12.75" customHeight="1" x14ac:dyDescent="0.25">
      <c r="A130" s="81"/>
      <c r="B130" s="81"/>
      <c r="C130" s="81"/>
      <c r="K130" s="81"/>
      <c r="L130" s="81"/>
      <c r="M130" s="81"/>
      <c r="N130" s="81"/>
      <c r="O130" s="81"/>
      <c r="P130" s="81"/>
      <c r="S130" s="81"/>
      <c r="T130" s="81"/>
      <c r="U130" s="81"/>
      <c r="V130" s="81"/>
      <c r="W130" s="81"/>
      <c r="X130" s="81"/>
      <c r="Y130" s="81"/>
      <c r="Z130" s="81"/>
      <c r="AA130" s="109"/>
      <c r="AB130" s="109"/>
      <c r="AS130" s="124"/>
      <c r="AT130" s="124"/>
      <c r="AU130" s="124"/>
      <c r="AV130" s="83"/>
      <c r="AW130" s="123"/>
      <c r="AX130" s="81"/>
      <c r="BB130" s="81"/>
      <c r="BC130" s="81"/>
      <c r="BD130" s="81"/>
      <c r="BE130" s="81"/>
    </row>
    <row r="131" spans="1:57" ht="12.75" customHeight="1" x14ac:dyDescent="0.25">
      <c r="A131" s="81"/>
      <c r="B131" s="81"/>
      <c r="C131" s="81"/>
      <c r="K131" s="81"/>
      <c r="L131" s="81"/>
      <c r="M131" s="81"/>
      <c r="N131" s="81"/>
      <c r="O131" s="81"/>
      <c r="P131" s="81"/>
      <c r="S131" s="81"/>
      <c r="T131" s="81"/>
      <c r="U131" s="81"/>
      <c r="V131" s="81"/>
      <c r="W131" s="81"/>
      <c r="X131" s="81"/>
      <c r="Y131" s="81"/>
      <c r="Z131" s="81"/>
      <c r="AA131" s="109"/>
      <c r="AB131" s="109"/>
      <c r="AS131" s="124"/>
      <c r="AT131" s="124"/>
      <c r="AU131" s="124"/>
      <c r="AV131" s="83"/>
      <c r="AW131" s="123"/>
      <c r="AX131" s="81"/>
      <c r="BB131" s="81"/>
      <c r="BC131" s="81"/>
      <c r="BD131" s="81"/>
      <c r="BE131" s="81"/>
    </row>
    <row r="132" spans="1:57" ht="12.75" customHeight="1" x14ac:dyDescent="0.25">
      <c r="A132" s="81"/>
      <c r="B132" s="81"/>
      <c r="C132" s="81"/>
      <c r="K132" s="81"/>
      <c r="L132" s="81"/>
      <c r="M132" s="81"/>
      <c r="N132" s="81"/>
      <c r="O132" s="81"/>
      <c r="P132" s="81"/>
      <c r="S132" s="81"/>
      <c r="T132" s="81"/>
      <c r="U132" s="81"/>
      <c r="V132" s="81"/>
      <c r="W132" s="81"/>
      <c r="X132" s="81"/>
      <c r="Y132" s="81"/>
      <c r="Z132" s="81"/>
      <c r="AA132" s="109"/>
      <c r="AB132" s="109"/>
      <c r="AS132" s="124"/>
      <c r="AT132" s="124"/>
      <c r="AU132" s="124"/>
      <c r="AV132" s="83"/>
      <c r="AW132" s="123"/>
      <c r="AX132" s="81"/>
      <c r="BB132" s="81"/>
      <c r="BC132" s="81"/>
      <c r="BD132" s="81"/>
      <c r="BE132" s="81"/>
    </row>
    <row r="133" spans="1:57" ht="12.75" customHeight="1" x14ac:dyDescent="0.25">
      <c r="A133" s="81"/>
      <c r="B133" s="81"/>
      <c r="C133" s="81"/>
      <c r="K133" s="81"/>
      <c r="L133" s="81"/>
      <c r="M133" s="81"/>
      <c r="N133" s="81"/>
      <c r="O133" s="81"/>
      <c r="P133" s="81"/>
      <c r="S133" s="81"/>
      <c r="T133" s="81"/>
      <c r="U133" s="81"/>
      <c r="V133" s="81"/>
      <c r="W133" s="81"/>
      <c r="X133" s="81"/>
      <c r="Y133" s="81"/>
      <c r="Z133" s="81"/>
      <c r="AA133" s="109"/>
      <c r="AB133" s="109"/>
      <c r="AS133" s="124"/>
      <c r="AT133" s="124"/>
      <c r="AU133" s="124"/>
      <c r="AV133" s="83"/>
      <c r="AW133" s="123"/>
      <c r="AX133" s="81"/>
      <c r="BB133" s="81"/>
      <c r="BC133" s="81"/>
      <c r="BD133" s="81"/>
      <c r="BE133" s="81"/>
    </row>
    <row r="134" spans="1:57" ht="12.75" customHeight="1" x14ac:dyDescent="0.25">
      <c r="A134" s="81"/>
      <c r="B134" s="81"/>
      <c r="C134" s="81"/>
      <c r="K134" s="81"/>
      <c r="L134" s="81"/>
      <c r="M134" s="81"/>
      <c r="N134" s="81"/>
      <c r="O134" s="81"/>
      <c r="P134" s="81"/>
      <c r="S134" s="81"/>
      <c r="T134" s="81"/>
      <c r="U134" s="81"/>
      <c r="V134" s="81"/>
      <c r="W134" s="81"/>
      <c r="X134" s="81"/>
      <c r="Y134" s="81"/>
      <c r="Z134" s="81"/>
      <c r="AA134" s="109"/>
      <c r="AB134" s="109"/>
      <c r="AS134" s="124"/>
      <c r="AT134" s="124"/>
      <c r="AU134" s="124"/>
      <c r="AV134" s="83"/>
      <c r="AW134" s="123"/>
      <c r="AX134" s="81"/>
      <c r="BB134" s="81"/>
      <c r="BC134" s="81"/>
      <c r="BD134" s="81"/>
      <c r="BE134" s="81"/>
    </row>
    <row r="135" spans="1:57" ht="12.75" customHeight="1" x14ac:dyDescent="0.25">
      <c r="A135" s="81"/>
      <c r="B135" s="81"/>
      <c r="C135" s="81"/>
      <c r="K135" s="81"/>
      <c r="L135" s="81"/>
      <c r="M135" s="81"/>
      <c r="N135" s="81"/>
      <c r="O135" s="81"/>
      <c r="P135" s="81"/>
      <c r="S135" s="81"/>
      <c r="T135" s="81"/>
      <c r="U135" s="81"/>
      <c r="V135" s="81"/>
      <c r="W135" s="81"/>
      <c r="X135" s="81"/>
      <c r="Y135" s="81"/>
      <c r="Z135" s="81"/>
      <c r="AA135" s="109"/>
      <c r="AB135" s="109"/>
      <c r="AS135" s="124"/>
      <c r="AT135" s="124"/>
      <c r="AU135" s="124"/>
      <c r="AV135" s="83"/>
      <c r="AW135" s="123"/>
      <c r="AX135" s="81"/>
      <c r="BB135" s="81"/>
      <c r="BC135" s="81"/>
      <c r="BD135" s="81"/>
      <c r="BE135" s="81"/>
    </row>
    <row r="136" spans="1:57" ht="12.75" customHeight="1" x14ac:dyDescent="0.25">
      <c r="A136" s="81"/>
      <c r="B136" s="81"/>
      <c r="C136" s="81"/>
      <c r="K136" s="81"/>
      <c r="L136" s="81"/>
      <c r="M136" s="81"/>
      <c r="N136" s="81"/>
      <c r="O136" s="81"/>
      <c r="P136" s="81"/>
      <c r="S136" s="81"/>
      <c r="T136" s="81"/>
      <c r="U136" s="81"/>
      <c r="V136" s="81"/>
      <c r="W136" s="81"/>
      <c r="X136" s="81"/>
      <c r="Y136" s="81"/>
      <c r="Z136" s="81"/>
      <c r="AA136" s="109"/>
      <c r="AB136" s="109"/>
      <c r="AS136" s="124"/>
      <c r="AT136" s="124"/>
      <c r="AU136" s="124"/>
      <c r="AV136" s="83"/>
      <c r="AW136" s="123"/>
      <c r="AX136" s="81"/>
      <c r="BB136" s="81"/>
      <c r="BC136" s="81"/>
      <c r="BD136" s="81"/>
      <c r="BE136" s="81"/>
    </row>
    <row r="137" spans="1:57" ht="12.75" customHeight="1" x14ac:dyDescent="0.25">
      <c r="A137" s="81"/>
      <c r="B137" s="81"/>
      <c r="C137" s="81"/>
      <c r="K137" s="81"/>
      <c r="L137" s="81"/>
      <c r="M137" s="81"/>
      <c r="N137" s="81"/>
      <c r="O137" s="81"/>
      <c r="P137" s="81"/>
      <c r="S137" s="81"/>
      <c r="T137" s="81"/>
      <c r="U137" s="81"/>
      <c r="V137" s="81"/>
      <c r="W137" s="81"/>
      <c r="X137" s="81"/>
      <c r="Y137" s="81"/>
      <c r="Z137" s="81"/>
      <c r="AA137" s="109"/>
      <c r="AB137" s="109"/>
      <c r="AS137" s="124"/>
      <c r="AT137" s="124"/>
      <c r="AU137" s="124"/>
      <c r="AV137" s="83"/>
      <c r="AW137" s="123"/>
      <c r="AX137" s="81"/>
      <c r="BB137" s="81"/>
      <c r="BC137" s="81"/>
      <c r="BD137" s="81"/>
      <c r="BE137" s="81"/>
    </row>
    <row r="138" spans="1:57" ht="12.75" customHeight="1" x14ac:dyDescent="0.25">
      <c r="A138" s="81"/>
      <c r="B138" s="81"/>
      <c r="C138" s="81"/>
      <c r="K138" s="81"/>
      <c r="L138" s="81"/>
      <c r="M138" s="81"/>
      <c r="N138" s="81"/>
      <c r="O138" s="81"/>
      <c r="P138" s="81"/>
      <c r="S138" s="81"/>
      <c r="T138" s="81"/>
      <c r="U138" s="81"/>
      <c r="V138" s="81"/>
      <c r="W138" s="81"/>
      <c r="X138" s="81"/>
      <c r="Y138" s="81"/>
      <c r="Z138" s="81"/>
      <c r="AA138" s="109"/>
      <c r="AB138" s="109"/>
      <c r="AS138" s="124"/>
      <c r="AT138" s="124"/>
      <c r="AU138" s="124"/>
      <c r="AV138" s="83"/>
      <c r="AW138" s="123"/>
      <c r="AX138" s="81"/>
      <c r="BB138" s="81"/>
      <c r="BC138" s="81"/>
      <c r="BD138" s="81"/>
      <c r="BE138" s="81"/>
    </row>
    <row r="139" spans="1:57" ht="12.75" customHeight="1" x14ac:dyDescent="0.25">
      <c r="A139" s="81"/>
      <c r="B139" s="81"/>
      <c r="C139" s="81"/>
      <c r="K139" s="81"/>
      <c r="L139" s="81"/>
      <c r="M139" s="81"/>
      <c r="N139" s="81"/>
      <c r="O139" s="81"/>
      <c r="P139" s="81"/>
      <c r="S139" s="81"/>
      <c r="T139" s="81"/>
      <c r="U139" s="81"/>
      <c r="V139" s="81"/>
      <c r="W139" s="81"/>
      <c r="X139" s="81"/>
      <c r="Y139" s="81"/>
      <c r="Z139" s="81"/>
      <c r="AA139" s="109"/>
      <c r="AB139" s="109"/>
      <c r="AS139" s="124"/>
      <c r="AT139" s="124"/>
      <c r="AU139" s="124"/>
      <c r="AV139" s="83"/>
      <c r="AW139" s="123"/>
      <c r="AX139" s="81"/>
      <c r="BB139" s="81"/>
      <c r="BC139" s="81"/>
      <c r="BD139" s="81"/>
      <c r="BE139" s="81"/>
    </row>
    <row r="140" spans="1:57" ht="12.75" customHeight="1" x14ac:dyDescent="0.25">
      <c r="A140" s="81"/>
      <c r="B140" s="81"/>
      <c r="C140" s="81"/>
      <c r="K140" s="81"/>
      <c r="L140" s="81"/>
      <c r="M140" s="81"/>
      <c r="N140" s="81"/>
      <c r="O140" s="81"/>
      <c r="P140" s="81"/>
      <c r="S140" s="81"/>
      <c r="T140" s="81"/>
      <c r="U140" s="81"/>
      <c r="V140" s="81"/>
      <c r="W140" s="81"/>
      <c r="X140" s="81"/>
      <c r="Y140" s="81"/>
      <c r="Z140" s="81"/>
      <c r="AA140" s="109"/>
      <c r="AB140" s="109"/>
      <c r="AS140" s="124"/>
      <c r="AT140" s="124"/>
      <c r="AU140" s="124"/>
      <c r="AV140" s="83"/>
      <c r="AW140" s="123"/>
      <c r="AX140" s="81"/>
      <c r="BB140" s="81"/>
      <c r="BC140" s="81"/>
      <c r="BD140" s="81"/>
      <c r="BE140" s="81"/>
    </row>
    <row r="141" spans="1:57" ht="12.75" customHeight="1" x14ac:dyDescent="0.25">
      <c r="A141" s="81"/>
      <c r="B141" s="81"/>
      <c r="C141" s="81"/>
      <c r="K141" s="81"/>
      <c r="L141" s="81"/>
      <c r="M141" s="81"/>
      <c r="N141" s="81"/>
      <c r="O141" s="81"/>
      <c r="P141" s="81"/>
      <c r="S141" s="81"/>
      <c r="T141" s="81"/>
      <c r="U141" s="81"/>
      <c r="V141" s="81"/>
      <c r="W141" s="81"/>
      <c r="X141" s="81"/>
      <c r="Y141" s="81"/>
      <c r="Z141" s="81"/>
      <c r="AA141" s="109"/>
      <c r="AB141" s="109"/>
      <c r="AS141" s="124"/>
      <c r="AT141" s="124"/>
      <c r="AU141" s="124"/>
      <c r="AV141" s="83"/>
      <c r="AW141" s="123"/>
      <c r="AX141" s="81"/>
      <c r="BB141" s="81"/>
      <c r="BC141" s="81"/>
      <c r="BD141" s="81"/>
      <c r="BE141" s="81"/>
    </row>
    <row r="142" spans="1:57" ht="12.75" customHeight="1" x14ac:dyDescent="0.25">
      <c r="A142" s="81"/>
      <c r="B142" s="81"/>
      <c r="C142" s="81"/>
      <c r="K142" s="81"/>
      <c r="L142" s="81"/>
      <c r="M142" s="81"/>
      <c r="N142" s="81"/>
      <c r="O142" s="81"/>
      <c r="P142" s="81"/>
      <c r="S142" s="81"/>
      <c r="T142" s="81"/>
      <c r="U142" s="81"/>
      <c r="V142" s="81"/>
      <c r="W142" s="81"/>
      <c r="X142" s="81"/>
      <c r="Y142" s="81"/>
      <c r="Z142" s="81"/>
      <c r="AA142" s="109"/>
      <c r="AB142" s="109"/>
      <c r="AS142" s="124"/>
      <c r="AT142" s="124"/>
      <c r="AU142" s="124"/>
      <c r="AV142" s="83"/>
      <c r="AW142" s="123"/>
      <c r="AX142" s="81"/>
      <c r="BB142" s="81"/>
      <c r="BC142" s="81"/>
      <c r="BD142" s="81"/>
      <c r="BE142" s="81"/>
    </row>
    <row r="143" spans="1:57" ht="12.75" customHeight="1" x14ac:dyDescent="0.25">
      <c r="A143" s="81"/>
      <c r="B143" s="81"/>
      <c r="C143" s="81"/>
      <c r="K143" s="81"/>
      <c r="L143" s="81"/>
      <c r="M143" s="81"/>
      <c r="N143" s="81"/>
      <c r="O143" s="81"/>
      <c r="P143" s="81"/>
      <c r="S143" s="81"/>
      <c r="T143" s="81"/>
      <c r="U143" s="81"/>
      <c r="V143" s="81"/>
      <c r="W143" s="81"/>
      <c r="X143" s="81"/>
      <c r="Y143" s="81"/>
      <c r="Z143" s="81"/>
      <c r="AA143" s="109"/>
      <c r="AB143" s="109"/>
      <c r="AS143" s="124"/>
      <c r="AT143" s="124"/>
      <c r="AU143" s="124"/>
      <c r="AV143" s="83"/>
      <c r="AW143" s="123"/>
      <c r="AX143" s="81"/>
      <c r="BB143" s="81"/>
      <c r="BC143" s="81"/>
      <c r="BD143" s="81"/>
      <c r="BE143" s="81"/>
    </row>
    <row r="144" spans="1:57" ht="12.75" customHeight="1" x14ac:dyDescent="0.25">
      <c r="A144" s="81"/>
      <c r="B144" s="81"/>
      <c r="C144" s="81"/>
      <c r="K144" s="81"/>
      <c r="L144" s="81"/>
      <c r="M144" s="81"/>
      <c r="N144" s="81"/>
      <c r="O144" s="81"/>
      <c r="P144" s="81"/>
      <c r="S144" s="81"/>
      <c r="T144" s="81"/>
      <c r="U144" s="81"/>
      <c r="V144" s="81"/>
      <c r="W144" s="81"/>
      <c r="X144" s="81"/>
      <c r="Y144" s="81"/>
      <c r="Z144" s="81"/>
      <c r="AA144" s="109"/>
      <c r="AB144" s="109"/>
      <c r="AS144" s="124"/>
      <c r="AT144" s="124"/>
      <c r="AU144" s="124"/>
      <c r="AV144" s="83"/>
      <c r="AW144" s="123"/>
      <c r="AX144" s="81"/>
      <c r="BB144" s="81"/>
      <c r="BC144" s="81"/>
      <c r="BD144" s="81"/>
      <c r="BE144" s="81"/>
    </row>
    <row r="145" spans="1:57" ht="12.75" customHeight="1" x14ac:dyDescent="0.25">
      <c r="A145" s="81"/>
      <c r="B145" s="81"/>
      <c r="C145" s="81"/>
      <c r="K145" s="81"/>
      <c r="L145" s="81"/>
      <c r="M145" s="81"/>
      <c r="N145" s="81"/>
      <c r="O145" s="81"/>
      <c r="P145" s="81"/>
      <c r="S145" s="81"/>
      <c r="T145" s="81"/>
      <c r="U145" s="81"/>
      <c r="V145" s="81"/>
      <c r="W145" s="81"/>
      <c r="X145" s="81"/>
      <c r="Y145" s="81"/>
      <c r="Z145" s="81"/>
      <c r="AA145" s="109"/>
      <c r="AB145" s="109"/>
      <c r="AS145" s="124"/>
      <c r="AT145" s="124"/>
      <c r="AU145" s="124"/>
      <c r="AV145" s="83"/>
      <c r="AW145" s="123"/>
      <c r="AX145" s="81"/>
      <c r="BB145" s="81"/>
      <c r="BC145" s="81"/>
      <c r="BD145" s="81"/>
      <c r="BE145" s="81"/>
    </row>
    <row r="146" spans="1:57" ht="12.75" customHeight="1" x14ac:dyDescent="0.25">
      <c r="A146" s="81"/>
      <c r="B146" s="81"/>
      <c r="C146" s="81"/>
      <c r="K146" s="81"/>
      <c r="L146" s="81"/>
      <c r="M146" s="81"/>
      <c r="N146" s="81"/>
      <c r="O146" s="81"/>
      <c r="P146" s="81"/>
      <c r="S146" s="81"/>
      <c r="T146" s="81"/>
      <c r="U146" s="81"/>
      <c r="V146" s="81"/>
      <c r="W146" s="81"/>
      <c r="X146" s="81"/>
      <c r="Y146" s="81"/>
      <c r="Z146" s="81"/>
      <c r="AA146" s="109"/>
      <c r="AB146" s="109"/>
      <c r="AS146" s="124"/>
      <c r="AT146" s="124"/>
      <c r="AU146" s="124"/>
      <c r="AV146" s="83"/>
      <c r="AW146" s="123"/>
      <c r="AX146" s="81"/>
      <c r="BB146" s="81"/>
      <c r="BC146" s="81"/>
      <c r="BD146" s="81"/>
      <c r="BE146" s="81"/>
    </row>
    <row r="147" spans="1:57" ht="12.75" customHeight="1" x14ac:dyDescent="0.25">
      <c r="A147" s="81"/>
      <c r="B147" s="81"/>
      <c r="C147" s="81"/>
      <c r="K147" s="81"/>
      <c r="L147" s="81"/>
      <c r="M147" s="81"/>
      <c r="N147" s="81"/>
      <c r="O147" s="81"/>
      <c r="P147" s="81"/>
      <c r="S147" s="81"/>
      <c r="T147" s="81"/>
      <c r="U147" s="81"/>
      <c r="V147" s="81"/>
      <c r="W147" s="81"/>
      <c r="X147" s="81"/>
      <c r="Y147" s="81"/>
      <c r="Z147" s="81"/>
      <c r="AA147" s="109"/>
      <c r="AB147" s="109"/>
      <c r="AS147" s="124"/>
      <c r="AT147" s="124"/>
      <c r="AU147" s="124"/>
      <c r="AV147" s="83"/>
      <c r="AW147" s="123"/>
      <c r="AX147" s="81"/>
      <c r="BB147" s="81"/>
      <c r="BC147" s="81"/>
      <c r="BD147" s="81"/>
      <c r="BE147" s="81"/>
    </row>
    <row r="148" spans="1:57" ht="12.75" customHeight="1" x14ac:dyDescent="0.25">
      <c r="A148" s="81"/>
      <c r="B148" s="81"/>
      <c r="C148" s="81"/>
      <c r="K148" s="81"/>
      <c r="L148" s="81"/>
      <c r="M148" s="81"/>
      <c r="N148" s="81"/>
      <c r="O148" s="81"/>
      <c r="P148" s="81"/>
      <c r="S148" s="81"/>
      <c r="T148" s="81"/>
      <c r="U148" s="81"/>
      <c r="V148" s="81"/>
      <c r="W148" s="81"/>
      <c r="X148" s="81"/>
      <c r="Y148" s="81"/>
      <c r="Z148" s="81"/>
      <c r="AA148" s="109"/>
      <c r="AB148" s="109"/>
      <c r="AS148" s="124"/>
      <c r="AT148" s="124"/>
      <c r="AU148" s="124"/>
      <c r="AV148" s="83"/>
      <c r="AW148" s="123"/>
      <c r="AX148" s="81"/>
      <c r="BB148" s="81"/>
      <c r="BC148" s="81"/>
      <c r="BD148" s="81"/>
      <c r="BE148" s="81"/>
    </row>
    <row r="149" spans="1:57" ht="12.75" customHeight="1" x14ac:dyDescent="0.25">
      <c r="A149" s="81"/>
      <c r="B149" s="81"/>
      <c r="C149" s="81"/>
      <c r="K149" s="81"/>
      <c r="L149" s="81"/>
      <c r="M149" s="81"/>
      <c r="N149" s="81"/>
      <c r="O149" s="81"/>
      <c r="P149" s="81"/>
      <c r="S149" s="81"/>
      <c r="T149" s="81"/>
      <c r="U149" s="81"/>
      <c r="V149" s="81"/>
      <c r="W149" s="81"/>
      <c r="X149" s="81"/>
      <c r="Y149" s="81"/>
      <c r="Z149" s="81"/>
      <c r="AA149" s="109"/>
      <c r="AB149" s="109"/>
      <c r="AS149" s="124"/>
      <c r="AT149" s="124"/>
      <c r="AU149" s="124"/>
      <c r="AV149" s="83"/>
      <c r="AW149" s="123"/>
      <c r="AX149" s="81"/>
      <c r="BB149" s="81"/>
      <c r="BC149" s="81"/>
      <c r="BD149" s="81"/>
      <c r="BE149" s="81"/>
    </row>
    <row r="150" spans="1:57" ht="12.75" customHeight="1" x14ac:dyDescent="0.25">
      <c r="A150" s="81"/>
      <c r="B150" s="81"/>
      <c r="C150" s="81"/>
      <c r="K150" s="81"/>
      <c r="L150" s="81"/>
      <c r="M150" s="81"/>
      <c r="N150" s="81"/>
      <c r="O150" s="81"/>
      <c r="P150" s="81"/>
      <c r="S150" s="81"/>
      <c r="T150" s="81"/>
      <c r="U150" s="81"/>
      <c r="V150" s="81"/>
      <c r="W150" s="81"/>
      <c r="X150" s="81"/>
      <c r="Y150" s="81"/>
      <c r="Z150" s="81"/>
      <c r="AA150" s="109"/>
      <c r="AB150" s="109"/>
      <c r="AS150" s="124"/>
      <c r="AT150" s="124"/>
      <c r="AU150" s="124"/>
      <c r="AV150" s="83"/>
      <c r="AW150" s="123"/>
      <c r="AX150" s="81"/>
      <c r="BB150" s="81"/>
      <c r="BC150" s="81"/>
      <c r="BD150" s="81"/>
      <c r="BE150" s="81"/>
    </row>
    <row r="151" spans="1:57" ht="12.75" customHeight="1" x14ac:dyDescent="0.25">
      <c r="A151" s="81"/>
      <c r="B151" s="81"/>
      <c r="C151" s="81"/>
      <c r="K151" s="81"/>
      <c r="L151" s="81"/>
      <c r="M151" s="81"/>
      <c r="N151" s="81"/>
      <c r="O151" s="81"/>
      <c r="P151" s="81"/>
      <c r="S151" s="81"/>
      <c r="T151" s="81"/>
      <c r="U151" s="81"/>
      <c r="V151" s="81"/>
      <c r="W151" s="81"/>
      <c r="X151" s="81"/>
      <c r="Y151" s="81"/>
      <c r="Z151" s="81"/>
      <c r="AA151" s="109"/>
      <c r="AB151" s="109"/>
      <c r="AS151" s="124"/>
      <c r="AT151" s="124"/>
      <c r="AU151" s="124"/>
      <c r="AV151" s="83"/>
      <c r="AW151" s="123"/>
      <c r="AX151" s="81"/>
      <c r="BB151" s="81"/>
      <c r="BC151" s="81"/>
      <c r="BD151" s="81"/>
      <c r="BE151" s="81"/>
    </row>
    <row r="152" spans="1:57" ht="12.75" customHeight="1" x14ac:dyDescent="0.25">
      <c r="A152" s="81"/>
      <c r="B152" s="81"/>
      <c r="C152" s="81"/>
      <c r="K152" s="81"/>
      <c r="L152" s="81"/>
      <c r="M152" s="81"/>
      <c r="N152" s="81"/>
      <c r="O152" s="81"/>
      <c r="P152" s="81"/>
      <c r="S152" s="81"/>
      <c r="T152" s="81"/>
      <c r="U152" s="81"/>
      <c r="V152" s="81"/>
      <c r="W152" s="81"/>
      <c r="X152" s="81"/>
      <c r="Y152" s="81"/>
      <c r="Z152" s="81"/>
      <c r="AA152" s="109"/>
      <c r="AB152" s="109"/>
      <c r="AS152" s="124"/>
      <c r="AT152" s="124"/>
      <c r="AU152" s="124"/>
      <c r="AV152" s="83"/>
      <c r="AW152" s="123"/>
      <c r="AX152" s="81"/>
      <c r="BB152" s="81"/>
      <c r="BC152" s="81"/>
      <c r="BD152" s="81"/>
      <c r="BE152" s="81"/>
    </row>
    <row r="153" spans="1:57" ht="12.75" customHeight="1" x14ac:dyDescent="0.25">
      <c r="A153" s="81"/>
      <c r="B153" s="81"/>
      <c r="C153" s="81"/>
      <c r="K153" s="81"/>
      <c r="L153" s="81"/>
      <c r="M153" s="81"/>
      <c r="N153" s="81"/>
      <c r="O153" s="81"/>
      <c r="P153" s="81"/>
      <c r="S153" s="81"/>
      <c r="T153" s="81"/>
      <c r="U153" s="81"/>
      <c r="V153" s="81"/>
      <c r="W153" s="81"/>
      <c r="X153" s="81"/>
      <c r="Y153" s="81"/>
      <c r="Z153" s="81"/>
      <c r="AA153" s="109"/>
      <c r="AB153" s="109"/>
      <c r="AS153" s="124"/>
      <c r="AT153" s="124"/>
      <c r="AU153" s="124"/>
      <c r="AV153" s="83"/>
      <c r="AW153" s="123"/>
      <c r="AX153" s="81"/>
      <c r="BB153" s="81"/>
      <c r="BC153" s="81"/>
      <c r="BD153" s="81"/>
      <c r="BE153" s="81"/>
    </row>
    <row r="154" spans="1:57" ht="12.75" customHeight="1" x14ac:dyDescent="0.25">
      <c r="A154" s="81"/>
      <c r="B154" s="81"/>
      <c r="C154" s="81"/>
      <c r="K154" s="81"/>
      <c r="L154" s="81"/>
      <c r="M154" s="81"/>
      <c r="N154" s="81"/>
      <c r="O154" s="81"/>
      <c r="P154" s="81"/>
      <c r="S154" s="81"/>
      <c r="T154" s="81"/>
      <c r="U154" s="81"/>
      <c r="V154" s="81"/>
      <c r="W154" s="81"/>
      <c r="X154" s="81"/>
      <c r="Y154" s="81"/>
      <c r="Z154" s="81"/>
      <c r="AA154" s="109"/>
      <c r="AB154" s="109"/>
      <c r="AS154" s="124"/>
      <c r="AT154" s="124"/>
      <c r="AU154" s="124"/>
      <c r="AV154" s="83"/>
      <c r="AW154" s="123"/>
      <c r="AX154" s="81"/>
      <c r="BB154" s="81"/>
      <c r="BC154" s="81"/>
      <c r="BD154" s="81"/>
      <c r="BE154" s="81"/>
    </row>
    <row r="155" spans="1:57" ht="12.75" customHeight="1" x14ac:dyDescent="0.25">
      <c r="A155" s="81"/>
      <c r="B155" s="81"/>
      <c r="C155" s="81"/>
      <c r="K155" s="81"/>
      <c r="L155" s="81"/>
      <c r="M155" s="81"/>
      <c r="N155" s="81"/>
      <c r="O155" s="81"/>
      <c r="P155" s="81"/>
      <c r="S155" s="81"/>
      <c r="T155" s="81"/>
      <c r="U155" s="81"/>
      <c r="V155" s="81"/>
      <c r="W155" s="81"/>
      <c r="X155" s="81"/>
      <c r="Y155" s="81"/>
      <c r="Z155" s="81"/>
      <c r="AA155" s="109"/>
      <c r="AB155" s="109"/>
      <c r="AS155" s="124"/>
      <c r="AT155" s="124"/>
      <c r="AU155" s="124"/>
      <c r="AV155" s="83"/>
      <c r="AW155" s="123"/>
      <c r="AX155" s="81"/>
      <c r="BB155" s="81"/>
      <c r="BC155" s="81"/>
      <c r="BD155" s="81"/>
      <c r="BE155" s="81"/>
    </row>
    <row r="156" spans="1:57" ht="12.75" customHeight="1" x14ac:dyDescent="0.25">
      <c r="A156" s="81"/>
      <c r="B156" s="81"/>
      <c r="C156" s="81"/>
      <c r="K156" s="81"/>
      <c r="L156" s="81"/>
      <c r="M156" s="81"/>
      <c r="N156" s="81"/>
      <c r="O156" s="81"/>
      <c r="P156" s="81"/>
      <c r="S156" s="81"/>
      <c r="T156" s="81"/>
      <c r="U156" s="81"/>
      <c r="V156" s="81"/>
      <c r="W156" s="81"/>
      <c r="X156" s="81"/>
      <c r="Y156" s="81"/>
      <c r="Z156" s="81"/>
      <c r="AA156" s="109"/>
      <c r="AB156" s="109"/>
      <c r="AS156" s="124"/>
      <c r="AT156" s="124"/>
      <c r="AU156" s="124"/>
      <c r="AV156" s="83"/>
      <c r="AW156" s="123"/>
      <c r="AX156" s="81"/>
      <c r="BB156" s="81"/>
      <c r="BC156" s="81"/>
      <c r="BD156" s="81"/>
      <c r="BE156" s="81"/>
    </row>
    <row r="157" spans="1:57" ht="12.75" customHeight="1" x14ac:dyDescent="0.25">
      <c r="A157" s="81"/>
      <c r="B157" s="81"/>
      <c r="C157" s="81"/>
      <c r="K157" s="81"/>
      <c r="L157" s="81"/>
      <c r="M157" s="81"/>
      <c r="N157" s="81"/>
      <c r="O157" s="81"/>
      <c r="P157" s="81"/>
      <c r="S157" s="81"/>
      <c r="T157" s="81"/>
      <c r="U157" s="81"/>
      <c r="V157" s="81"/>
      <c r="W157" s="81"/>
      <c r="X157" s="81"/>
      <c r="Y157" s="81"/>
      <c r="Z157" s="81"/>
      <c r="AA157" s="109"/>
      <c r="AB157" s="109"/>
      <c r="AS157" s="124"/>
      <c r="AT157" s="124"/>
      <c r="AU157" s="124"/>
      <c r="AV157" s="83"/>
      <c r="AW157" s="123"/>
      <c r="AX157" s="81"/>
      <c r="BB157" s="81"/>
      <c r="BC157" s="81"/>
      <c r="BD157" s="81"/>
      <c r="BE157" s="81"/>
    </row>
    <row r="158" spans="1:57" ht="12.75" customHeight="1" x14ac:dyDescent="0.25">
      <c r="A158" s="81"/>
      <c r="B158" s="81"/>
      <c r="C158" s="81"/>
      <c r="K158" s="81"/>
      <c r="L158" s="81"/>
      <c r="M158" s="81"/>
      <c r="N158" s="81"/>
      <c r="O158" s="81"/>
      <c r="P158" s="81"/>
      <c r="S158" s="81"/>
      <c r="T158" s="81"/>
      <c r="U158" s="81"/>
      <c r="V158" s="81"/>
      <c r="W158" s="81"/>
      <c r="X158" s="81"/>
      <c r="Y158" s="81"/>
      <c r="Z158" s="81"/>
      <c r="AA158" s="109"/>
      <c r="AB158" s="109"/>
      <c r="AS158" s="124"/>
      <c r="AT158" s="124"/>
      <c r="AU158" s="124"/>
      <c r="AV158" s="83"/>
      <c r="AW158" s="123"/>
      <c r="AX158" s="81"/>
      <c r="BB158" s="81"/>
      <c r="BC158" s="81"/>
      <c r="BD158" s="81"/>
      <c r="BE158" s="81"/>
    </row>
    <row r="159" spans="1:57" ht="12.75" customHeight="1" x14ac:dyDescent="0.25">
      <c r="A159" s="81"/>
      <c r="B159" s="81"/>
      <c r="C159" s="81"/>
      <c r="K159" s="81"/>
      <c r="L159" s="81"/>
      <c r="M159" s="81"/>
      <c r="N159" s="81"/>
      <c r="O159" s="81"/>
      <c r="P159" s="81"/>
      <c r="S159" s="81"/>
      <c r="T159" s="81"/>
      <c r="U159" s="81"/>
      <c r="V159" s="81"/>
      <c r="W159" s="81"/>
      <c r="X159" s="81"/>
      <c r="Y159" s="81"/>
      <c r="Z159" s="81"/>
      <c r="AA159" s="109"/>
      <c r="AB159" s="109"/>
      <c r="AS159" s="124"/>
      <c r="AT159" s="124"/>
      <c r="AU159" s="124"/>
      <c r="AV159" s="83"/>
      <c r="AW159" s="123"/>
      <c r="AX159" s="81"/>
      <c r="BB159" s="81"/>
      <c r="BC159" s="81"/>
      <c r="BD159" s="81"/>
      <c r="BE159" s="81"/>
    </row>
    <row r="160" spans="1:57" ht="12.75" customHeight="1" x14ac:dyDescent="0.25">
      <c r="A160" s="81"/>
      <c r="B160" s="81"/>
      <c r="C160" s="81"/>
      <c r="K160" s="81"/>
      <c r="L160" s="81"/>
      <c r="M160" s="81"/>
      <c r="N160" s="81"/>
      <c r="O160" s="81"/>
      <c r="P160" s="81"/>
      <c r="S160" s="81"/>
      <c r="T160" s="81"/>
      <c r="U160" s="81"/>
      <c r="V160" s="81"/>
      <c r="W160" s="81"/>
      <c r="X160" s="81"/>
      <c r="Y160" s="81"/>
      <c r="Z160" s="81"/>
      <c r="AA160" s="109"/>
      <c r="AB160" s="109"/>
      <c r="AS160" s="124"/>
      <c r="AT160" s="124"/>
      <c r="AU160" s="124"/>
      <c r="AV160" s="83"/>
      <c r="AW160" s="123"/>
      <c r="AX160" s="81"/>
      <c r="BB160" s="81"/>
      <c r="BC160" s="81"/>
      <c r="BD160" s="81"/>
      <c r="BE160" s="81"/>
    </row>
    <row r="161" spans="1:57" ht="12.75" customHeight="1" x14ac:dyDescent="0.25">
      <c r="A161" s="81"/>
      <c r="B161" s="81"/>
      <c r="C161" s="81"/>
      <c r="K161" s="81"/>
      <c r="L161" s="81"/>
      <c r="M161" s="81"/>
      <c r="N161" s="81"/>
      <c r="O161" s="81"/>
      <c r="P161" s="81"/>
      <c r="S161" s="81"/>
      <c r="T161" s="81"/>
      <c r="U161" s="81"/>
      <c r="V161" s="81"/>
      <c r="W161" s="81"/>
      <c r="X161" s="81"/>
      <c r="Y161" s="81"/>
      <c r="Z161" s="81"/>
      <c r="AA161" s="109"/>
      <c r="AB161" s="109"/>
      <c r="AS161" s="124"/>
      <c r="AT161" s="124"/>
      <c r="AU161" s="124"/>
      <c r="AV161" s="83"/>
      <c r="AW161" s="123"/>
      <c r="AX161" s="81"/>
      <c r="BB161" s="81"/>
      <c r="BC161" s="81"/>
      <c r="BD161" s="81"/>
      <c r="BE161" s="81"/>
    </row>
    <row r="162" spans="1:57" ht="12.75" customHeight="1" x14ac:dyDescent="0.25">
      <c r="A162" s="81"/>
      <c r="B162" s="81"/>
      <c r="C162" s="81"/>
      <c r="K162" s="81"/>
      <c r="L162" s="81"/>
      <c r="M162" s="81"/>
      <c r="N162" s="81"/>
      <c r="O162" s="81"/>
      <c r="P162" s="81"/>
      <c r="S162" s="81"/>
      <c r="T162" s="81"/>
      <c r="U162" s="81"/>
      <c r="V162" s="81"/>
      <c r="W162" s="81"/>
      <c r="X162" s="81"/>
      <c r="Y162" s="81"/>
      <c r="Z162" s="81"/>
      <c r="AA162" s="109"/>
      <c r="AB162" s="109"/>
      <c r="AS162" s="124"/>
      <c r="AT162" s="124"/>
      <c r="AU162" s="124"/>
      <c r="AV162" s="83"/>
      <c r="AW162" s="123"/>
      <c r="AX162" s="81"/>
      <c r="BB162" s="81"/>
      <c r="BC162" s="81"/>
      <c r="BD162" s="81"/>
      <c r="BE162" s="81"/>
    </row>
    <row r="163" spans="1:57" ht="12.75" customHeight="1" x14ac:dyDescent="0.25">
      <c r="A163" s="81"/>
      <c r="B163" s="81"/>
      <c r="C163" s="81"/>
      <c r="K163" s="81"/>
      <c r="L163" s="81"/>
      <c r="M163" s="81"/>
      <c r="N163" s="81"/>
      <c r="O163" s="81"/>
      <c r="P163" s="81"/>
      <c r="S163" s="81"/>
      <c r="T163" s="81"/>
      <c r="U163" s="81"/>
      <c r="V163" s="81"/>
      <c r="W163" s="81"/>
      <c r="X163" s="81"/>
      <c r="Y163" s="81"/>
      <c r="Z163" s="81"/>
      <c r="AA163" s="109"/>
      <c r="AB163" s="109"/>
      <c r="AS163" s="124"/>
      <c r="AT163" s="124"/>
      <c r="AU163" s="124"/>
      <c r="AV163" s="83"/>
      <c r="AW163" s="123"/>
      <c r="AX163" s="81"/>
      <c r="BB163" s="81"/>
      <c r="BC163" s="81"/>
      <c r="BD163" s="81"/>
      <c r="BE163" s="81"/>
    </row>
    <row r="164" spans="1:57" ht="12.75" customHeight="1" x14ac:dyDescent="0.25">
      <c r="A164" s="81"/>
      <c r="B164" s="81"/>
      <c r="C164" s="81"/>
      <c r="K164" s="81"/>
      <c r="L164" s="81"/>
      <c r="M164" s="81"/>
      <c r="N164" s="81"/>
      <c r="O164" s="81"/>
      <c r="P164" s="81"/>
      <c r="S164" s="81"/>
      <c r="T164" s="81"/>
      <c r="U164" s="81"/>
      <c r="V164" s="81"/>
      <c r="W164" s="81"/>
      <c r="X164" s="81"/>
      <c r="Y164" s="81"/>
      <c r="Z164" s="81"/>
      <c r="AA164" s="109"/>
      <c r="AB164" s="109"/>
      <c r="AS164" s="124"/>
      <c r="AT164" s="124"/>
      <c r="AU164" s="124"/>
      <c r="AV164" s="83"/>
      <c r="AW164" s="123"/>
      <c r="AX164" s="81"/>
      <c r="BB164" s="81"/>
      <c r="BC164" s="81"/>
      <c r="BD164" s="81"/>
      <c r="BE164" s="81"/>
    </row>
    <row r="165" spans="1:57" ht="12.75" customHeight="1" x14ac:dyDescent="0.25">
      <c r="A165" s="81"/>
      <c r="B165" s="81"/>
      <c r="C165" s="81"/>
      <c r="K165" s="81"/>
      <c r="L165" s="81"/>
      <c r="M165" s="81"/>
      <c r="N165" s="81"/>
      <c r="O165" s="81"/>
      <c r="P165" s="81"/>
      <c r="S165" s="81"/>
      <c r="T165" s="81"/>
      <c r="U165" s="81"/>
      <c r="V165" s="81"/>
      <c r="W165" s="81"/>
      <c r="X165" s="81"/>
      <c r="Y165" s="81"/>
      <c r="Z165" s="81"/>
      <c r="AA165" s="109"/>
      <c r="AB165" s="109"/>
      <c r="AS165" s="124"/>
      <c r="AT165" s="124"/>
      <c r="AU165" s="124"/>
      <c r="AV165" s="83"/>
      <c r="AW165" s="123"/>
      <c r="AX165" s="81"/>
      <c r="BB165" s="81"/>
      <c r="BC165" s="81"/>
      <c r="BD165" s="81"/>
      <c r="BE165" s="81"/>
    </row>
    <row r="166" spans="1:57" ht="12.75" customHeight="1" x14ac:dyDescent="0.25">
      <c r="A166" s="81"/>
      <c r="B166" s="81"/>
      <c r="C166" s="81"/>
      <c r="K166" s="81"/>
      <c r="L166" s="81"/>
      <c r="M166" s="81"/>
      <c r="N166" s="81"/>
      <c r="O166" s="81"/>
      <c r="P166" s="81"/>
      <c r="S166" s="81"/>
      <c r="T166" s="81"/>
      <c r="U166" s="81"/>
      <c r="V166" s="81"/>
      <c r="W166" s="81"/>
      <c r="X166" s="81"/>
      <c r="Y166" s="81"/>
      <c r="Z166" s="81"/>
      <c r="AA166" s="109"/>
      <c r="AB166" s="109"/>
      <c r="AS166" s="124"/>
      <c r="AT166" s="124"/>
      <c r="AU166" s="124"/>
      <c r="AV166" s="83"/>
      <c r="AW166" s="123"/>
      <c r="AX166" s="81"/>
      <c r="BB166" s="81"/>
      <c r="BC166" s="81"/>
      <c r="BD166" s="81"/>
      <c r="BE166" s="81"/>
    </row>
    <row r="167" spans="1:57" ht="12.75" customHeight="1" x14ac:dyDescent="0.25">
      <c r="A167" s="81"/>
      <c r="B167" s="81"/>
      <c r="C167" s="81"/>
      <c r="K167" s="81"/>
      <c r="L167" s="81"/>
      <c r="M167" s="81"/>
      <c r="N167" s="81"/>
      <c r="O167" s="81"/>
      <c r="P167" s="81"/>
      <c r="S167" s="81"/>
      <c r="T167" s="81"/>
      <c r="U167" s="81"/>
      <c r="V167" s="81"/>
      <c r="W167" s="81"/>
      <c r="X167" s="81"/>
      <c r="Y167" s="81"/>
      <c r="Z167" s="81"/>
      <c r="AA167" s="109"/>
      <c r="AB167" s="109"/>
      <c r="AS167" s="124"/>
      <c r="AT167" s="124"/>
      <c r="AU167" s="124"/>
      <c r="AV167" s="83"/>
      <c r="AW167" s="123"/>
      <c r="AX167" s="81"/>
      <c r="BB167" s="81"/>
      <c r="BC167" s="81"/>
      <c r="BD167" s="81"/>
      <c r="BE167" s="81"/>
    </row>
    <row r="168" spans="1:57" ht="12.75" customHeight="1" x14ac:dyDescent="0.25">
      <c r="A168" s="81"/>
      <c r="B168" s="81"/>
      <c r="C168" s="81"/>
      <c r="K168" s="81"/>
      <c r="L168" s="81"/>
      <c r="M168" s="81"/>
      <c r="N168" s="81"/>
      <c r="O168" s="81"/>
      <c r="P168" s="81"/>
      <c r="S168" s="81"/>
      <c r="T168" s="81"/>
      <c r="U168" s="81"/>
      <c r="V168" s="81"/>
      <c r="W168" s="81"/>
      <c r="X168" s="81"/>
      <c r="Y168" s="81"/>
      <c r="Z168" s="81"/>
      <c r="AA168" s="109"/>
      <c r="AB168" s="109"/>
      <c r="AS168" s="124"/>
      <c r="AT168" s="124"/>
      <c r="AU168" s="124"/>
      <c r="AV168" s="83"/>
      <c r="AW168" s="123"/>
      <c r="AX168" s="81"/>
      <c r="BB168" s="81"/>
      <c r="BC168" s="81"/>
      <c r="BD168" s="81"/>
      <c r="BE168" s="81"/>
    </row>
    <row r="169" spans="1:57" ht="12.75" customHeight="1" x14ac:dyDescent="0.25">
      <c r="A169" s="81"/>
      <c r="B169" s="81"/>
      <c r="C169" s="81"/>
      <c r="K169" s="81"/>
      <c r="L169" s="81"/>
      <c r="M169" s="81"/>
      <c r="N169" s="81"/>
      <c r="O169" s="81"/>
      <c r="P169" s="81"/>
      <c r="S169" s="81"/>
      <c r="T169" s="81"/>
      <c r="U169" s="81"/>
      <c r="V169" s="81"/>
      <c r="W169" s="81"/>
      <c r="X169" s="81"/>
      <c r="Y169" s="81"/>
      <c r="Z169" s="81"/>
      <c r="AA169" s="109"/>
      <c r="AB169" s="109"/>
      <c r="AS169" s="124"/>
      <c r="AT169" s="124"/>
      <c r="AU169" s="124"/>
      <c r="AV169" s="83"/>
      <c r="AW169" s="123"/>
      <c r="AX169" s="81"/>
      <c r="BB169" s="81"/>
      <c r="BC169" s="81"/>
      <c r="BD169" s="81"/>
      <c r="BE169" s="81"/>
    </row>
    <row r="170" spans="1:57" ht="12.75" customHeight="1" x14ac:dyDescent="0.25">
      <c r="A170" s="81"/>
      <c r="B170" s="81"/>
      <c r="C170" s="81"/>
      <c r="K170" s="81"/>
      <c r="L170" s="81"/>
      <c r="M170" s="81"/>
      <c r="N170" s="81"/>
      <c r="O170" s="81"/>
      <c r="P170" s="81"/>
      <c r="S170" s="81"/>
      <c r="T170" s="81"/>
      <c r="U170" s="81"/>
      <c r="V170" s="81"/>
      <c r="W170" s="81"/>
      <c r="X170" s="81"/>
      <c r="Y170" s="81"/>
      <c r="Z170" s="81"/>
      <c r="AA170" s="109"/>
      <c r="AB170" s="109"/>
      <c r="AS170" s="124"/>
      <c r="AT170" s="124"/>
      <c r="AU170" s="124"/>
      <c r="AV170" s="83"/>
      <c r="AW170" s="123"/>
      <c r="AX170" s="81"/>
      <c r="BB170" s="81"/>
      <c r="BC170" s="81"/>
      <c r="BD170" s="81"/>
      <c r="BE170" s="81"/>
    </row>
    <row r="171" spans="1:57" ht="12.75" customHeight="1" x14ac:dyDescent="0.25">
      <c r="A171" s="81"/>
      <c r="B171" s="81"/>
      <c r="C171" s="81"/>
      <c r="K171" s="81"/>
      <c r="L171" s="81"/>
      <c r="M171" s="81"/>
      <c r="N171" s="81"/>
      <c r="O171" s="81"/>
      <c r="P171" s="81"/>
      <c r="S171" s="81"/>
      <c r="T171" s="81"/>
      <c r="U171" s="81"/>
      <c r="V171" s="81"/>
      <c r="W171" s="81"/>
      <c r="X171" s="81"/>
      <c r="Y171" s="81"/>
      <c r="Z171" s="81"/>
      <c r="AA171" s="109"/>
      <c r="AB171" s="109"/>
      <c r="AS171" s="124"/>
      <c r="AT171" s="124"/>
      <c r="AU171" s="124"/>
      <c r="AV171" s="83"/>
      <c r="AW171" s="123"/>
      <c r="AX171" s="81"/>
      <c r="BB171" s="81"/>
      <c r="BC171" s="81"/>
      <c r="BD171" s="81"/>
      <c r="BE171" s="81"/>
    </row>
    <row r="172" spans="1:57" ht="12.75" customHeight="1" x14ac:dyDescent="0.25">
      <c r="A172" s="81"/>
      <c r="B172" s="81"/>
      <c r="C172" s="81"/>
      <c r="K172" s="81"/>
      <c r="L172" s="81"/>
      <c r="M172" s="81"/>
      <c r="N172" s="81"/>
      <c r="O172" s="81"/>
      <c r="P172" s="81"/>
      <c r="S172" s="81"/>
      <c r="T172" s="81"/>
      <c r="U172" s="81"/>
      <c r="V172" s="81"/>
      <c r="W172" s="81"/>
      <c r="X172" s="81"/>
      <c r="Y172" s="81"/>
      <c r="Z172" s="81"/>
      <c r="AA172" s="109"/>
      <c r="AB172" s="109"/>
      <c r="AS172" s="124"/>
      <c r="AT172" s="124"/>
      <c r="AU172" s="124"/>
      <c r="AV172" s="83"/>
      <c r="AW172" s="123"/>
      <c r="AX172" s="81"/>
      <c r="BB172" s="81"/>
      <c r="BC172" s="81"/>
      <c r="BD172" s="81"/>
      <c r="BE172" s="81"/>
    </row>
    <row r="173" spans="1:57" ht="12.75" customHeight="1" x14ac:dyDescent="0.25">
      <c r="A173" s="81"/>
      <c r="B173" s="81"/>
      <c r="C173" s="81"/>
      <c r="K173" s="81"/>
      <c r="L173" s="81"/>
      <c r="M173" s="81"/>
      <c r="N173" s="81"/>
      <c r="O173" s="81"/>
      <c r="P173" s="81"/>
      <c r="S173" s="81"/>
      <c r="T173" s="81"/>
      <c r="U173" s="81"/>
      <c r="V173" s="81"/>
      <c r="W173" s="81"/>
      <c r="X173" s="81"/>
      <c r="Y173" s="81"/>
      <c r="Z173" s="81"/>
      <c r="AA173" s="109"/>
      <c r="AB173" s="109"/>
      <c r="AS173" s="124"/>
      <c r="AT173" s="124"/>
      <c r="AU173" s="124"/>
      <c r="AV173" s="83"/>
      <c r="AW173" s="123"/>
      <c r="AX173" s="81"/>
      <c r="BB173" s="81"/>
      <c r="BC173" s="81"/>
      <c r="BD173" s="81"/>
      <c r="BE173" s="81"/>
    </row>
    <row r="174" spans="1:57" ht="12.75" customHeight="1" x14ac:dyDescent="0.25">
      <c r="A174" s="81"/>
      <c r="B174" s="81"/>
      <c r="C174" s="81"/>
      <c r="K174" s="81"/>
      <c r="L174" s="81"/>
      <c r="M174" s="81"/>
      <c r="N174" s="81"/>
      <c r="O174" s="81"/>
      <c r="P174" s="81"/>
      <c r="S174" s="81"/>
      <c r="T174" s="81"/>
      <c r="U174" s="81"/>
      <c r="V174" s="81"/>
      <c r="W174" s="81"/>
      <c r="X174" s="81"/>
      <c r="Y174" s="81"/>
      <c r="Z174" s="81"/>
      <c r="AA174" s="109"/>
      <c r="AB174" s="109"/>
      <c r="AS174" s="124"/>
      <c r="AT174" s="124"/>
      <c r="AU174" s="124"/>
      <c r="AV174" s="83"/>
      <c r="AW174" s="123"/>
      <c r="AX174" s="81"/>
      <c r="BB174" s="81"/>
      <c r="BC174" s="81"/>
      <c r="BD174" s="81"/>
      <c r="BE174" s="81"/>
    </row>
    <row r="175" spans="1:57" ht="12.75" customHeight="1" x14ac:dyDescent="0.25">
      <c r="A175" s="81"/>
      <c r="B175" s="81"/>
      <c r="C175" s="81"/>
      <c r="K175" s="81"/>
      <c r="L175" s="81"/>
      <c r="M175" s="81"/>
      <c r="N175" s="81"/>
      <c r="O175" s="81"/>
      <c r="P175" s="81"/>
      <c r="S175" s="81"/>
      <c r="T175" s="81"/>
      <c r="U175" s="81"/>
      <c r="V175" s="81"/>
      <c r="W175" s="81"/>
      <c r="X175" s="81"/>
      <c r="Y175" s="81"/>
      <c r="Z175" s="81"/>
      <c r="AA175" s="109"/>
      <c r="AB175" s="109"/>
      <c r="AS175" s="124"/>
      <c r="AT175" s="124"/>
      <c r="AU175" s="124"/>
      <c r="AV175" s="83"/>
      <c r="AW175" s="123"/>
      <c r="AX175" s="81"/>
      <c r="BB175" s="81"/>
      <c r="BC175" s="81"/>
      <c r="BD175" s="81"/>
      <c r="BE175" s="81"/>
    </row>
    <row r="176" spans="1:57" ht="12.75" customHeight="1" x14ac:dyDescent="0.25">
      <c r="A176" s="81"/>
      <c r="B176" s="81"/>
      <c r="C176" s="81"/>
      <c r="K176" s="81"/>
      <c r="L176" s="81"/>
      <c r="M176" s="81"/>
      <c r="N176" s="81"/>
      <c r="O176" s="81"/>
      <c r="P176" s="81"/>
      <c r="S176" s="81"/>
      <c r="T176" s="81"/>
      <c r="U176" s="81"/>
      <c r="V176" s="81"/>
      <c r="W176" s="81"/>
      <c r="X176" s="81"/>
      <c r="Y176" s="81"/>
      <c r="Z176" s="81"/>
      <c r="AA176" s="109"/>
      <c r="AB176" s="109"/>
      <c r="AS176" s="124"/>
      <c r="AT176" s="124"/>
      <c r="AU176" s="124"/>
      <c r="AV176" s="83"/>
      <c r="AW176" s="123"/>
      <c r="AX176" s="81"/>
      <c r="BB176" s="81"/>
      <c r="BC176" s="81"/>
      <c r="BD176" s="81"/>
      <c r="BE176" s="81"/>
    </row>
    <row r="177" spans="1:57" ht="12.75" customHeight="1" x14ac:dyDescent="0.25">
      <c r="A177" s="81"/>
      <c r="B177" s="81"/>
      <c r="C177" s="81"/>
      <c r="K177" s="81"/>
      <c r="L177" s="81"/>
      <c r="M177" s="81"/>
      <c r="N177" s="81"/>
      <c r="O177" s="81"/>
      <c r="P177" s="81"/>
      <c r="S177" s="81"/>
      <c r="T177" s="81"/>
      <c r="U177" s="81"/>
      <c r="V177" s="81"/>
      <c r="W177" s="81"/>
      <c r="X177" s="81"/>
      <c r="Y177" s="81"/>
      <c r="Z177" s="81"/>
      <c r="AA177" s="109"/>
      <c r="AB177" s="109"/>
      <c r="AS177" s="124"/>
      <c r="AT177" s="124"/>
      <c r="AU177" s="124"/>
      <c r="AV177" s="83"/>
      <c r="AW177" s="123"/>
      <c r="AX177" s="81"/>
      <c r="BB177" s="81"/>
      <c r="BC177" s="81"/>
      <c r="BD177" s="81"/>
      <c r="BE177" s="81"/>
    </row>
    <row r="178" spans="1:57" ht="12.75" customHeight="1" x14ac:dyDescent="0.25">
      <c r="A178" s="81"/>
      <c r="B178" s="81"/>
      <c r="C178" s="81"/>
      <c r="K178" s="81"/>
      <c r="L178" s="81"/>
      <c r="M178" s="81"/>
      <c r="N178" s="81"/>
      <c r="O178" s="81"/>
      <c r="P178" s="81"/>
      <c r="S178" s="81"/>
      <c r="T178" s="81"/>
      <c r="U178" s="81"/>
      <c r="V178" s="81"/>
      <c r="W178" s="81"/>
      <c r="X178" s="81"/>
      <c r="Y178" s="81"/>
      <c r="Z178" s="81"/>
      <c r="AA178" s="109"/>
      <c r="AB178" s="109"/>
      <c r="AS178" s="124"/>
      <c r="AT178" s="124"/>
      <c r="AU178" s="124"/>
      <c r="AV178" s="83"/>
      <c r="AW178" s="123"/>
      <c r="AX178" s="81"/>
      <c r="BB178" s="81"/>
      <c r="BC178" s="81"/>
      <c r="BD178" s="81"/>
      <c r="BE178" s="81"/>
    </row>
    <row r="179" spans="1:57" ht="12.75" customHeight="1" x14ac:dyDescent="0.25">
      <c r="A179" s="81"/>
      <c r="B179" s="81"/>
      <c r="C179" s="81"/>
      <c r="K179" s="81"/>
      <c r="L179" s="81"/>
      <c r="M179" s="81"/>
      <c r="N179" s="81"/>
      <c r="O179" s="81"/>
      <c r="P179" s="81"/>
      <c r="S179" s="81"/>
      <c r="T179" s="81"/>
      <c r="U179" s="81"/>
      <c r="V179" s="81"/>
      <c r="W179" s="81"/>
      <c r="X179" s="81"/>
      <c r="Y179" s="81"/>
      <c r="Z179" s="81"/>
      <c r="AA179" s="109"/>
      <c r="AB179" s="109"/>
      <c r="AS179" s="124"/>
      <c r="AT179" s="124"/>
      <c r="AU179" s="124"/>
      <c r="AV179" s="83"/>
      <c r="AW179" s="123"/>
      <c r="AX179" s="81"/>
      <c r="BB179" s="81"/>
      <c r="BC179" s="81"/>
      <c r="BD179" s="81"/>
      <c r="BE179" s="81"/>
    </row>
    <row r="180" spans="1:57" ht="12.75" customHeight="1" x14ac:dyDescent="0.25">
      <c r="A180" s="81"/>
      <c r="B180" s="81"/>
      <c r="C180" s="81"/>
      <c r="K180" s="81"/>
      <c r="L180" s="81"/>
      <c r="M180" s="81"/>
      <c r="N180" s="81"/>
      <c r="O180" s="81"/>
      <c r="P180" s="81"/>
      <c r="S180" s="81"/>
      <c r="T180" s="81"/>
      <c r="U180" s="81"/>
      <c r="V180" s="81"/>
      <c r="W180" s="81"/>
      <c r="X180" s="81"/>
      <c r="Y180" s="81"/>
      <c r="Z180" s="81"/>
      <c r="AA180" s="109"/>
      <c r="AB180" s="109"/>
      <c r="AS180" s="124"/>
      <c r="AT180" s="124"/>
      <c r="AU180" s="124"/>
      <c r="AV180" s="83"/>
      <c r="AW180" s="123"/>
      <c r="AX180" s="81"/>
      <c r="BB180" s="81"/>
      <c r="BC180" s="81"/>
      <c r="BD180" s="81"/>
      <c r="BE180" s="81"/>
    </row>
    <row r="181" spans="1:57" ht="12.75" customHeight="1" x14ac:dyDescent="0.25">
      <c r="A181" s="81"/>
      <c r="B181" s="81"/>
      <c r="C181" s="81"/>
      <c r="K181" s="81"/>
      <c r="L181" s="81"/>
      <c r="M181" s="81"/>
      <c r="N181" s="81"/>
      <c r="O181" s="81"/>
      <c r="P181" s="81"/>
      <c r="S181" s="81"/>
      <c r="T181" s="81"/>
      <c r="U181" s="81"/>
      <c r="V181" s="81"/>
      <c r="W181" s="81"/>
      <c r="X181" s="81"/>
      <c r="Y181" s="81"/>
      <c r="Z181" s="81"/>
      <c r="AA181" s="109"/>
      <c r="AB181" s="109"/>
      <c r="AS181" s="124"/>
      <c r="AT181" s="124"/>
      <c r="AU181" s="124"/>
      <c r="AV181" s="83"/>
      <c r="AW181" s="123"/>
      <c r="AX181" s="81"/>
      <c r="BB181" s="81"/>
      <c r="BC181" s="81"/>
      <c r="BD181" s="81"/>
      <c r="BE181" s="81"/>
    </row>
    <row r="182" spans="1:57" ht="12.75" customHeight="1" x14ac:dyDescent="0.25">
      <c r="A182" s="81"/>
      <c r="B182" s="81"/>
      <c r="C182" s="81"/>
      <c r="K182" s="81"/>
      <c r="L182" s="81"/>
      <c r="M182" s="81"/>
      <c r="N182" s="81"/>
      <c r="O182" s="81"/>
      <c r="P182" s="81"/>
      <c r="S182" s="81"/>
      <c r="T182" s="81"/>
      <c r="U182" s="81"/>
      <c r="V182" s="81"/>
      <c r="W182" s="81"/>
      <c r="X182" s="81"/>
      <c r="Y182" s="81"/>
      <c r="Z182" s="81"/>
      <c r="AA182" s="109"/>
      <c r="AB182" s="109"/>
      <c r="AS182" s="124"/>
      <c r="AT182" s="124"/>
      <c r="AU182" s="124"/>
      <c r="AV182" s="83"/>
      <c r="AW182" s="123"/>
      <c r="AX182" s="81"/>
      <c r="BB182" s="81"/>
      <c r="BC182" s="81"/>
      <c r="BD182" s="81"/>
      <c r="BE182" s="81"/>
    </row>
    <row r="183" spans="1:57" ht="12.75" customHeight="1" x14ac:dyDescent="0.25">
      <c r="A183" s="81"/>
      <c r="B183" s="81"/>
      <c r="C183" s="81"/>
      <c r="K183" s="81"/>
      <c r="L183" s="81"/>
      <c r="M183" s="81"/>
      <c r="N183" s="81"/>
      <c r="O183" s="81"/>
      <c r="P183" s="81"/>
      <c r="S183" s="81"/>
      <c r="T183" s="81"/>
      <c r="U183" s="81"/>
      <c r="V183" s="81"/>
      <c r="W183" s="81"/>
      <c r="X183" s="81"/>
      <c r="Y183" s="81"/>
      <c r="Z183" s="81"/>
      <c r="AA183" s="109"/>
      <c r="AB183" s="109"/>
      <c r="AS183" s="124"/>
      <c r="AT183" s="124"/>
      <c r="AU183" s="124"/>
      <c r="AV183" s="83"/>
      <c r="AW183" s="123"/>
      <c r="AX183" s="81"/>
      <c r="BB183" s="81"/>
      <c r="BC183" s="81"/>
      <c r="BD183" s="81"/>
      <c r="BE183" s="81"/>
    </row>
    <row r="184" spans="1:57" ht="12.75" customHeight="1" x14ac:dyDescent="0.25">
      <c r="A184" s="81"/>
      <c r="B184" s="81"/>
      <c r="C184" s="81"/>
      <c r="K184" s="81"/>
      <c r="L184" s="81"/>
      <c r="M184" s="81"/>
      <c r="N184" s="81"/>
      <c r="O184" s="81"/>
      <c r="P184" s="81"/>
      <c r="S184" s="81"/>
      <c r="T184" s="81"/>
      <c r="U184" s="81"/>
      <c r="V184" s="81"/>
      <c r="W184" s="81"/>
      <c r="X184" s="81"/>
      <c r="Y184" s="81"/>
      <c r="Z184" s="81"/>
      <c r="AA184" s="109"/>
      <c r="AB184" s="109"/>
      <c r="AS184" s="124"/>
      <c r="AT184" s="124"/>
      <c r="AU184" s="124"/>
      <c r="AV184" s="83"/>
      <c r="AW184" s="123"/>
      <c r="AX184" s="81"/>
      <c r="BB184" s="81"/>
      <c r="BC184" s="81"/>
      <c r="BD184" s="81"/>
      <c r="BE184" s="81"/>
    </row>
    <row r="185" spans="1:57" ht="12.75" customHeight="1" x14ac:dyDescent="0.25">
      <c r="A185" s="81"/>
      <c r="B185" s="81"/>
      <c r="C185" s="81"/>
      <c r="K185" s="81"/>
      <c r="L185" s="81"/>
      <c r="M185" s="81"/>
      <c r="N185" s="81"/>
      <c r="O185" s="81"/>
      <c r="P185" s="81"/>
      <c r="S185" s="81"/>
      <c r="T185" s="81"/>
      <c r="U185" s="81"/>
      <c r="V185" s="81"/>
      <c r="W185" s="81"/>
      <c r="X185" s="81"/>
      <c r="Y185" s="81"/>
      <c r="Z185" s="81"/>
      <c r="AA185" s="109"/>
      <c r="AB185" s="109"/>
      <c r="AS185" s="124"/>
      <c r="AT185" s="124"/>
      <c r="AU185" s="124"/>
      <c r="AV185" s="83"/>
      <c r="AW185" s="123"/>
      <c r="AX185" s="81"/>
      <c r="BB185" s="81"/>
      <c r="BC185" s="81"/>
      <c r="BD185" s="81"/>
      <c r="BE185" s="81"/>
    </row>
    <row r="186" spans="1:57" ht="12.75" customHeight="1" x14ac:dyDescent="0.25">
      <c r="A186" s="81"/>
      <c r="B186" s="81"/>
      <c r="C186" s="81"/>
      <c r="K186" s="81"/>
      <c r="L186" s="81"/>
      <c r="M186" s="81"/>
      <c r="N186" s="81"/>
      <c r="O186" s="81"/>
      <c r="P186" s="81"/>
      <c r="S186" s="81"/>
      <c r="T186" s="81"/>
      <c r="U186" s="81"/>
      <c r="V186" s="81"/>
      <c r="W186" s="81"/>
      <c r="X186" s="81"/>
      <c r="Y186" s="81"/>
      <c r="Z186" s="81"/>
      <c r="AA186" s="109"/>
      <c r="AB186" s="109"/>
      <c r="AS186" s="124"/>
      <c r="AT186" s="124"/>
      <c r="AU186" s="124"/>
      <c r="AV186" s="83"/>
      <c r="AW186" s="123"/>
      <c r="AX186" s="81"/>
      <c r="BB186" s="81"/>
      <c r="BC186" s="81"/>
      <c r="BD186" s="81"/>
      <c r="BE186" s="81"/>
    </row>
    <row r="187" spans="1:57" ht="12.75" customHeight="1" x14ac:dyDescent="0.25">
      <c r="A187" s="81"/>
      <c r="B187" s="81"/>
      <c r="C187" s="81"/>
      <c r="K187" s="81"/>
      <c r="L187" s="81"/>
      <c r="M187" s="81"/>
      <c r="N187" s="81"/>
      <c r="O187" s="81"/>
      <c r="P187" s="81"/>
      <c r="S187" s="81"/>
      <c r="T187" s="81"/>
      <c r="U187" s="81"/>
      <c r="V187" s="81"/>
      <c r="W187" s="81"/>
      <c r="X187" s="81"/>
      <c r="Y187" s="81"/>
      <c r="Z187" s="81"/>
      <c r="AA187" s="109"/>
      <c r="AB187" s="109"/>
      <c r="AS187" s="124"/>
      <c r="AT187" s="124"/>
      <c r="AU187" s="124"/>
      <c r="AV187" s="83"/>
      <c r="AW187" s="123"/>
      <c r="AX187" s="81"/>
      <c r="BB187" s="81"/>
      <c r="BC187" s="81"/>
      <c r="BD187" s="81"/>
      <c r="BE187" s="81"/>
    </row>
    <row r="188" spans="1:57" ht="12.75" customHeight="1" x14ac:dyDescent="0.25">
      <c r="A188" s="81"/>
      <c r="B188" s="81"/>
      <c r="C188" s="81"/>
      <c r="K188" s="81"/>
      <c r="L188" s="81"/>
      <c r="M188" s="81"/>
      <c r="N188" s="81"/>
      <c r="O188" s="81"/>
      <c r="P188" s="81"/>
      <c r="S188" s="81"/>
      <c r="T188" s="81"/>
      <c r="U188" s="81"/>
      <c r="V188" s="81"/>
      <c r="W188" s="81"/>
      <c r="X188" s="81"/>
      <c r="Y188" s="81"/>
      <c r="Z188" s="81"/>
      <c r="AA188" s="109"/>
      <c r="AB188" s="109"/>
      <c r="AS188" s="124"/>
      <c r="AT188" s="124"/>
      <c r="AU188" s="124"/>
      <c r="AV188" s="83"/>
      <c r="AW188" s="123"/>
      <c r="AX188" s="81"/>
      <c r="BB188" s="81"/>
      <c r="BC188" s="81"/>
      <c r="BD188" s="81"/>
      <c r="BE188" s="81"/>
    </row>
    <row r="189" spans="1:57" ht="12.75" customHeight="1" x14ac:dyDescent="0.25">
      <c r="A189" s="81"/>
      <c r="B189" s="81"/>
      <c r="C189" s="81"/>
      <c r="K189" s="81"/>
      <c r="L189" s="81"/>
      <c r="M189" s="81"/>
      <c r="N189" s="81"/>
      <c r="O189" s="81"/>
      <c r="P189" s="81"/>
      <c r="S189" s="81"/>
      <c r="T189" s="81"/>
      <c r="U189" s="81"/>
      <c r="V189" s="81"/>
      <c r="W189" s="81"/>
      <c r="X189" s="81"/>
      <c r="Y189" s="81"/>
      <c r="Z189" s="81"/>
      <c r="AA189" s="109"/>
      <c r="AB189" s="109"/>
      <c r="AS189" s="124"/>
      <c r="AT189" s="124"/>
      <c r="AU189" s="124"/>
      <c r="AV189" s="83"/>
      <c r="AW189" s="123"/>
      <c r="AX189" s="81"/>
      <c r="BB189" s="81"/>
      <c r="BC189" s="81"/>
      <c r="BD189" s="81"/>
      <c r="BE189" s="81"/>
    </row>
    <row r="190" spans="1:57" ht="12.75" customHeight="1" x14ac:dyDescent="0.25">
      <c r="A190" s="81"/>
      <c r="B190" s="81"/>
      <c r="C190" s="81"/>
      <c r="K190" s="81"/>
      <c r="L190" s="81"/>
      <c r="M190" s="81"/>
      <c r="N190" s="81"/>
      <c r="O190" s="81"/>
      <c r="P190" s="81"/>
      <c r="S190" s="81"/>
      <c r="T190" s="81"/>
      <c r="U190" s="81"/>
      <c r="V190" s="81"/>
      <c r="W190" s="81"/>
      <c r="X190" s="81"/>
      <c r="Y190" s="81"/>
      <c r="Z190" s="81"/>
      <c r="AA190" s="109"/>
      <c r="AB190" s="109"/>
      <c r="AS190" s="124"/>
      <c r="AT190" s="124"/>
      <c r="AU190" s="124"/>
      <c r="AV190" s="83"/>
      <c r="AW190" s="123"/>
      <c r="AX190" s="81"/>
      <c r="BB190" s="81"/>
      <c r="BC190" s="81"/>
      <c r="BD190" s="81"/>
      <c r="BE190" s="81"/>
    </row>
    <row r="191" spans="1:57" ht="12.75" customHeight="1" x14ac:dyDescent="0.25">
      <c r="A191" s="81"/>
      <c r="B191" s="81"/>
      <c r="C191" s="81"/>
      <c r="K191" s="81"/>
      <c r="L191" s="81"/>
      <c r="M191" s="81"/>
      <c r="N191" s="81"/>
      <c r="O191" s="81"/>
      <c r="P191" s="81"/>
      <c r="S191" s="81"/>
      <c r="T191" s="81"/>
      <c r="U191" s="81"/>
      <c r="V191" s="81"/>
      <c r="W191" s="81"/>
      <c r="X191" s="81"/>
      <c r="Y191" s="81"/>
      <c r="Z191" s="81"/>
      <c r="AA191" s="109"/>
      <c r="AB191" s="109"/>
      <c r="AS191" s="124"/>
      <c r="AT191" s="124"/>
      <c r="AU191" s="124"/>
      <c r="AV191" s="83"/>
      <c r="AW191" s="123"/>
      <c r="AX191" s="81"/>
      <c r="BB191" s="81"/>
      <c r="BC191" s="81"/>
      <c r="BD191" s="81"/>
      <c r="BE191" s="81"/>
    </row>
    <row r="192" spans="1:57" ht="12.75" customHeight="1" x14ac:dyDescent="0.25">
      <c r="A192" s="81"/>
      <c r="B192" s="81"/>
      <c r="C192" s="81"/>
      <c r="K192" s="81"/>
      <c r="L192" s="81"/>
      <c r="M192" s="81"/>
      <c r="N192" s="81"/>
      <c r="O192" s="81"/>
      <c r="P192" s="81"/>
      <c r="S192" s="81"/>
      <c r="T192" s="81"/>
      <c r="U192" s="81"/>
      <c r="V192" s="81"/>
      <c r="W192" s="81"/>
      <c r="X192" s="81"/>
      <c r="Y192" s="81"/>
      <c r="Z192" s="81"/>
      <c r="AA192" s="109"/>
      <c r="AB192" s="109"/>
      <c r="AS192" s="124"/>
      <c r="AT192" s="124"/>
      <c r="AU192" s="124"/>
      <c r="AV192" s="83"/>
      <c r="AW192" s="123"/>
      <c r="AX192" s="81"/>
      <c r="BB192" s="81"/>
      <c r="BC192" s="81"/>
      <c r="BD192" s="81"/>
      <c r="BE192" s="81"/>
    </row>
    <row r="193" spans="1:57" ht="12.75" customHeight="1" x14ac:dyDescent="0.25">
      <c r="A193" s="81"/>
      <c r="B193" s="81"/>
      <c r="C193" s="81"/>
      <c r="K193" s="81"/>
      <c r="L193" s="81"/>
      <c r="M193" s="81"/>
      <c r="N193" s="81"/>
      <c r="O193" s="81"/>
      <c r="P193" s="81"/>
      <c r="S193" s="81"/>
      <c r="T193" s="81"/>
      <c r="U193" s="81"/>
      <c r="V193" s="81"/>
      <c r="W193" s="81"/>
      <c r="X193" s="81"/>
      <c r="Y193" s="81"/>
      <c r="Z193" s="81"/>
      <c r="AA193" s="109"/>
      <c r="AB193" s="109"/>
      <c r="AS193" s="124"/>
      <c r="AT193" s="124"/>
      <c r="AU193" s="124"/>
      <c r="AV193" s="83"/>
      <c r="AW193" s="123"/>
      <c r="AX193" s="81"/>
      <c r="BB193" s="81"/>
      <c r="BC193" s="81"/>
      <c r="BD193" s="81"/>
      <c r="BE193" s="81"/>
    </row>
    <row r="194" spans="1:57" ht="12.75" customHeight="1" x14ac:dyDescent="0.25">
      <c r="A194" s="81"/>
      <c r="B194" s="81"/>
      <c r="C194" s="81"/>
      <c r="K194" s="81"/>
      <c r="L194" s="81"/>
      <c r="M194" s="81"/>
      <c r="N194" s="81"/>
      <c r="O194" s="81"/>
      <c r="P194" s="81"/>
      <c r="S194" s="81"/>
      <c r="T194" s="81"/>
      <c r="U194" s="81"/>
      <c r="V194" s="81"/>
      <c r="W194" s="81"/>
      <c r="X194" s="81"/>
      <c r="Y194" s="81"/>
      <c r="Z194" s="81"/>
      <c r="AA194" s="109"/>
      <c r="AB194" s="109"/>
      <c r="AS194" s="124"/>
      <c r="AT194" s="124"/>
      <c r="AU194" s="124"/>
      <c r="AV194" s="83"/>
      <c r="AW194" s="123"/>
      <c r="AX194" s="81"/>
      <c r="BB194" s="81"/>
      <c r="BC194" s="81"/>
      <c r="BD194" s="81"/>
      <c r="BE194" s="81"/>
    </row>
    <row r="195" spans="1:57" ht="12.75" customHeight="1" x14ac:dyDescent="0.25">
      <c r="A195" s="81"/>
      <c r="B195" s="81"/>
      <c r="C195" s="81"/>
      <c r="K195" s="81"/>
      <c r="L195" s="81"/>
      <c r="M195" s="81"/>
      <c r="N195" s="81"/>
      <c r="O195" s="81"/>
      <c r="P195" s="81"/>
      <c r="S195" s="81"/>
      <c r="T195" s="81"/>
      <c r="U195" s="81"/>
      <c r="V195" s="81"/>
      <c r="W195" s="81"/>
      <c r="X195" s="81"/>
      <c r="Y195" s="81"/>
      <c r="Z195" s="81"/>
      <c r="AA195" s="109"/>
      <c r="AB195" s="109"/>
      <c r="AS195" s="124"/>
      <c r="AT195" s="124"/>
      <c r="AU195" s="124"/>
      <c r="AV195" s="83"/>
      <c r="AW195" s="123"/>
      <c r="AX195" s="81"/>
      <c r="BB195" s="81"/>
      <c r="BC195" s="81"/>
      <c r="BD195" s="81"/>
      <c r="BE195" s="81"/>
    </row>
    <row r="196" spans="1:57" ht="12.75" customHeight="1" x14ac:dyDescent="0.25">
      <c r="A196" s="81"/>
      <c r="B196" s="81"/>
      <c r="C196" s="81"/>
      <c r="K196" s="81"/>
      <c r="L196" s="81"/>
      <c r="M196" s="81"/>
      <c r="N196" s="81"/>
      <c r="O196" s="81"/>
      <c r="P196" s="81"/>
      <c r="S196" s="81"/>
      <c r="T196" s="81"/>
      <c r="U196" s="81"/>
      <c r="V196" s="81"/>
      <c r="W196" s="81"/>
      <c r="X196" s="81"/>
      <c r="Y196" s="81"/>
      <c r="Z196" s="81"/>
      <c r="AA196" s="109"/>
      <c r="AB196" s="109"/>
      <c r="AS196" s="124"/>
      <c r="AT196" s="124"/>
      <c r="AU196" s="124"/>
      <c r="AV196" s="83"/>
      <c r="AW196" s="123"/>
      <c r="AX196" s="81"/>
      <c r="BB196" s="81"/>
      <c r="BC196" s="81"/>
      <c r="BD196" s="81"/>
      <c r="BE196" s="81"/>
    </row>
    <row r="197" spans="1:57" ht="12.75" customHeight="1" x14ac:dyDescent="0.25">
      <c r="A197" s="81"/>
      <c r="B197" s="81"/>
      <c r="C197" s="81"/>
      <c r="K197" s="81"/>
      <c r="L197" s="81"/>
      <c r="M197" s="81"/>
      <c r="N197" s="81"/>
      <c r="O197" s="81"/>
      <c r="P197" s="81"/>
      <c r="S197" s="81"/>
      <c r="T197" s="81"/>
      <c r="U197" s="81"/>
      <c r="V197" s="81"/>
      <c r="W197" s="81"/>
      <c r="X197" s="81"/>
      <c r="Y197" s="81"/>
      <c r="Z197" s="81"/>
      <c r="AA197" s="109"/>
      <c r="AB197" s="109"/>
      <c r="AS197" s="124"/>
      <c r="AT197" s="124"/>
      <c r="AU197" s="124"/>
      <c r="AV197" s="83"/>
      <c r="AW197" s="123"/>
      <c r="AX197" s="81"/>
      <c r="BB197" s="81"/>
      <c r="BC197" s="81"/>
      <c r="BD197" s="81"/>
      <c r="BE197" s="81"/>
    </row>
    <row r="198" spans="1:57" ht="12.75" customHeight="1" x14ac:dyDescent="0.25">
      <c r="A198" s="81"/>
      <c r="B198" s="81"/>
      <c r="C198" s="81"/>
      <c r="K198" s="81"/>
      <c r="L198" s="81"/>
      <c r="M198" s="81"/>
      <c r="N198" s="81"/>
      <c r="O198" s="81"/>
      <c r="P198" s="81"/>
      <c r="S198" s="81"/>
      <c r="T198" s="81"/>
      <c r="U198" s="81"/>
      <c r="V198" s="81"/>
      <c r="W198" s="81"/>
      <c r="X198" s="81"/>
      <c r="Y198" s="81"/>
      <c r="Z198" s="81"/>
      <c r="AA198" s="109"/>
      <c r="AB198" s="109"/>
      <c r="AS198" s="124"/>
      <c r="AT198" s="124"/>
      <c r="AU198" s="124"/>
      <c r="AV198" s="83"/>
      <c r="AW198" s="123"/>
      <c r="AX198" s="81"/>
      <c r="BB198" s="81"/>
      <c r="BC198" s="81"/>
      <c r="BD198" s="81"/>
      <c r="BE198" s="81"/>
    </row>
    <row r="199" spans="1:57" ht="12.75" customHeight="1" x14ac:dyDescent="0.25">
      <c r="A199" s="81"/>
      <c r="B199" s="81"/>
      <c r="C199" s="81"/>
      <c r="K199" s="81"/>
      <c r="L199" s="81"/>
      <c r="M199" s="81"/>
      <c r="N199" s="81"/>
      <c r="O199" s="81"/>
      <c r="P199" s="81"/>
      <c r="S199" s="81"/>
      <c r="T199" s="81"/>
      <c r="U199" s="81"/>
      <c r="V199" s="81"/>
      <c r="W199" s="81"/>
      <c r="X199" s="81"/>
      <c r="Y199" s="81"/>
      <c r="Z199" s="81"/>
      <c r="AA199" s="109"/>
      <c r="AB199" s="109"/>
      <c r="AS199" s="124"/>
      <c r="AT199" s="124"/>
      <c r="AU199" s="124"/>
      <c r="AV199" s="83"/>
      <c r="AW199" s="123"/>
      <c r="AX199" s="81"/>
      <c r="BB199" s="81"/>
      <c r="BC199" s="81"/>
      <c r="BD199" s="81"/>
      <c r="BE199" s="81"/>
    </row>
    <row r="200" spans="1:57" ht="12.75" customHeight="1" x14ac:dyDescent="0.25">
      <c r="A200" s="81"/>
      <c r="B200" s="81"/>
      <c r="C200" s="81"/>
      <c r="K200" s="81"/>
      <c r="L200" s="81"/>
      <c r="M200" s="81"/>
      <c r="N200" s="81"/>
      <c r="O200" s="81"/>
      <c r="P200" s="81"/>
      <c r="S200" s="81"/>
      <c r="T200" s="81"/>
      <c r="U200" s="81"/>
      <c r="V200" s="81"/>
      <c r="W200" s="81"/>
      <c r="X200" s="81"/>
      <c r="Y200" s="81"/>
      <c r="Z200" s="81"/>
      <c r="AA200" s="109"/>
      <c r="AB200" s="109"/>
      <c r="AS200" s="124"/>
      <c r="AT200" s="124"/>
      <c r="AU200" s="124"/>
      <c r="AV200" s="83"/>
      <c r="AW200" s="123"/>
      <c r="AX200" s="81"/>
      <c r="BB200" s="81"/>
      <c r="BC200" s="81"/>
      <c r="BD200" s="81"/>
      <c r="BE200" s="81"/>
    </row>
    <row r="201" spans="1:57" ht="12.75" customHeight="1" x14ac:dyDescent="0.25">
      <c r="A201" s="81"/>
      <c r="B201" s="81"/>
      <c r="C201" s="81"/>
      <c r="K201" s="81"/>
      <c r="L201" s="81"/>
      <c r="M201" s="81"/>
      <c r="N201" s="81"/>
      <c r="O201" s="81"/>
      <c r="P201" s="81"/>
      <c r="S201" s="81"/>
      <c r="T201" s="81"/>
      <c r="U201" s="81"/>
      <c r="V201" s="81"/>
      <c r="W201" s="81"/>
      <c r="X201" s="81"/>
      <c r="Y201" s="81"/>
      <c r="Z201" s="81"/>
      <c r="AA201" s="109"/>
      <c r="AB201" s="109"/>
      <c r="AS201" s="124"/>
      <c r="AT201" s="124"/>
      <c r="AU201" s="124"/>
      <c r="AV201" s="83"/>
      <c r="AW201" s="123"/>
      <c r="AX201" s="81"/>
      <c r="BB201" s="81"/>
      <c r="BC201" s="81"/>
      <c r="BD201" s="81"/>
      <c r="BE201" s="81"/>
    </row>
    <row r="202" spans="1:57" ht="12.75" customHeight="1" x14ac:dyDescent="0.25">
      <c r="A202" s="81"/>
      <c r="B202" s="81"/>
      <c r="C202" s="81"/>
      <c r="K202" s="81"/>
      <c r="L202" s="81"/>
      <c r="M202" s="81"/>
      <c r="N202" s="81"/>
      <c r="O202" s="81"/>
      <c r="P202" s="81"/>
      <c r="S202" s="81"/>
      <c r="T202" s="81"/>
      <c r="U202" s="81"/>
      <c r="V202" s="81"/>
      <c r="W202" s="81"/>
      <c r="X202" s="81"/>
      <c r="Y202" s="81"/>
      <c r="Z202" s="81"/>
      <c r="AA202" s="109"/>
      <c r="AB202" s="109"/>
      <c r="AS202" s="124"/>
      <c r="AT202" s="124"/>
      <c r="AU202" s="124"/>
      <c r="AV202" s="83"/>
      <c r="AW202" s="123"/>
      <c r="AX202" s="81"/>
      <c r="BB202" s="81"/>
      <c r="BC202" s="81"/>
      <c r="BD202" s="81"/>
      <c r="BE202" s="81"/>
    </row>
    <row r="203" spans="1:57" ht="12.75" customHeight="1" x14ac:dyDescent="0.25">
      <c r="A203" s="81"/>
      <c r="B203" s="81"/>
      <c r="C203" s="81"/>
      <c r="K203" s="81"/>
      <c r="L203" s="81"/>
      <c r="M203" s="81"/>
      <c r="N203" s="81"/>
      <c r="O203" s="81"/>
      <c r="P203" s="81"/>
      <c r="S203" s="81"/>
      <c r="T203" s="81"/>
      <c r="U203" s="81"/>
      <c r="V203" s="81"/>
      <c r="W203" s="81"/>
      <c r="X203" s="81"/>
      <c r="Y203" s="81"/>
      <c r="Z203" s="81"/>
      <c r="AA203" s="109"/>
      <c r="AB203" s="109"/>
      <c r="AS203" s="124"/>
      <c r="AT203" s="124"/>
      <c r="AU203" s="124"/>
      <c r="AV203" s="83"/>
      <c r="AW203" s="123"/>
      <c r="AX203" s="81"/>
      <c r="BB203" s="81"/>
      <c r="BC203" s="81"/>
      <c r="BD203" s="81"/>
      <c r="BE203" s="81"/>
    </row>
    <row r="204" spans="1:57" ht="12.75" customHeight="1" x14ac:dyDescent="0.25">
      <c r="A204" s="81"/>
      <c r="B204" s="81"/>
      <c r="C204" s="81"/>
      <c r="K204" s="81"/>
      <c r="L204" s="81"/>
      <c r="M204" s="81"/>
      <c r="N204" s="81"/>
      <c r="O204" s="81"/>
      <c r="P204" s="81"/>
      <c r="S204" s="81"/>
      <c r="T204" s="81"/>
      <c r="U204" s="81"/>
      <c r="V204" s="81"/>
      <c r="W204" s="81"/>
      <c r="X204" s="81"/>
      <c r="Y204" s="81"/>
      <c r="Z204" s="81"/>
      <c r="AA204" s="109"/>
      <c r="AB204" s="109"/>
      <c r="AS204" s="124"/>
      <c r="AT204" s="124"/>
      <c r="AU204" s="124"/>
      <c r="AV204" s="83"/>
      <c r="AW204" s="123"/>
      <c r="AX204" s="81"/>
      <c r="BB204" s="81"/>
      <c r="BC204" s="81"/>
      <c r="BD204" s="81"/>
      <c r="BE204" s="81"/>
    </row>
    <row r="205" spans="1:57" ht="12.75" customHeight="1" x14ac:dyDescent="0.25">
      <c r="A205" s="81"/>
      <c r="B205" s="81"/>
      <c r="C205" s="81"/>
      <c r="K205" s="81"/>
      <c r="L205" s="81"/>
      <c r="M205" s="81"/>
      <c r="N205" s="81"/>
      <c r="O205" s="81"/>
      <c r="P205" s="81"/>
      <c r="S205" s="81"/>
      <c r="T205" s="81"/>
      <c r="U205" s="81"/>
      <c r="V205" s="81"/>
      <c r="W205" s="81"/>
      <c r="X205" s="81"/>
      <c r="Y205" s="81"/>
      <c r="Z205" s="81"/>
      <c r="AA205" s="109"/>
      <c r="AB205" s="109"/>
      <c r="AS205" s="124"/>
      <c r="AT205" s="124"/>
      <c r="AU205" s="124"/>
      <c r="AV205" s="83"/>
      <c r="AW205" s="123"/>
      <c r="AX205" s="81"/>
      <c r="BB205" s="81"/>
      <c r="BC205" s="81"/>
      <c r="BD205" s="81"/>
      <c r="BE205" s="81"/>
    </row>
    <row r="206" spans="1:57" ht="12.75" customHeight="1" x14ac:dyDescent="0.25">
      <c r="A206" s="81"/>
      <c r="B206" s="81"/>
      <c r="C206" s="81"/>
      <c r="K206" s="81"/>
      <c r="L206" s="81"/>
      <c r="M206" s="81"/>
      <c r="N206" s="81"/>
      <c r="O206" s="81"/>
      <c r="P206" s="81"/>
      <c r="S206" s="81"/>
      <c r="T206" s="81"/>
      <c r="U206" s="81"/>
      <c r="V206" s="81"/>
      <c r="W206" s="81"/>
      <c r="X206" s="81"/>
      <c r="Y206" s="81"/>
      <c r="Z206" s="81"/>
      <c r="AA206" s="109"/>
      <c r="AB206" s="109"/>
      <c r="AS206" s="124"/>
      <c r="AT206" s="124"/>
      <c r="AU206" s="124"/>
      <c r="AV206" s="83"/>
      <c r="AW206" s="123"/>
      <c r="AX206" s="81"/>
      <c r="BB206" s="81"/>
      <c r="BC206" s="81"/>
      <c r="BD206" s="81"/>
      <c r="BE206" s="81"/>
    </row>
    <row r="207" spans="1:57" ht="12.75" customHeight="1" x14ac:dyDescent="0.25">
      <c r="A207" s="81"/>
      <c r="B207" s="81"/>
      <c r="C207" s="81"/>
      <c r="K207" s="81"/>
      <c r="L207" s="81"/>
      <c r="M207" s="81"/>
      <c r="N207" s="81"/>
      <c r="O207" s="81"/>
      <c r="P207" s="81"/>
      <c r="S207" s="81"/>
      <c r="T207" s="81"/>
      <c r="U207" s="81"/>
      <c r="V207" s="81"/>
      <c r="W207" s="81"/>
      <c r="X207" s="81"/>
      <c r="Y207" s="81"/>
      <c r="Z207" s="81"/>
      <c r="AA207" s="109"/>
      <c r="AB207" s="109"/>
      <c r="AS207" s="124"/>
      <c r="AT207" s="124"/>
      <c r="AU207" s="124"/>
      <c r="AV207" s="83"/>
      <c r="AW207" s="123"/>
      <c r="AX207" s="81"/>
      <c r="BB207" s="81"/>
      <c r="BC207" s="81"/>
      <c r="BD207" s="81"/>
      <c r="BE207" s="81"/>
    </row>
    <row r="208" spans="1:57" ht="12.75" customHeight="1" x14ac:dyDescent="0.25">
      <c r="A208" s="81"/>
      <c r="B208" s="81"/>
      <c r="C208" s="81"/>
      <c r="K208" s="81"/>
      <c r="L208" s="81"/>
      <c r="M208" s="81"/>
      <c r="N208" s="81"/>
      <c r="O208" s="81"/>
      <c r="P208" s="81"/>
      <c r="S208" s="81"/>
      <c r="T208" s="81"/>
      <c r="U208" s="81"/>
      <c r="V208" s="81"/>
      <c r="W208" s="81"/>
      <c r="X208" s="81"/>
      <c r="Y208" s="81"/>
      <c r="Z208" s="81"/>
      <c r="AA208" s="109"/>
      <c r="AB208" s="109"/>
      <c r="AS208" s="124"/>
      <c r="AT208" s="124"/>
      <c r="AU208" s="124"/>
      <c r="AV208" s="83"/>
      <c r="AW208" s="123"/>
      <c r="AX208" s="81"/>
      <c r="BB208" s="81"/>
      <c r="BC208" s="81"/>
      <c r="BD208" s="81"/>
      <c r="BE208" s="81"/>
    </row>
    <row r="209" spans="1:57" ht="12.75" customHeight="1" x14ac:dyDescent="0.25">
      <c r="A209" s="81"/>
      <c r="B209" s="81"/>
      <c r="C209" s="81"/>
      <c r="K209" s="81"/>
      <c r="L209" s="81"/>
      <c r="M209" s="81"/>
      <c r="N209" s="81"/>
      <c r="O209" s="81"/>
      <c r="P209" s="81"/>
      <c r="S209" s="81"/>
      <c r="T209" s="81"/>
      <c r="U209" s="81"/>
      <c r="V209" s="81"/>
      <c r="W209" s="81"/>
      <c r="X209" s="81"/>
      <c r="Y209" s="81"/>
      <c r="Z209" s="81"/>
      <c r="AA209" s="109"/>
      <c r="AB209" s="109"/>
      <c r="AS209" s="124"/>
      <c r="AT209" s="124"/>
      <c r="AU209" s="124"/>
      <c r="AV209" s="83"/>
      <c r="AW209" s="123"/>
      <c r="AX209" s="81"/>
      <c r="BB209" s="81"/>
      <c r="BC209" s="81"/>
      <c r="BD209" s="81"/>
      <c r="BE209" s="81"/>
    </row>
    <row r="210" spans="1:57" ht="12.75" customHeight="1" x14ac:dyDescent="0.25">
      <c r="A210" s="81"/>
      <c r="B210" s="81"/>
      <c r="C210" s="81"/>
      <c r="K210" s="81"/>
      <c r="L210" s="81"/>
      <c r="M210" s="81"/>
      <c r="N210" s="81"/>
      <c r="O210" s="81"/>
      <c r="P210" s="81"/>
      <c r="S210" s="81"/>
      <c r="T210" s="81"/>
      <c r="U210" s="81"/>
      <c r="V210" s="81"/>
      <c r="W210" s="81"/>
      <c r="X210" s="81"/>
      <c r="Y210" s="81"/>
      <c r="Z210" s="81"/>
      <c r="AA210" s="109"/>
      <c r="AB210" s="109"/>
      <c r="AS210" s="124"/>
      <c r="AT210" s="124"/>
      <c r="AU210" s="124"/>
      <c r="AV210" s="83"/>
      <c r="AW210" s="123"/>
      <c r="AX210" s="81"/>
      <c r="BB210" s="81"/>
      <c r="BC210" s="81"/>
      <c r="BD210" s="81"/>
      <c r="BE210" s="81"/>
    </row>
    <row r="211" spans="1:57" ht="12.75" customHeight="1" x14ac:dyDescent="0.25">
      <c r="A211" s="81"/>
      <c r="B211" s="81"/>
      <c r="C211" s="81"/>
      <c r="K211" s="81"/>
      <c r="L211" s="81"/>
      <c r="M211" s="81"/>
      <c r="N211" s="81"/>
      <c r="O211" s="81"/>
      <c r="P211" s="81"/>
      <c r="S211" s="81"/>
      <c r="T211" s="81"/>
      <c r="U211" s="81"/>
      <c r="V211" s="81"/>
      <c r="W211" s="81"/>
      <c r="X211" s="81"/>
      <c r="Y211" s="81"/>
      <c r="Z211" s="81"/>
      <c r="AA211" s="109"/>
      <c r="AB211" s="109"/>
      <c r="AS211" s="124"/>
      <c r="AT211" s="124"/>
      <c r="AU211" s="124"/>
      <c r="AV211" s="83"/>
      <c r="AW211" s="123"/>
      <c r="AX211" s="81"/>
      <c r="BB211" s="81"/>
      <c r="BC211" s="81"/>
      <c r="BD211" s="81"/>
      <c r="BE211" s="81"/>
    </row>
    <row r="212" spans="1:57" ht="12.75" customHeight="1" x14ac:dyDescent="0.25">
      <c r="A212" s="81"/>
      <c r="B212" s="81"/>
      <c r="C212" s="81"/>
      <c r="K212" s="81"/>
      <c r="L212" s="81"/>
      <c r="M212" s="81"/>
      <c r="N212" s="81"/>
      <c r="O212" s="81"/>
      <c r="P212" s="81"/>
      <c r="S212" s="81"/>
      <c r="T212" s="81"/>
      <c r="U212" s="81"/>
      <c r="V212" s="81"/>
      <c r="W212" s="81"/>
      <c r="X212" s="81"/>
      <c r="Y212" s="81"/>
      <c r="Z212" s="81"/>
      <c r="AA212" s="109"/>
      <c r="AB212" s="109"/>
      <c r="AS212" s="124"/>
      <c r="AT212" s="124"/>
      <c r="AU212" s="124"/>
      <c r="AV212" s="83"/>
      <c r="AW212" s="123"/>
      <c r="AX212" s="81"/>
      <c r="BB212" s="81"/>
      <c r="BC212" s="81"/>
      <c r="BD212" s="81"/>
      <c r="BE212" s="81"/>
    </row>
    <row r="213" spans="1:57" ht="12.75" customHeight="1" x14ac:dyDescent="0.25">
      <c r="A213" s="81"/>
      <c r="B213" s="81"/>
      <c r="C213" s="81"/>
      <c r="K213" s="81"/>
      <c r="L213" s="81"/>
      <c r="M213" s="81"/>
      <c r="N213" s="81"/>
      <c r="O213" s="81"/>
      <c r="P213" s="81"/>
      <c r="S213" s="81"/>
      <c r="T213" s="81"/>
      <c r="U213" s="81"/>
      <c r="V213" s="81"/>
      <c r="W213" s="81"/>
      <c r="X213" s="81"/>
      <c r="Y213" s="81"/>
      <c r="Z213" s="81"/>
      <c r="AA213" s="109"/>
      <c r="AB213" s="109"/>
      <c r="AS213" s="124"/>
      <c r="AT213" s="124"/>
      <c r="AU213" s="124"/>
      <c r="AV213" s="83"/>
      <c r="AW213" s="123"/>
      <c r="AX213" s="81"/>
      <c r="BB213" s="81"/>
      <c r="BC213" s="81"/>
      <c r="BD213" s="81"/>
      <c r="BE213" s="81"/>
    </row>
    <row r="214" spans="1:57" ht="12.75" customHeight="1" x14ac:dyDescent="0.25">
      <c r="A214" s="81"/>
      <c r="B214" s="81"/>
      <c r="C214" s="81"/>
      <c r="K214" s="81"/>
      <c r="L214" s="81"/>
      <c r="M214" s="81"/>
      <c r="N214" s="81"/>
      <c r="O214" s="81"/>
      <c r="P214" s="81"/>
      <c r="S214" s="81"/>
      <c r="T214" s="81"/>
      <c r="U214" s="81"/>
      <c r="V214" s="81"/>
      <c r="W214" s="81"/>
      <c r="X214" s="81"/>
      <c r="Y214" s="81"/>
      <c r="Z214" s="81"/>
      <c r="AA214" s="109"/>
      <c r="AB214" s="109"/>
      <c r="AS214" s="124"/>
      <c r="AT214" s="124"/>
      <c r="AU214" s="124"/>
      <c r="AV214" s="83"/>
      <c r="AW214" s="123"/>
      <c r="AX214" s="81"/>
      <c r="BB214" s="81"/>
      <c r="BC214" s="81"/>
      <c r="BD214" s="81"/>
      <c r="BE214" s="81"/>
    </row>
    <row r="215" spans="1:57" ht="12.75" customHeight="1" x14ac:dyDescent="0.25">
      <c r="A215" s="81"/>
      <c r="B215" s="81"/>
      <c r="C215" s="81"/>
      <c r="K215" s="81"/>
      <c r="L215" s="81"/>
      <c r="M215" s="81"/>
      <c r="N215" s="81"/>
      <c r="O215" s="81"/>
      <c r="P215" s="81"/>
      <c r="S215" s="81"/>
      <c r="T215" s="81"/>
      <c r="U215" s="81"/>
      <c r="V215" s="81"/>
      <c r="W215" s="81"/>
      <c r="X215" s="81"/>
      <c r="Y215" s="81"/>
      <c r="Z215" s="81"/>
      <c r="AA215" s="109"/>
      <c r="AB215" s="109"/>
      <c r="AS215" s="124"/>
      <c r="AT215" s="124"/>
      <c r="AU215" s="124"/>
      <c r="AV215" s="83"/>
      <c r="AW215" s="123"/>
      <c r="AX215" s="81"/>
      <c r="BB215" s="81"/>
      <c r="BC215" s="81"/>
      <c r="BD215" s="81"/>
      <c r="BE215" s="81"/>
    </row>
    <row r="216" spans="1:57" ht="12.75" customHeight="1" x14ac:dyDescent="0.25">
      <c r="A216" s="81"/>
      <c r="B216" s="81"/>
      <c r="C216" s="81"/>
      <c r="K216" s="81"/>
      <c r="L216" s="81"/>
      <c r="M216" s="81"/>
      <c r="N216" s="81"/>
      <c r="O216" s="81"/>
      <c r="P216" s="81"/>
      <c r="S216" s="81"/>
      <c r="T216" s="81"/>
      <c r="U216" s="81"/>
      <c r="V216" s="81"/>
      <c r="W216" s="81"/>
      <c r="X216" s="81"/>
      <c r="Y216" s="81"/>
      <c r="Z216" s="81"/>
      <c r="AA216" s="109"/>
      <c r="AB216" s="109"/>
      <c r="AS216" s="124"/>
      <c r="AT216" s="124"/>
      <c r="AU216" s="124"/>
      <c r="AV216" s="83"/>
      <c r="AW216" s="123"/>
      <c r="AX216" s="81"/>
      <c r="BB216" s="81"/>
      <c r="BC216" s="81"/>
      <c r="BD216" s="81"/>
      <c r="BE216" s="81"/>
    </row>
    <row r="217" spans="1:57" ht="12.75" customHeight="1" x14ac:dyDescent="0.25">
      <c r="A217" s="81"/>
      <c r="B217" s="81"/>
      <c r="C217" s="81"/>
      <c r="K217" s="81"/>
      <c r="L217" s="81"/>
      <c r="M217" s="81"/>
      <c r="N217" s="81"/>
      <c r="O217" s="81"/>
      <c r="P217" s="81"/>
      <c r="S217" s="81"/>
      <c r="T217" s="81"/>
      <c r="U217" s="81"/>
      <c r="V217" s="81"/>
      <c r="W217" s="81"/>
      <c r="X217" s="81"/>
      <c r="Y217" s="81"/>
      <c r="Z217" s="81"/>
      <c r="AA217" s="109"/>
      <c r="AB217" s="109"/>
      <c r="AS217" s="124"/>
      <c r="AT217" s="124"/>
      <c r="AU217" s="124"/>
      <c r="AV217" s="83"/>
      <c r="AW217" s="123"/>
      <c r="AX217" s="81"/>
      <c r="BB217" s="81"/>
      <c r="BC217" s="81"/>
      <c r="BD217" s="81"/>
      <c r="BE217" s="81"/>
    </row>
    <row r="218" spans="1:57" ht="12.75" customHeight="1" x14ac:dyDescent="0.25">
      <c r="A218" s="81"/>
      <c r="B218" s="81"/>
      <c r="C218" s="81"/>
      <c r="K218" s="81"/>
      <c r="L218" s="81"/>
      <c r="M218" s="81"/>
      <c r="N218" s="81"/>
      <c r="O218" s="81"/>
      <c r="P218" s="81"/>
      <c r="S218" s="81"/>
      <c r="T218" s="81"/>
      <c r="U218" s="81"/>
      <c r="V218" s="81"/>
      <c r="W218" s="81"/>
      <c r="X218" s="81"/>
      <c r="Y218" s="81"/>
      <c r="Z218" s="81"/>
      <c r="AA218" s="109"/>
      <c r="AB218" s="109"/>
      <c r="AS218" s="124"/>
      <c r="AT218" s="124"/>
      <c r="AU218" s="124"/>
      <c r="AV218" s="83"/>
      <c r="AW218" s="123"/>
      <c r="AX218" s="81"/>
      <c r="BB218" s="81"/>
      <c r="BC218" s="81"/>
      <c r="BD218" s="81"/>
      <c r="BE218" s="81"/>
    </row>
    <row r="219" spans="1:57" ht="12.75" customHeight="1" x14ac:dyDescent="0.25">
      <c r="A219" s="81"/>
      <c r="B219" s="81"/>
      <c r="C219" s="81"/>
      <c r="K219" s="81"/>
      <c r="L219" s="81"/>
      <c r="M219" s="81"/>
      <c r="N219" s="81"/>
      <c r="O219" s="81"/>
      <c r="P219" s="81"/>
      <c r="S219" s="81"/>
      <c r="T219" s="81"/>
      <c r="U219" s="81"/>
      <c r="V219" s="81"/>
      <c r="W219" s="81"/>
      <c r="X219" s="81"/>
      <c r="Y219" s="81"/>
      <c r="Z219" s="81"/>
      <c r="AA219" s="109"/>
      <c r="AB219" s="109"/>
      <c r="AS219" s="124"/>
      <c r="AT219" s="124"/>
      <c r="AU219" s="124"/>
      <c r="AV219" s="83"/>
      <c r="AW219" s="123"/>
      <c r="AX219" s="81"/>
      <c r="BB219" s="81"/>
      <c r="BC219" s="81"/>
      <c r="BD219" s="81"/>
      <c r="BE219" s="81"/>
    </row>
    <row r="220" spans="1:57" ht="12.75" customHeight="1" x14ac:dyDescent="0.25">
      <c r="A220" s="81"/>
      <c r="B220" s="81"/>
      <c r="C220" s="81"/>
      <c r="K220" s="81"/>
      <c r="L220" s="81"/>
      <c r="M220" s="81"/>
      <c r="N220" s="81"/>
      <c r="O220" s="81"/>
      <c r="P220" s="81"/>
      <c r="S220" s="81"/>
      <c r="T220" s="81"/>
      <c r="U220" s="81"/>
      <c r="V220" s="81"/>
      <c r="W220" s="81"/>
      <c r="X220" s="81"/>
      <c r="Y220" s="81"/>
      <c r="Z220" s="81"/>
      <c r="AA220" s="109"/>
      <c r="AB220" s="109"/>
      <c r="AS220" s="124"/>
      <c r="AT220" s="124"/>
      <c r="AU220" s="124"/>
      <c r="AV220" s="83"/>
      <c r="AW220" s="123"/>
      <c r="AX220" s="81"/>
      <c r="BB220" s="81"/>
      <c r="BC220" s="81"/>
      <c r="BD220" s="81"/>
      <c r="BE220" s="81"/>
    </row>
    <row r="221" spans="1:57" ht="12.75" customHeight="1" x14ac:dyDescent="0.25">
      <c r="A221" s="81"/>
      <c r="B221" s="81"/>
      <c r="C221" s="81"/>
      <c r="K221" s="81"/>
      <c r="L221" s="81"/>
      <c r="M221" s="81"/>
      <c r="N221" s="81"/>
      <c r="O221" s="81"/>
      <c r="P221" s="81"/>
      <c r="S221" s="81"/>
      <c r="T221" s="81"/>
      <c r="U221" s="81"/>
      <c r="V221" s="81"/>
      <c r="W221" s="81"/>
      <c r="X221" s="81"/>
      <c r="Y221" s="81"/>
      <c r="Z221" s="81"/>
      <c r="AA221" s="109"/>
      <c r="AB221" s="109"/>
      <c r="AS221" s="124"/>
      <c r="AT221" s="124"/>
      <c r="AU221" s="124"/>
      <c r="AV221" s="83"/>
      <c r="AW221" s="123"/>
      <c r="AX221" s="81"/>
      <c r="BB221" s="81"/>
      <c r="BC221" s="81"/>
      <c r="BD221" s="81"/>
      <c r="BE221" s="81"/>
    </row>
    <row r="222" spans="1:57" ht="12.75" customHeight="1" x14ac:dyDescent="0.25">
      <c r="A222" s="81"/>
      <c r="B222" s="81"/>
      <c r="C222" s="81"/>
      <c r="K222" s="81"/>
      <c r="L222" s="81"/>
      <c r="M222" s="81"/>
      <c r="N222" s="81"/>
      <c r="O222" s="81"/>
      <c r="P222" s="81"/>
      <c r="S222" s="81"/>
      <c r="T222" s="81"/>
      <c r="U222" s="81"/>
      <c r="V222" s="81"/>
      <c r="W222" s="81"/>
      <c r="X222" s="81"/>
      <c r="Y222" s="81"/>
      <c r="Z222" s="81"/>
      <c r="AA222" s="109"/>
      <c r="AB222" s="109"/>
      <c r="AS222" s="124"/>
      <c r="AT222" s="124"/>
      <c r="AU222" s="124"/>
      <c r="AV222" s="83"/>
      <c r="AW222" s="123"/>
      <c r="AX222" s="81"/>
      <c r="BB222" s="81"/>
      <c r="BC222" s="81"/>
      <c r="BD222" s="81"/>
      <c r="BE222" s="81"/>
    </row>
    <row r="223" spans="1:57" ht="12.75" customHeight="1" x14ac:dyDescent="0.25">
      <c r="A223" s="81"/>
      <c r="B223" s="81"/>
      <c r="C223" s="81"/>
      <c r="K223" s="81"/>
      <c r="L223" s="81"/>
      <c r="M223" s="81"/>
      <c r="N223" s="81"/>
      <c r="O223" s="81"/>
      <c r="P223" s="81"/>
      <c r="S223" s="81"/>
      <c r="T223" s="81"/>
      <c r="U223" s="81"/>
      <c r="V223" s="81"/>
      <c r="W223" s="81"/>
      <c r="X223" s="81"/>
      <c r="Y223" s="81"/>
      <c r="Z223" s="81"/>
      <c r="AA223" s="109"/>
      <c r="AB223" s="109"/>
      <c r="AS223" s="124"/>
      <c r="AT223" s="124"/>
      <c r="AU223" s="124"/>
      <c r="AV223" s="83"/>
      <c r="AW223" s="123"/>
      <c r="AX223" s="81"/>
      <c r="BB223" s="81"/>
      <c r="BC223" s="81"/>
      <c r="BD223" s="81"/>
      <c r="BE223" s="81"/>
    </row>
    <row r="224" spans="1:57" ht="12.75" customHeight="1" x14ac:dyDescent="0.25">
      <c r="A224" s="81"/>
      <c r="B224" s="81"/>
      <c r="C224" s="81"/>
      <c r="K224" s="81"/>
      <c r="L224" s="81"/>
      <c r="M224" s="81"/>
      <c r="N224" s="81"/>
      <c r="O224" s="81"/>
      <c r="P224" s="81"/>
      <c r="S224" s="81"/>
      <c r="T224" s="81"/>
      <c r="U224" s="81"/>
      <c r="V224" s="81"/>
      <c r="W224" s="81"/>
      <c r="X224" s="81"/>
      <c r="Y224" s="81"/>
      <c r="Z224" s="81"/>
      <c r="AA224" s="109"/>
      <c r="AB224" s="109"/>
      <c r="AS224" s="124"/>
      <c r="AT224" s="124"/>
      <c r="AU224" s="124"/>
      <c r="AV224" s="83"/>
      <c r="AW224" s="123"/>
      <c r="AX224" s="81"/>
      <c r="BB224" s="81"/>
      <c r="BC224" s="81"/>
      <c r="BD224" s="81"/>
      <c r="BE224" s="81"/>
    </row>
    <row r="225" spans="1:57" ht="12.75" customHeight="1" x14ac:dyDescent="0.25">
      <c r="A225" s="81"/>
      <c r="B225" s="81"/>
      <c r="C225" s="81"/>
      <c r="K225" s="81"/>
      <c r="L225" s="81"/>
      <c r="M225" s="81"/>
      <c r="N225" s="81"/>
      <c r="O225" s="81"/>
      <c r="P225" s="81"/>
      <c r="S225" s="81"/>
      <c r="T225" s="81"/>
      <c r="U225" s="81"/>
      <c r="V225" s="81"/>
      <c r="W225" s="81"/>
      <c r="X225" s="81"/>
      <c r="Y225" s="81"/>
      <c r="Z225" s="81"/>
      <c r="AA225" s="109"/>
      <c r="AB225" s="109"/>
      <c r="AS225" s="124"/>
      <c r="AT225" s="124"/>
      <c r="AU225" s="124"/>
      <c r="AV225" s="83"/>
      <c r="AW225" s="123"/>
      <c r="AX225" s="81"/>
      <c r="BB225" s="81"/>
      <c r="BC225" s="81"/>
      <c r="BD225" s="81"/>
      <c r="BE225" s="81"/>
    </row>
    <row r="226" spans="1:57" ht="12.75" customHeight="1" x14ac:dyDescent="0.25">
      <c r="A226" s="81"/>
      <c r="B226" s="81"/>
      <c r="C226" s="81"/>
      <c r="K226" s="81"/>
      <c r="L226" s="81"/>
      <c r="M226" s="81"/>
      <c r="N226" s="81"/>
      <c r="O226" s="81"/>
      <c r="P226" s="81"/>
      <c r="S226" s="81"/>
      <c r="T226" s="81"/>
      <c r="U226" s="81"/>
      <c r="V226" s="81"/>
      <c r="W226" s="81"/>
      <c r="X226" s="81"/>
      <c r="Y226" s="81"/>
      <c r="Z226" s="81"/>
      <c r="AA226" s="109"/>
      <c r="AB226" s="109"/>
      <c r="AS226" s="124"/>
      <c r="AT226" s="124"/>
      <c r="AU226" s="124"/>
      <c r="AV226" s="83"/>
      <c r="AW226" s="123"/>
      <c r="AX226" s="81"/>
      <c r="BB226" s="81"/>
      <c r="BC226" s="81"/>
      <c r="BD226" s="81"/>
      <c r="BE226" s="81"/>
    </row>
    <row r="227" spans="1:57" ht="12.75" customHeight="1" x14ac:dyDescent="0.25">
      <c r="A227" s="81"/>
      <c r="B227" s="81"/>
      <c r="C227" s="81"/>
      <c r="K227" s="81"/>
      <c r="L227" s="81"/>
      <c r="M227" s="81"/>
      <c r="N227" s="81"/>
      <c r="O227" s="81"/>
      <c r="P227" s="81"/>
      <c r="S227" s="81"/>
      <c r="T227" s="81"/>
      <c r="U227" s="81"/>
      <c r="V227" s="81"/>
      <c r="W227" s="81"/>
      <c r="X227" s="81"/>
      <c r="Y227" s="81"/>
      <c r="Z227" s="81"/>
      <c r="AA227" s="109"/>
      <c r="AB227" s="109"/>
      <c r="AS227" s="124"/>
      <c r="AT227" s="124"/>
      <c r="AU227" s="124"/>
      <c r="AV227" s="83"/>
      <c r="AW227" s="123"/>
      <c r="AX227" s="81"/>
      <c r="BB227" s="81"/>
      <c r="BC227" s="81"/>
      <c r="BD227" s="81"/>
      <c r="BE227" s="81"/>
    </row>
    <row r="228" spans="1:57" ht="12.75" customHeight="1" x14ac:dyDescent="0.25">
      <c r="A228" s="81"/>
      <c r="B228" s="81"/>
      <c r="C228" s="81"/>
      <c r="K228" s="81"/>
      <c r="L228" s="81"/>
      <c r="M228" s="81"/>
      <c r="N228" s="81"/>
      <c r="O228" s="81"/>
      <c r="P228" s="81"/>
      <c r="S228" s="81"/>
      <c r="T228" s="81"/>
      <c r="U228" s="81"/>
      <c r="V228" s="81"/>
      <c r="W228" s="81"/>
      <c r="X228" s="81"/>
      <c r="Y228" s="81"/>
      <c r="Z228" s="81"/>
      <c r="AA228" s="109"/>
      <c r="AB228" s="109"/>
      <c r="AS228" s="124"/>
      <c r="AT228" s="124"/>
      <c r="AU228" s="124"/>
      <c r="AV228" s="83"/>
      <c r="AW228" s="123"/>
      <c r="AX228" s="81"/>
      <c r="BB228" s="81"/>
      <c r="BC228" s="81"/>
      <c r="BD228" s="81"/>
      <c r="BE228" s="81"/>
    </row>
    <row r="229" spans="1:57" ht="12.75" customHeight="1" x14ac:dyDescent="0.25">
      <c r="A229" s="81"/>
      <c r="B229" s="81"/>
      <c r="C229" s="81"/>
      <c r="K229" s="81"/>
      <c r="L229" s="81"/>
      <c r="M229" s="81"/>
      <c r="N229" s="81"/>
      <c r="O229" s="81"/>
      <c r="P229" s="81"/>
      <c r="S229" s="81"/>
      <c r="T229" s="81"/>
      <c r="U229" s="81"/>
      <c r="V229" s="81"/>
      <c r="W229" s="81"/>
      <c r="X229" s="81"/>
      <c r="Y229" s="81"/>
      <c r="Z229" s="81"/>
      <c r="AA229" s="109"/>
      <c r="AB229" s="109"/>
      <c r="AS229" s="124"/>
      <c r="AT229" s="124"/>
      <c r="AU229" s="124"/>
      <c r="AV229" s="83"/>
      <c r="AW229" s="123"/>
      <c r="AX229" s="81"/>
      <c r="BB229" s="81"/>
      <c r="BC229" s="81"/>
      <c r="BD229" s="81"/>
      <c r="BE229" s="81"/>
    </row>
    <row r="230" spans="1:57" ht="12.75" customHeight="1" x14ac:dyDescent="0.25">
      <c r="A230" s="81"/>
      <c r="B230" s="81"/>
      <c r="C230" s="81"/>
      <c r="K230" s="81"/>
      <c r="L230" s="81"/>
      <c r="M230" s="81"/>
      <c r="N230" s="81"/>
      <c r="O230" s="81"/>
      <c r="P230" s="81"/>
      <c r="S230" s="81"/>
      <c r="T230" s="81"/>
      <c r="U230" s="81"/>
      <c r="V230" s="81"/>
      <c r="W230" s="81"/>
      <c r="X230" s="81"/>
      <c r="Y230" s="81"/>
      <c r="Z230" s="81"/>
      <c r="AA230" s="109"/>
      <c r="AB230" s="109"/>
      <c r="AS230" s="124"/>
      <c r="AT230" s="124"/>
      <c r="AU230" s="124"/>
      <c r="AV230" s="83"/>
      <c r="AW230" s="123"/>
      <c r="AX230" s="81"/>
      <c r="BB230" s="81"/>
      <c r="BC230" s="81"/>
      <c r="BD230" s="81"/>
      <c r="BE230" s="81"/>
    </row>
    <row r="231" spans="1:57" ht="12.75" customHeight="1" x14ac:dyDescent="0.25">
      <c r="A231" s="81"/>
      <c r="B231" s="81"/>
      <c r="C231" s="81"/>
      <c r="K231" s="81"/>
      <c r="L231" s="81"/>
      <c r="M231" s="81"/>
      <c r="N231" s="81"/>
      <c r="O231" s="81"/>
      <c r="P231" s="81"/>
      <c r="S231" s="81"/>
      <c r="T231" s="81"/>
      <c r="U231" s="81"/>
      <c r="V231" s="81"/>
      <c r="W231" s="81"/>
      <c r="X231" s="81"/>
      <c r="Y231" s="81"/>
      <c r="Z231" s="81"/>
      <c r="AA231" s="109"/>
      <c r="AB231" s="109"/>
      <c r="AS231" s="124"/>
      <c r="AT231" s="124"/>
      <c r="AU231" s="124"/>
      <c r="AV231" s="83"/>
      <c r="AW231" s="123"/>
      <c r="AX231" s="81"/>
      <c r="BB231" s="81"/>
      <c r="BC231" s="81"/>
      <c r="BD231" s="81"/>
      <c r="BE231" s="81"/>
    </row>
    <row r="232" spans="1:57" ht="12.75" customHeight="1" x14ac:dyDescent="0.25">
      <c r="A232" s="81"/>
      <c r="B232" s="81"/>
      <c r="C232" s="81"/>
      <c r="K232" s="81"/>
      <c r="L232" s="81"/>
      <c r="M232" s="81"/>
      <c r="N232" s="81"/>
      <c r="O232" s="81"/>
      <c r="P232" s="81"/>
      <c r="S232" s="81"/>
      <c r="T232" s="81"/>
      <c r="U232" s="81"/>
      <c r="V232" s="81"/>
      <c r="W232" s="81"/>
      <c r="X232" s="81"/>
      <c r="Y232" s="81"/>
      <c r="Z232" s="81"/>
      <c r="AA232" s="109"/>
      <c r="AB232" s="109"/>
      <c r="AS232" s="124"/>
      <c r="AT232" s="124"/>
      <c r="AU232" s="124"/>
      <c r="AV232" s="83"/>
      <c r="AW232" s="123"/>
      <c r="AX232" s="81"/>
      <c r="BB232" s="81"/>
      <c r="BC232" s="81"/>
      <c r="BD232" s="81"/>
      <c r="BE232" s="81"/>
    </row>
    <row r="233" spans="1:57" ht="12.75" customHeight="1" x14ac:dyDescent="0.25">
      <c r="A233" s="81"/>
      <c r="B233" s="81"/>
      <c r="C233" s="81"/>
      <c r="K233" s="81"/>
      <c r="L233" s="81"/>
      <c r="M233" s="81"/>
      <c r="N233" s="81"/>
      <c r="O233" s="81"/>
      <c r="P233" s="81"/>
      <c r="S233" s="81"/>
      <c r="T233" s="81"/>
      <c r="U233" s="81"/>
      <c r="V233" s="81"/>
      <c r="W233" s="81"/>
      <c r="X233" s="81"/>
      <c r="Y233" s="81"/>
      <c r="Z233" s="81"/>
      <c r="AA233" s="109"/>
      <c r="AB233" s="109"/>
      <c r="AS233" s="124"/>
      <c r="AT233" s="124"/>
      <c r="AU233" s="124"/>
      <c r="AV233" s="83"/>
      <c r="AW233" s="123"/>
      <c r="AX233" s="81"/>
      <c r="BB233" s="81"/>
      <c r="BC233" s="81"/>
      <c r="BD233" s="81"/>
      <c r="BE233" s="81"/>
    </row>
    <row r="234" spans="1:57" ht="12.75" customHeight="1" x14ac:dyDescent="0.25">
      <c r="A234" s="81"/>
      <c r="B234" s="81"/>
      <c r="C234" s="81"/>
      <c r="K234" s="81"/>
      <c r="L234" s="81"/>
      <c r="M234" s="81"/>
      <c r="N234" s="81"/>
      <c r="O234" s="81"/>
      <c r="P234" s="81"/>
      <c r="S234" s="81"/>
      <c r="T234" s="81"/>
      <c r="U234" s="81"/>
      <c r="V234" s="81"/>
      <c r="W234" s="81"/>
      <c r="X234" s="81"/>
      <c r="Y234" s="81"/>
      <c r="Z234" s="81"/>
      <c r="AA234" s="109"/>
      <c r="AB234" s="109"/>
      <c r="AS234" s="124"/>
      <c r="AT234" s="124"/>
      <c r="AU234" s="124"/>
      <c r="AV234" s="83"/>
      <c r="AW234" s="123"/>
      <c r="AX234" s="81"/>
      <c r="BB234" s="81"/>
      <c r="BC234" s="81"/>
      <c r="BD234" s="81"/>
      <c r="BE234" s="81"/>
    </row>
    <row r="235" spans="1:57" ht="12.75" customHeight="1" x14ac:dyDescent="0.25">
      <c r="A235" s="81"/>
      <c r="B235" s="81"/>
      <c r="C235" s="81"/>
      <c r="K235" s="81"/>
      <c r="L235" s="81"/>
      <c r="M235" s="81"/>
      <c r="N235" s="81"/>
      <c r="O235" s="81"/>
      <c r="P235" s="81"/>
      <c r="S235" s="81"/>
      <c r="T235" s="81"/>
      <c r="U235" s="81"/>
      <c r="V235" s="81"/>
      <c r="W235" s="81"/>
      <c r="X235" s="81"/>
      <c r="Y235" s="81"/>
      <c r="Z235" s="81"/>
      <c r="AA235" s="109"/>
      <c r="AB235" s="109"/>
      <c r="AS235" s="124"/>
      <c r="AT235" s="124"/>
      <c r="AU235" s="124"/>
      <c r="AV235" s="83"/>
      <c r="AW235" s="123"/>
      <c r="AX235" s="81"/>
      <c r="BB235" s="81"/>
      <c r="BC235" s="81"/>
      <c r="BD235" s="81"/>
      <c r="BE235" s="81"/>
    </row>
    <row r="236" spans="1:57" ht="12.75" customHeight="1" x14ac:dyDescent="0.25">
      <c r="A236" s="81"/>
      <c r="B236" s="81"/>
      <c r="C236" s="81"/>
      <c r="K236" s="81"/>
      <c r="L236" s="81"/>
      <c r="M236" s="81"/>
      <c r="N236" s="81"/>
      <c r="O236" s="81"/>
      <c r="P236" s="81"/>
      <c r="S236" s="81"/>
      <c r="T236" s="81"/>
      <c r="U236" s="81"/>
      <c r="V236" s="81"/>
      <c r="W236" s="81"/>
      <c r="X236" s="81"/>
      <c r="Y236" s="81"/>
      <c r="Z236" s="81"/>
      <c r="AA236" s="109"/>
      <c r="AB236" s="109"/>
      <c r="AS236" s="124"/>
      <c r="AT236" s="124"/>
      <c r="AU236" s="124"/>
      <c r="AV236" s="83"/>
      <c r="AW236" s="123"/>
      <c r="AX236" s="81"/>
      <c r="BB236" s="81"/>
      <c r="BC236" s="81"/>
      <c r="BD236" s="81"/>
      <c r="BE236" s="81"/>
    </row>
    <row r="237" spans="1:57" ht="12.75" customHeight="1" x14ac:dyDescent="0.25">
      <c r="A237" s="81"/>
      <c r="B237" s="81"/>
      <c r="C237" s="81"/>
      <c r="K237" s="81"/>
      <c r="L237" s="81"/>
      <c r="M237" s="81"/>
      <c r="N237" s="81"/>
      <c r="O237" s="81"/>
      <c r="P237" s="81"/>
      <c r="S237" s="81"/>
      <c r="T237" s="81"/>
      <c r="U237" s="81"/>
      <c r="V237" s="81"/>
      <c r="W237" s="81"/>
      <c r="X237" s="81"/>
      <c r="Y237" s="81"/>
      <c r="Z237" s="81"/>
      <c r="AA237" s="109"/>
      <c r="AB237" s="109"/>
      <c r="AS237" s="124"/>
      <c r="AT237" s="124"/>
      <c r="AU237" s="124"/>
      <c r="AV237" s="83"/>
      <c r="AW237" s="123"/>
      <c r="AX237" s="81"/>
      <c r="BB237" s="81"/>
      <c r="BC237" s="81"/>
      <c r="BD237" s="81"/>
      <c r="BE237" s="81"/>
    </row>
    <row r="238" spans="1:57" ht="12.75" customHeight="1" x14ac:dyDescent="0.25">
      <c r="A238" s="81"/>
      <c r="B238" s="81"/>
      <c r="C238" s="81"/>
      <c r="K238" s="81"/>
      <c r="L238" s="81"/>
      <c r="M238" s="81"/>
      <c r="N238" s="81"/>
      <c r="O238" s="81"/>
      <c r="P238" s="81"/>
      <c r="S238" s="81"/>
      <c r="T238" s="81"/>
      <c r="U238" s="81"/>
      <c r="V238" s="81"/>
      <c r="W238" s="81"/>
      <c r="X238" s="81"/>
      <c r="Y238" s="81"/>
      <c r="Z238" s="81"/>
      <c r="AA238" s="109"/>
      <c r="AB238" s="109"/>
      <c r="AS238" s="124"/>
      <c r="AT238" s="124"/>
      <c r="AU238" s="124"/>
      <c r="AV238" s="83"/>
      <c r="AW238" s="123"/>
      <c r="AX238" s="81"/>
      <c r="BB238" s="81"/>
      <c r="BC238" s="81"/>
      <c r="BD238" s="81"/>
      <c r="BE238" s="81"/>
    </row>
    <row r="239" spans="1:57" ht="12.75" customHeight="1" x14ac:dyDescent="0.25">
      <c r="A239" s="81"/>
      <c r="B239" s="81"/>
      <c r="C239" s="81"/>
      <c r="K239" s="81"/>
      <c r="L239" s="81"/>
      <c r="M239" s="81"/>
      <c r="N239" s="81"/>
      <c r="O239" s="81"/>
      <c r="P239" s="81"/>
      <c r="S239" s="81"/>
      <c r="T239" s="81"/>
      <c r="U239" s="81"/>
      <c r="V239" s="81"/>
      <c r="W239" s="81"/>
      <c r="X239" s="81"/>
      <c r="Y239" s="81"/>
      <c r="Z239" s="81"/>
      <c r="AA239" s="109"/>
      <c r="AB239" s="109"/>
      <c r="AS239" s="124"/>
      <c r="AT239" s="124"/>
      <c r="AU239" s="124"/>
      <c r="AV239" s="83"/>
      <c r="AW239" s="123"/>
      <c r="AX239" s="81"/>
      <c r="BB239" s="81"/>
      <c r="BC239" s="81"/>
      <c r="BD239" s="81"/>
      <c r="BE239" s="81"/>
    </row>
    <row r="240" spans="1:57" ht="12.75" customHeight="1" x14ac:dyDescent="0.25">
      <c r="A240" s="81"/>
      <c r="B240" s="81"/>
      <c r="C240" s="81"/>
      <c r="K240" s="81"/>
      <c r="L240" s="81"/>
      <c r="M240" s="81"/>
      <c r="N240" s="81"/>
      <c r="O240" s="81"/>
      <c r="P240" s="81"/>
      <c r="S240" s="81"/>
      <c r="T240" s="81"/>
      <c r="U240" s="81"/>
      <c r="V240" s="81"/>
      <c r="W240" s="81"/>
      <c r="X240" s="81"/>
      <c r="Y240" s="81"/>
      <c r="Z240" s="81"/>
      <c r="AA240" s="109"/>
      <c r="AB240" s="109"/>
      <c r="AS240" s="124"/>
      <c r="AT240" s="124"/>
      <c r="AU240" s="124"/>
      <c r="AV240" s="83"/>
      <c r="AW240" s="123"/>
      <c r="AX240" s="81"/>
      <c r="BB240" s="81"/>
      <c r="BC240" s="81"/>
      <c r="BD240" s="81"/>
      <c r="BE240" s="81"/>
    </row>
    <row r="241" spans="1:57" ht="12.75" customHeight="1" x14ac:dyDescent="0.25">
      <c r="A241" s="81"/>
      <c r="B241" s="81"/>
      <c r="C241" s="81"/>
      <c r="K241" s="81"/>
      <c r="L241" s="81"/>
      <c r="M241" s="81"/>
      <c r="N241" s="81"/>
      <c r="O241" s="81"/>
      <c r="P241" s="81"/>
      <c r="S241" s="81"/>
      <c r="T241" s="81"/>
      <c r="U241" s="81"/>
      <c r="V241" s="81"/>
      <c r="W241" s="81"/>
      <c r="X241" s="81"/>
      <c r="Y241" s="81"/>
      <c r="Z241" s="81"/>
      <c r="AA241" s="109"/>
      <c r="AB241" s="109"/>
      <c r="AS241" s="124"/>
      <c r="AT241" s="124"/>
      <c r="AU241" s="124"/>
      <c r="AV241" s="83"/>
      <c r="AW241" s="123"/>
      <c r="AX241" s="81"/>
      <c r="BB241" s="81"/>
      <c r="BC241" s="81"/>
      <c r="BD241" s="81"/>
      <c r="BE241" s="81"/>
    </row>
    <row r="242" spans="1:57" ht="12.75" customHeight="1" x14ac:dyDescent="0.25">
      <c r="A242" s="81"/>
      <c r="B242" s="81"/>
      <c r="C242" s="81"/>
      <c r="K242" s="81"/>
      <c r="L242" s="81"/>
      <c r="M242" s="81"/>
      <c r="N242" s="81"/>
      <c r="O242" s="81"/>
      <c r="P242" s="81"/>
      <c r="S242" s="81"/>
      <c r="T242" s="81"/>
      <c r="U242" s="81"/>
      <c r="V242" s="81"/>
      <c r="W242" s="81"/>
      <c r="X242" s="81"/>
      <c r="Y242" s="81"/>
      <c r="Z242" s="81"/>
      <c r="AA242" s="109"/>
      <c r="AB242" s="109"/>
      <c r="AS242" s="124"/>
      <c r="AT242" s="124"/>
      <c r="AU242" s="124"/>
      <c r="AV242" s="83"/>
      <c r="AW242" s="123"/>
      <c r="AX242" s="81"/>
      <c r="BB242" s="81"/>
      <c r="BC242" s="81"/>
      <c r="BD242" s="81"/>
      <c r="BE242" s="81"/>
    </row>
    <row r="243" spans="1:57" ht="12.75" customHeight="1" x14ac:dyDescent="0.25">
      <c r="A243" s="81"/>
      <c r="B243" s="81"/>
      <c r="C243" s="81"/>
      <c r="K243" s="81"/>
      <c r="L243" s="81"/>
      <c r="M243" s="81"/>
      <c r="N243" s="81"/>
      <c r="O243" s="81"/>
      <c r="P243" s="81"/>
      <c r="S243" s="81"/>
      <c r="T243" s="81"/>
      <c r="U243" s="81"/>
      <c r="V243" s="81"/>
      <c r="W243" s="81"/>
      <c r="X243" s="81"/>
      <c r="Y243" s="81"/>
      <c r="Z243" s="81"/>
      <c r="AA243" s="109"/>
      <c r="AB243" s="109"/>
      <c r="AS243" s="124"/>
      <c r="AT243" s="124"/>
      <c r="AU243" s="124"/>
      <c r="AV243" s="83"/>
      <c r="AW243" s="123"/>
      <c r="AX243" s="81"/>
      <c r="BB243" s="81"/>
      <c r="BC243" s="81"/>
      <c r="BD243" s="81"/>
      <c r="BE243" s="81"/>
    </row>
    <row r="244" spans="1:57" ht="12.75" customHeight="1" x14ac:dyDescent="0.25">
      <c r="A244" s="81"/>
      <c r="B244" s="81"/>
      <c r="C244" s="81"/>
      <c r="K244" s="81"/>
      <c r="L244" s="81"/>
      <c r="M244" s="81"/>
      <c r="N244" s="81"/>
      <c r="O244" s="81"/>
      <c r="P244" s="81"/>
      <c r="S244" s="81"/>
      <c r="T244" s="81"/>
      <c r="U244" s="81"/>
      <c r="V244" s="81"/>
      <c r="W244" s="81"/>
      <c r="X244" s="81"/>
      <c r="Y244" s="81"/>
      <c r="Z244" s="81"/>
      <c r="AA244" s="109"/>
      <c r="AB244" s="109"/>
      <c r="AS244" s="124"/>
      <c r="AT244" s="124"/>
      <c r="AU244" s="124"/>
      <c r="AV244" s="83"/>
      <c r="AW244" s="123"/>
      <c r="AX244" s="81"/>
      <c r="BB244" s="81"/>
      <c r="BC244" s="81"/>
      <c r="BD244" s="81"/>
      <c r="BE244" s="81"/>
    </row>
    <row r="245" spans="1:57" ht="12.75" customHeight="1" x14ac:dyDescent="0.25">
      <c r="A245" s="81"/>
      <c r="B245" s="81"/>
      <c r="C245" s="81"/>
      <c r="K245" s="81"/>
      <c r="L245" s="81"/>
      <c r="M245" s="81"/>
      <c r="N245" s="81"/>
      <c r="O245" s="81"/>
      <c r="P245" s="81"/>
      <c r="S245" s="81"/>
      <c r="T245" s="81"/>
      <c r="U245" s="81"/>
      <c r="V245" s="81"/>
      <c r="W245" s="81"/>
      <c r="X245" s="81"/>
      <c r="Y245" s="81"/>
      <c r="Z245" s="81"/>
      <c r="AA245" s="109"/>
      <c r="AB245" s="109"/>
      <c r="AS245" s="124"/>
      <c r="AT245" s="124"/>
      <c r="AU245" s="124"/>
      <c r="AV245" s="83"/>
      <c r="AW245" s="123"/>
      <c r="AX245" s="81"/>
      <c r="BB245" s="81"/>
      <c r="BC245" s="81"/>
      <c r="BD245" s="81"/>
      <c r="BE245" s="81"/>
    </row>
    <row r="246" spans="1:57" ht="12.75" customHeight="1" x14ac:dyDescent="0.25">
      <c r="A246" s="81"/>
      <c r="B246" s="81"/>
      <c r="C246" s="81"/>
      <c r="K246" s="81"/>
      <c r="L246" s="81"/>
      <c r="M246" s="81"/>
      <c r="N246" s="81"/>
      <c r="O246" s="81"/>
      <c r="P246" s="81"/>
      <c r="S246" s="81"/>
      <c r="T246" s="81"/>
      <c r="U246" s="81"/>
      <c r="V246" s="81"/>
      <c r="W246" s="81"/>
      <c r="X246" s="81"/>
      <c r="Y246" s="81"/>
      <c r="Z246" s="81"/>
      <c r="AA246" s="109"/>
      <c r="AB246" s="109"/>
      <c r="AS246" s="124"/>
      <c r="AT246" s="124"/>
      <c r="AU246" s="124"/>
      <c r="AV246" s="83"/>
      <c r="AW246" s="123"/>
      <c r="AX246" s="81"/>
      <c r="BB246" s="81"/>
      <c r="BC246" s="81"/>
      <c r="BD246" s="81"/>
      <c r="BE246" s="81"/>
    </row>
    <row r="247" spans="1:57" ht="12.75" customHeight="1" x14ac:dyDescent="0.25">
      <c r="A247" s="81"/>
      <c r="B247" s="81"/>
      <c r="C247" s="81"/>
      <c r="K247" s="81"/>
      <c r="L247" s="81"/>
      <c r="M247" s="81"/>
      <c r="N247" s="81"/>
      <c r="O247" s="81"/>
      <c r="P247" s="81"/>
      <c r="S247" s="81"/>
      <c r="T247" s="81"/>
      <c r="U247" s="81"/>
      <c r="V247" s="81"/>
      <c r="W247" s="81"/>
      <c r="X247" s="81"/>
      <c r="Y247" s="81"/>
      <c r="Z247" s="81"/>
      <c r="AA247" s="109"/>
      <c r="AB247" s="109"/>
      <c r="AS247" s="124"/>
      <c r="AT247" s="124"/>
      <c r="AU247" s="124"/>
      <c r="AV247" s="83"/>
      <c r="AW247" s="123"/>
      <c r="AX247" s="81"/>
      <c r="BB247" s="81"/>
      <c r="BC247" s="81"/>
      <c r="BD247" s="81"/>
      <c r="BE247" s="81"/>
    </row>
    <row r="248" spans="1:57" ht="12.75" customHeight="1" x14ac:dyDescent="0.25">
      <c r="A248" s="81"/>
      <c r="B248" s="81"/>
      <c r="C248" s="81"/>
      <c r="K248" s="81"/>
      <c r="L248" s="81"/>
      <c r="M248" s="81"/>
      <c r="N248" s="81"/>
      <c r="O248" s="81"/>
      <c r="P248" s="81"/>
      <c r="S248" s="81"/>
      <c r="T248" s="81"/>
      <c r="U248" s="81"/>
      <c r="V248" s="81"/>
      <c r="W248" s="81"/>
      <c r="X248" s="81"/>
      <c r="Y248" s="81"/>
      <c r="Z248" s="81"/>
      <c r="AA248" s="109"/>
      <c r="AB248" s="109"/>
      <c r="AS248" s="124"/>
      <c r="AT248" s="124"/>
      <c r="AU248" s="124"/>
      <c r="AV248" s="83"/>
      <c r="AW248" s="123"/>
      <c r="AX248" s="81"/>
      <c r="BB248" s="81"/>
      <c r="BC248" s="81"/>
      <c r="BD248" s="81"/>
      <c r="BE248" s="81"/>
    </row>
    <row r="249" spans="1:57" ht="12.75" customHeight="1" x14ac:dyDescent="0.25">
      <c r="A249" s="81"/>
      <c r="B249" s="81"/>
      <c r="C249" s="81"/>
      <c r="K249" s="81"/>
      <c r="L249" s="81"/>
      <c r="M249" s="81"/>
      <c r="N249" s="81"/>
      <c r="O249" s="81"/>
      <c r="P249" s="81"/>
      <c r="S249" s="81"/>
      <c r="T249" s="81"/>
      <c r="U249" s="81"/>
      <c r="V249" s="81"/>
      <c r="W249" s="81"/>
      <c r="X249" s="81"/>
      <c r="Y249" s="81"/>
      <c r="Z249" s="81"/>
      <c r="AA249" s="109"/>
      <c r="AB249" s="109"/>
      <c r="AS249" s="124"/>
      <c r="AT249" s="124"/>
      <c r="AU249" s="124"/>
      <c r="AV249" s="83"/>
      <c r="AW249" s="123"/>
      <c r="AX249" s="81"/>
      <c r="BB249" s="81"/>
      <c r="BC249" s="81"/>
      <c r="BD249" s="81"/>
      <c r="BE249" s="81"/>
    </row>
    <row r="250" spans="1:57" ht="12.75" customHeight="1" x14ac:dyDescent="0.25">
      <c r="A250" s="81"/>
      <c r="B250" s="81"/>
      <c r="C250" s="81"/>
      <c r="K250" s="81"/>
      <c r="L250" s="81"/>
      <c r="M250" s="81"/>
      <c r="N250" s="81"/>
      <c r="O250" s="81"/>
      <c r="P250" s="81"/>
      <c r="S250" s="81"/>
      <c r="T250" s="81"/>
      <c r="U250" s="81"/>
      <c r="V250" s="81"/>
      <c r="W250" s="81"/>
      <c r="X250" s="81"/>
      <c r="Y250" s="81"/>
      <c r="Z250" s="81"/>
      <c r="AA250" s="109"/>
      <c r="AB250" s="109"/>
      <c r="AS250" s="124"/>
      <c r="AT250" s="124"/>
      <c r="AU250" s="124"/>
      <c r="AV250" s="83"/>
      <c r="AW250" s="123"/>
      <c r="AX250" s="81"/>
      <c r="BB250" s="81"/>
      <c r="BC250" s="81"/>
      <c r="BD250" s="81"/>
      <c r="BE250" s="81"/>
    </row>
    <row r="251" spans="1:57" ht="12.75" customHeight="1" x14ac:dyDescent="0.25">
      <c r="A251" s="81"/>
      <c r="B251" s="81"/>
      <c r="C251" s="81"/>
      <c r="K251" s="81"/>
      <c r="L251" s="81"/>
      <c r="M251" s="81"/>
      <c r="N251" s="81"/>
      <c r="O251" s="81"/>
      <c r="P251" s="81"/>
      <c r="S251" s="81"/>
      <c r="T251" s="81"/>
      <c r="U251" s="81"/>
      <c r="V251" s="81"/>
      <c r="W251" s="81"/>
      <c r="X251" s="81"/>
      <c r="Y251" s="81"/>
      <c r="Z251" s="81"/>
      <c r="AA251" s="109"/>
      <c r="AB251" s="109"/>
      <c r="AS251" s="124"/>
      <c r="AT251" s="124"/>
      <c r="AU251" s="124"/>
      <c r="AV251" s="83"/>
      <c r="AW251" s="123"/>
      <c r="AX251" s="81"/>
      <c r="BB251" s="81"/>
      <c r="BC251" s="81"/>
      <c r="BD251" s="81"/>
      <c r="BE251" s="81"/>
    </row>
    <row r="252" spans="1:57" ht="12.75" customHeight="1" x14ac:dyDescent="0.25">
      <c r="A252" s="81"/>
      <c r="B252" s="81"/>
      <c r="C252" s="81"/>
      <c r="K252" s="81"/>
      <c r="L252" s="81"/>
      <c r="M252" s="81"/>
      <c r="N252" s="81"/>
      <c r="O252" s="81"/>
      <c r="P252" s="81"/>
      <c r="S252" s="81"/>
      <c r="T252" s="81"/>
      <c r="U252" s="81"/>
      <c r="V252" s="81"/>
      <c r="W252" s="81"/>
      <c r="X252" s="81"/>
      <c r="Y252" s="81"/>
      <c r="Z252" s="81"/>
      <c r="AA252" s="109"/>
      <c r="AB252" s="109"/>
      <c r="AS252" s="124"/>
      <c r="AT252" s="124"/>
      <c r="AU252" s="124"/>
      <c r="AV252" s="83"/>
      <c r="AW252" s="123"/>
      <c r="AX252" s="81"/>
      <c r="BB252" s="81"/>
      <c r="BC252" s="81"/>
      <c r="BD252" s="81"/>
      <c r="BE252" s="81"/>
    </row>
    <row r="253" spans="1:57" ht="12.75" customHeight="1" x14ac:dyDescent="0.25">
      <c r="A253" s="81"/>
      <c r="B253" s="81"/>
      <c r="C253" s="81"/>
      <c r="K253" s="81"/>
      <c r="L253" s="81"/>
      <c r="M253" s="81"/>
      <c r="N253" s="81"/>
      <c r="O253" s="81"/>
      <c r="P253" s="81"/>
      <c r="S253" s="81"/>
      <c r="T253" s="81"/>
      <c r="U253" s="81"/>
      <c r="V253" s="81"/>
      <c r="W253" s="81"/>
      <c r="X253" s="81"/>
      <c r="Y253" s="81"/>
      <c r="Z253" s="81"/>
      <c r="AA253" s="109"/>
      <c r="AB253" s="109"/>
      <c r="AS253" s="124"/>
      <c r="AT253" s="124"/>
      <c r="AU253" s="124"/>
      <c r="AV253" s="83"/>
      <c r="AW253" s="123"/>
      <c r="AX253" s="81"/>
      <c r="BB253" s="81"/>
      <c r="BC253" s="81"/>
      <c r="BD253" s="81"/>
      <c r="BE253" s="81"/>
    </row>
    <row r="254" spans="1:57" ht="12.75" customHeight="1" x14ac:dyDescent="0.25">
      <c r="A254" s="81"/>
      <c r="B254" s="81"/>
      <c r="C254" s="81"/>
      <c r="K254" s="81"/>
      <c r="L254" s="81"/>
      <c r="M254" s="81"/>
      <c r="N254" s="81"/>
      <c r="O254" s="81"/>
      <c r="P254" s="81"/>
      <c r="S254" s="81"/>
      <c r="T254" s="81"/>
      <c r="U254" s="81"/>
      <c r="V254" s="81"/>
      <c r="W254" s="81"/>
      <c r="X254" s="81"/>
      <c r="Y254" s="81"/>
      <c r="Z254" s="81"/>
      <c r="AA254" s="109"/>
      <c r="AB254" s="109"/>
      <c r="AS254" s="124"/>
      <c r="AT254" s="124"/>
      <c r="AU254" s="124"/>
      <c r="AV254" s="83"/>
      <c r="AW254" s="123"/>
      <c r="AX254" s="81"/>
      <c r="BB254" s="81"/>
      <c r="BC254" s="81"/>
      <c r="BD254" s="81"/>
      <c r="BE254" s="81"/>
    </row>
    <row r="255" spans="1:57" ht="12.75" customHeight="1" x14ac:dyDescent="0.25">
      <c r="A255" s="81"/>
      <c r="B255" s="81"/>
      <c r="C255" s="81"/>
      <c r="K255" s="81"/>
      <c r="L255" s="81"/>
      <c r="M255" s="81"/>
      <c r="N255" s="81"/>
      <c r="O255" s="81"/>
      <c r="P255" s="81"/>
      <c r="S255" s="81"/>
      <c r="T255" s="81"/>
      <c r="U255" s="81"/>
      <c r="V255" s="81"/>
      <c r="W255" s="81"/>
      <c r="X255" s="81"/>
      <c r="Y255" s="81"/>
      <c r="Z255" s="81"/>
      <c r="AA255" s="109"/>
      <c r="AB255" s="109"/>
      <c r="AS255" s="124"/>
      <c r="AT255" s="124"/>
      <c r="AU255" s="124"/>
      <c r="AV255" s="83"/>
      <c r="AW255" s="123"/>
      <c r="AX255" s="81"/>
      <c r="BB255" s="81"/>
      <c r="BC255" s="81"/>
      <c r="BD255" s="81"/>
      <c r="BE255" s="81"/>
    </row>
    <row r="256" spans="1:57" ht="12.75" customHeight="1" x14ac:dyDescent="0.25">
      <c r="A256" s="81"/>
      <c r="B256" s="81"/>
      <c r="C256" s="81"/>
      <c r="K256" s="81"/>
      <c r="L256" s="81"/>
      <c r="M256" s="81"/>
      <c r="N256" s="81"/>
      <c r="O256" s="81"/>
      <c r="P256" s="81"/>
      <c r="S256" s="81"/>
      <c r="T256" s="81"/>
      <c r="U256" s="81"/>
      <c r="V256" s="81"/>
      <c r="W256" s="81"/>
      <c r="X256" s="81"/>
      <c r="Y256" s="81"/>
      <c r="Z256" s="81"/>
      <c r="AA256" s="109"/>
      <c r="AB256" s="109"/>
      <c r="AS256" s="124"/>
      <c r="AT256" s="124"/>
      <c r="AU256" s="124"/>
      <c r="AV256" s="83"/>
      <c r="AW256" s="123"/>
      <c r="AX256" s="81"/>
      <c r="BB256" s="81"/>
      <c r="BC256" s="81"/>
      <c r="BD256" s="81"/>
      <c r="BE256" s="81"/>
    </row>
    <row r="257" spans="1:57" ht="12.75" customHeight="1" x14ac:dyDescent="0.25">
      <c r="A257" s="81"/>
      <c r="B257" s="81"/>
      <c r="C257" s="81"/>
      <c r="K257" s="81"/>
      <c r="L257" s="81"/>
      <c r="M257" s="81"/>
      <c r="N257" s="81"/>
      <c r="O257" s="81"/>
      <c r="P257" s="81"/>
      <c r="S257" s="81"/>
      <c r="T257" s="81"/>
      <c r="U257" s="81"/>
      <c r="V257" s="81"/>
      <c r="W257" s="81"/>
      <c r="X257" s="81"/>
      <c r="Y257" s="81"/>
      <c r="Z257" s="81"/>
      <c r="AA257" s="109"/>
      <c r="AB257" s="109"/>
      <c r="AS257" s="124"/>
      <c r="AT257" s="124"/>
      <c r="AU257" s="124"/>
      <c r="AV257" s="83"/>
      <c r="AW257" s="123"/>
      <c r="AX257" s="81"/>
      <c r="BB257" s="81"/>
      <c r="BC257" s="81"/>
      <c r="BD257" s="81"/>
      <c r="BE257" s="81"/>
    </row>
    <row r="258" spans="1:57" ht="12.75" customHeight="1" x14ac:dyDescent="0.25">
      <c r="A258" s="81"/>
      <c r="B258" s="81"/>
      <c r="C258" s="81"/>
      <c r="K258" s="81"/>
      <c r="L258" s="81"/>
      <c r="M258" s="81"/>
      <c r="N258" s="81"/>
      <c r="O258" s="81"/>
      <c r="P258" s="81"/>
      <c r="S258" s="81"/>
      <c r="T258" s="81"/>
      <c r="U258" s="81"/>
      <c r="V258" s="81"/>
      <c r="W258" s="81"/>
      <c r="X258" s="81"/>
      <c r="Y258" s="81"/>
      <c r="Z258" s="81"/>
      <c r="AA258" s="109"/>
      <c r="AB258" s="109"/>
      <c r="AS258" s="124"/>
      <c r="AT258" s="124"/>
      <c r="AU258" s="124"/>
      <c r="AV258" s="83"/>
      <c r="AW258" s="123"/>
      <c r="AX258" s="81"/>
      <c r="BB258" s="81"/>
      <c r="BC258" s="81"/>
      <c r="BD258" s="81"/>
      <c r="BE258" s="81"/>
    </row>
    <row r="259" spans="1:57" ht="12.75" customHeight="1" x14ac:dyDescent="0.25">
      <c r="A259" s="81"/>
      <c r="B259" s="81"/>
      <c r="C259" s="81"/>
      <c r="K259" s="81"/>
      <c r="L259" s="81"/>
      <c r="M259" s="81"/>
      <c r="N259" s="81"/>
      <c r="O259" s="81"/>
      <c r="P259" s="81"/>
      <c r="S259" s="81"/>
      <c r="T259" s="81"/>
      <c r="U259" s="81"/>
      <c r="V259" s="81"/>
      <c r="W259" s="81"/>
      <c r="X259" s="81"/>
      <c r="Y259" s="81"/>
      <c r="Z259" s="81"/>
      <c r="AA259" s="109"/>
      <c r="AB259" s="109"/>
      <c r="AS259" s="124"/>
      <c r="AT259" s="124"/>
      <c r="AU259" s="124"/>
      <c r="AV259" s="83"/>
      <c r="AW259" s="123"/>
      <c r="AX259" s="81"/>
      <c r="BB259" s="81"/>
      <c r="BC259" s="81"/>
      <c r="BD259" s="81"/>
      <c r="BE259" s="81"/>
    </row>
    <row r="260" spans="1:57" ht="12.75" customHeight="1" x14ac:dyDescent="0.25">
      <c r="A260" s="81"/>
      <c r="B260" s="81"/>
      <c r="C260" s="81"/>
      <c r="K260" s="81"/>
      <c r="L260" s="81"/>
      <c r="M260" s="81"/>
      <c r="N260" s="81"/>
      <c r="O260" s="81"/>
      <c r="P260" s="81"/>
      <c r="S260" s="81"/>
      <c r="T260" s="81"/>
      <c r="U260" s="81"/>
      <c r="V260" s="81"/>
      <c r="W260" s="81"/>
      <c r="X260" s="81"/>
      <c r="Y260" s="81"/>
      <c r="Z260" s="81"/>
      <c r="AA260" s="109"/>
      <c r="AB260" s="109"/>
      <c r="AS260" s="124"/>
      <c r="AT260" s="124"/>
      <c r="AU260" s="124"/>
      <c r="AV260" s="83"/>
      <c r="AW260" s="123"/>
      <c r="AX260" s="81"/>
      <c r="BB260" s="81"/>
      <c r="BC260" s="81"/>
      <c r="BD260" s="81"/>
      <c r="BE260" s="81"/>
    </row>
    <row r="261" spans="1:57" ht="12.75" customHeight="1" x14ac:dyDescent="0.25">
      <c r="A261" s="81"/>
      <c r="B261" s="81"/>
      <c r="C261" s="81"/>
      <c r="K261" s="81"/>
      <c r="L261" s="81"/>
      <c r="M261" s="81"/>
      <c r="N261" s="81"/>
      <c r="O261" s="81"/>
      <c r="P261" s="81"/>
      <c r="S261" s="81"/>
      <c r="T261" s="81"/>
      <c r="U261" s="81"/>
      <c r="V261" s="81"/>
      <c r="W261" s="81"/>
      <c r="X261" s="81"/>
      <c r="Y261" s="81"/>
      <c r="Z261" s="81"/>
      <c r="AA261" s="109"/>
      <c r="AB261" s="109"/>
      <c r="AS261" s="124"/>
      <c r="AT261" s="124"/>
      <c r="AU261" s="124"/>
      <c r="AV261" s="83"/>
      <c r="AW261" s="123"/>
      <c r="AX261" s="81"/>
      <c r="BB261" s="81"/>
      <c r="BC261" s="81"/>
      <c r="BD261" s="81"/>
      <c r="BE261" s="81"/>
    </row>
    <row r="262" spans="1:57" ht="12.75" customHeight="1" x14ac:dyDescent="0.25">
      <c r="A262" s="81"/>
      <c r="B262" s="81"/>
      <c r="C262" s="81"/>
      <c r="K262" s="81"/>
      <c r="L262" s="81"/>
      <c r="M262" s="81"/>
      <c r="N262" s="81"/>
      <c r="O262" s="81"/>
      <c r="P262" s="81"/>
      <c r="S262" s="81"/>
      <c r="T262" s="81"/>
      <c r="U262" s="81"/>
      <c r="V262" s="81"/>
      <c r="W262" s="81"/>
      <c r="X262" s="81"/>
      <c r="Y262" s="81"/>
      <c r="Z262" s="81"/>
      <c r="AA262" s="109"/>
      <c r="AB262" s="109"/>
      <c r="AS262" s="124"/>
      <c r="AT262" s="124"/>
      <c r="AU262" s="124"/>
      <c r="AV262" s="83"/>
      <c r="AW262" s="123"/>
      <c r="AX262" s="81"/>
      <c r="BB262" s="81"/>
      <c r="BC262" s="81"/>
      <c r="BD262" s="81"/>
      <c r="BE262" s="81"/>
    </row>
    <row r="263" spans="1:57" ht="12.75" customHeight="1" x14ac:dyDescent="0.25">
      <c r="A263" s="81"/>
      <c r="B263" s="81"/>
      <c r="C263" s="81"/>
      <c r="K263" s="81"/>
      <c r="L263" s="81"/>
      <c r="M263" s="81"/>
      <c r="N263" s="81"/>
      <c r="O263" s="81"/>
      <c r="P263" s="81"/>
      <c r="S263" s="81"/>
      <c r="T263" s="81"/>
      <c r="U263" s="81"/>
      <c r="V263" s="81"/>
      <c r="W263" s="81"/>
      <c r="X263" s="81"/>
      <c r="Y263" s="81"/>
      <c r="Z263" s="81"/>
      <c r="AA263" s="109"/>
      <c r="AB263" s="109"/>
      <c r="AS263" s="124"/>
      <c r="AT263" s="124"/>
      <c r="AU263" s="124"/>
      <c r="AV263" s="83"/>
      <c r="AW263" s="123"/>
      <c r="AX263" s="81"/>
      <c r="BB263" s="81"/>
      <c r="BC263" s="81"/>
      <c r="BD263" s="81"/>
      <c r="BE263" s="81"/>
    </row>
    <row r="264" spans="1:57" ht="12.75" customHeight="1" x14ac:dyDescent="0.25">
      <c r="A264" s="81"/>
      <c r="B264" s="81"/>
      <c r="C264" s="81"/>
      <c r="K264" s="81"/>
      <c r="L264" s="81"/>
      <c r="M264" s="81"/>
      <c r="N264" s="81"/>
      <c r="O264" s="81"/>
      <c r="P264" s="81"/>
      <c r="S264" s="81"/>
      <c r="T264" s="81"/>
      <c r="U264" s="81"/>
      <c r="V264" s="81"/>
      <c r="W264" s="81"/>
      <c r="X264" s="81"/>
      <c r="Y264" s="81"/>
      <c r="Z264" s="81"/>
      <c r="AA264" s="109"/>
      <c r="AB264" s="109"/>
      <c r="AS264" s="124"/>
      <c r="AT264" s="124"/>
      <c r="AU264" s="124"/>
      <c r="AV264" s="83"/>
      <c r="AW264" s="123"/>
      <c r="AX264" s="81"/>
      <c r="BB264" s="81"/>
      <c r="BC264" s="81"/>
      <c r="BD264" s="81"/>
      <c r="BE264" s="81"/>
    </row>
    <row r="265" spans="1:57" ht="12.75" customHeight="1" x14ac:dyDescent="0.25">
      <c r="A265" s="81"/>
      <c r="B265" s="81"/>
      <c r="C265" s="81"/>
      <c r="K265" s="81"/>
      <c r="L265" s="81"/>
      <c r="M265" s="81"/>
      <c r="N265" s="81"/>
      <c r="O265" s="81"/>
      <c r="P265" s="81"/>
      <c r="S265" s="81"/>
      <c r="T265" s="81"/>
      <c r="U265" s="81"/>
      <c r="V265" s="81"/>
      <c r="W265" s="81"/>
      <c r="X265" s="81"/>
      <c r="Y265" s="81"/>
      <c r="Z265" s="81"/>
      <c r="AA265" s="109"/>
      <c r="AB265" s="109"/>
      <c r="AS265" s="124"/>
      <c r="AT265" s="124"/>
      <c r="AU265" s="124"/>
      <c r="AV265" s="83"/>
      <c r="AW265" s="123"/>
      <c r="AX265" s="81"/>
      <c r="BB265" s="81"/>
      <c r="BC265" s="81"/>
      <c r="BD265" s="81"/>
      <c r="BE265" s="81"/>
    </row>
    <row r="266" spans="1:57" ht="12.75" customHeight="1" x14ac:dyDescent="0.25">
      <c r="A266" s="81"/>
      <c r="B266" s="81"/>
      <c r="C266" s="81"/>
      <c r="K266" s="81"/>
      <c r="L266" s="81"/>
      <c r="M266" s="81"/>
      <c r="N266" s="81"/>
      <c r="O266" s="81"/>
      <c r="P266" s="81"/>
      <c r="S266" s="81"/>
      <c r="T266" s="81"/>
      <c r="U266" s="81"/>
      <c r="V266" s="81"/>
      <c r="W266" s="81"/>
      <c r="X266" s="81"/>
      <c r="Y266" s="81"/>
      <c r="Z266" s="81"/>
      <c r="AA266" s="109"/>
      <c r="AB266" s="109"/>
      <c r="AS266" s="124"/>
      <c r="AT266" s="124"/>
      <c r="AU266" s="124"/>
      <c r="AV266" s="83"/>
      <c r="AW266" s="123"/>
      <c r="AX266" s="81"/>
      <c r="BB266" s="81"/>
      <c r="BC266" s="81"/>
      <c r="BD266" s="81"/>
      <c r="BE266" s="81"/>
    </row>
    <row r="267" spans="1:57" ht="12.75" customHeight="1" x14ac:dyDescent="0.25">
      <c r="A267" s="81"/>
      <c r="B267" s="81"/>
      <c r="C267" s="81"/>
      <c r="K267" s="81"/>
      <c r="L267" s="81"/>
      <c r="M267" s="81"/>
      <c r="N267" s="81"/>
      <c r="O267" s="81"/>
      <c r="P267" s="81"/>
      <c r="S267" s="81"/>
      <c r="T267" s="81"/>
      <c r="U267" s="81"/>
      <c r="V267" s="81"/>
      <c r="W267" s="81"/>
      <c r="X267" s="81"/>
      <c r="Y267" s="81"/>
      <c r="Z267" s="81"/>
      <c r="AA267" s="109"/>
      <c r="AB267" s="109"/>
      <c r="AS267" s="124"/>
      <c r="AT267" s="124"/>
      <c r="AU267" s="124"/>
      <c r="AV267" s="83"/>
      <c r="AW267" s="123"/>
      <c r="AX267" s="81"/>
      <c r="BB267" s="81"/>
      <c r="BC267" s="81"/>
      <c r="BD267" s="81"/>
      <c r="BE267" s="81"/>
    </row>
    <row r="268" spans="1:57" ht="12.75" customHeight="1" x14ac:dyDescent="0.25">
      <c r="A268" s="81"/>
      <c r="B268" s="81"/>
      <c r="C268" s="81"/>
      <c r="K268" s="81"/>
      <c r="L268" s="81"/>
      <c r="M268" s="81"/>
      <c r="N268" s="81"/>
      <c r="O268" s="81"/>
      <c r="P268" s="81"/>
      <c r="S268" s="81"/>
      <c r="T268" s="81"/>
      <c r="U268" s="81"/>
      <c r="V268" s="81"/>
      <c r="W268" s="81"/>
      <c r="X268" s="81"/>
      <c r="Y268" s="81"/>
      <c r="Z268" s="81"/>
      <c r="AA268" s="109"/>
      <c r="AB268" s="109"/>
      <c r="AS268" s="124"/>
      <c r="AT268" s="124"/>
      <c r="AU268" s="124"/>
      <c r="AV268" s="83"/>
      <c r="AW268" s="123"/>
      <c r="AX268" s="81"/>
      <c r="BB268" s="81"/>
      <c r="BC268" s="81"/>
      <c r="BD268" s="81"/>
      <c r="BE268" s="81"/>
    </row>
    <row r="269" spans="1:57" ht="12.75" customHeight="1" x14ac:dyDescent="0.25">
      <c r="A269" s="81"/>
      <c r="B269" s="81"/>
      <c r="C269" s="81"/>
      <c r="K269" s="81"/>
      <c r="L269" s="81"/>
      <c r="M269" s="81"/>
      <c r="N269" s="81"/>
      <c r="O269" s="81"/>
      <c r="P269" s="81"/>
      <c r="S269" s="81"/>
      <c r="T269" s="81"/>
      <c r="U269" s="81"/>
      <c r="V269" s="81"/>
      <c r="W269" s="81"/>
      <c r="X269" s="81"/>
      <c r="Y269" s="81"/>
      <c r="Z269" s="81"/>
      <c r="AA269" s="109"/>
      <c r="AB269" s="109"/>
      <c r="AS269" s="124"/>
      <c r="AT269" s="124"/>
      <c r="AU269" s="124"/>
      <c r="AV269" s="83"/>
      <c r="AW269" s="123"/>
      <c r="AX269" s="81"/>
      <c r="BB269" s="81"/>
      <c r="BC269" s="81"/>
      <c r="BD269" s="81"/>
      <c r="BE269" s="81"/>
    </row>
    <row r="270" spans="1:57" ht="12.75" customHeight="1" x14ac:dyDescent="0.25">
      <c r="A270" s="81"/>
      <c r="B270" s="81"/>
      <c r="C270" s="81"/>
      <c r="K270" s="81"/>
      <c r="L270" s="81"/>
      <c r="M270" s="81"/>
      <c r="N270" s="81"/>
      <c r="O270" s="81"/>
      <c r="P270" s="81"/>
      <c r="S270" s="81"/>
      <c r="T270" s="81"/>
      <c r="U270" s="81"/>
      <c r="V270" s="81"/>
      <c r="W270" s="81"/>
      <c r="X270" s="81"/>
      <c r="Y270" s="81"/>
      <c r="Z270" s="81"/>
      <c r="AA270" s="109"/>
      <c r="AB270" s="109"/>
      <c r="AS270" s="124"/>
      <c r="AT270" s="124"/>
      <c r="AU270" s="124"/>
      <c r="AV270" s="83"/>
      <c r="AW270" s="123"/>
      <c r="AX270" s="81"/>
      <c r="BB270" s="81"/>
      <c r="BC270" s="81"/>
      <c r="BD270" s="81"/>
      <c r="BE270" s="81"/>
    </row>
    <row r="271" spans="1:57" ht="12.75" customHeight="1" x14ac:dyDescent="0.25">
      <c r="A271" s="81"/>
      <c r="B271" s="81"/>
      <c r="C271" s="81"/>
      <c r="K271" s="81"/>
      <c r="L271" s="81"/>
      <c r="M271" s="81"/>
      <c r="N271" s="81"/>
      <c r="O271" s="81"/>
      <c r="P271" s="81"/>
      <c r="S271" s="81"/>
      <c r="T271" s="81"/>
      <c r="U271" s="81"/>
      <c r="V271" s="81"/>
      <c r="W271" s="81"/>
      <c r="X271" s="81"/>
      <c r="Y271" s="81"/>
      <c r="Z271" s="81"/>
      <c r="AA271" s="109"/>
      <c r="AB271" s="109"/>
      <c r="AS271" s="124"/>
      <c r="AT271" s="124"/>
      <c r="AU271" s="124"/>
      <c r="AV271" s="83"/>
      <c r="AW271" s="123"/>
      <c r="AX271" s="81"/>
      <c r="BB271" s="81"/>
      <c r="BC271" s="81"/>
      <c r="BD271" s="81"/>
      <c r="BE271" s="81"/>
    </row>
    <row r="272" spans="1:57" ht="12.75" customHeight="1" x14ac:dyDescent="0.25">
      <c r="A272" s="81"/>
      <c r="B272" s="81"/>
      <c r="C272" s="81"/>
      <c r="K272" s="81"/>
      <c r="L272" s="81"/>
      <c r="M272" s="81"/>
      <c r="N272" s="81"/>
      <c r="O272" s="81"/>
      <c r="P272" s="81"/>
      <c r="S272" s="81"/>
      <c r="T272" s="81"/>
      <c r="U272" s="81"/>
      <c r="V272" s="81"/>
      <c r="W272" s="81"/>
      <c r="X272" s="81"/>
      <c r="Y272" s="81"/>
      <c r="Z272" s="81"/>
      <c r="AA272" s="109"/>
      <c r="AB272" s="109"/>
      <c r="AS272" s="124"/>
      <c r="AT272" s="124"/>
      <c r="AU272" s="124"/>
      <c r="AV272" s="83"/>
      <c r="AW272" s="123"/>
      <c r="AX272" s="81"/>
      <c r="BB272" s="81"/>
      <c r="BC272" s="81"/>
      <c r="BD272" s="81"/>
      <c r="BE272" s="81"/>
    </row>
    <row r="273" spans="1:57" ht="12.75" customHeight="1" x14ac:dyDescent="0.25">
      <c r="A273" s="81"/>
      <c r="B273" s="81"/>
      <c r="C273" s="81"/>
      <c r="K273" s="81"/>
      <c r="L273" s="81"/>
      <c r="M273" s="81"/>
      <c r="N273" s="81"/>
      <c r="O273" s="81"/>
      <c r="P273" s="81"/>
      <c r="S273" s="81"/>
      <c r="T273" s="81"/>
      <c r="U273" s="81"/>
      <c r="V273" s="81"/>
      <c r="W273" s="81"/>
      <c r="X273" s="81"/>
      <c r="Y273" s="81"/>
      <c r="Z273" s="81"/>
      <c r="AA273" s="109"/>
      <c r="AB273" s="109"/>
      <c r="AS273" s="124"/>
      <c r="AT273" s="124"/>
      <c r="AU273" s="124"/>
      <c r="AV273" s="83"/>
      <c r="AW273" s="123"/>
      <c r="AX273" s="81"/>
      <c r="BB273" s="81"/>
      <c r="BC273" s="81"/>
      <c r="BD273" s="81"/>
      <c r="BE273" s="81"/>
    </row>
    <row r="274" spans="1:57" ht="12.75" customHeight="1" x14ac:dyDescent="0.25">
      <c r="A274" s="81"/>
      <c r="B274" s="81"/>
      <c r="C274" s="81"/>
      <c r="K274" s="81"/>
      <c r="L274" s="81"/>
      <c r="M274" s="81"/>
      <c r="N274" s="81"/>
      <c r="O274" s="81"/>
      <c r="P274" s="81"/>
      <c r="S274" s="81"/>
      <c r="T274" s="81"/>
      <c r="U274" s="81"/>
      <c r="V274" s="81"/>
      <c r="W274" s="81"/>
      <c r="X274" s="81"/>
      <c r="Y274" s="81"/>
      <c r="Z274" s="81"/>
      <c r="AA274" s="109"/>
      <c r="AB274" s="109"/>
      <c r="AS274" s="124"/>
      <c r="AT274" s="124"/>
      <c r="AU274" s="124"/>
      <c r="AV274" s="83"/>
      <c r="AW274" s="123"/>
      <c r="AX274" s="81"/>
      <c r="BB274" s="81"/>
      <c r="BC274" s="81"/>
      <c r="BD274" s="81"/>
      <c r="BE274" s="81"/>
    </row>
    <row r="275" spans="1:57" ht="12.75" customHeight="1" x14ac:dyDescent="0.25">
      <c r="A275" s="81"/>
      <c r="B275" s="81"/>
      <c r="C275" s="81"/>
      <c r="K275" s="81"/>
      <c r="L275" s="81"/>
      <c r="M275" s="81"/>
      <c r="N275" s="81"/>
      <c r="O275" s="81"/>
      <c r="P275" s="81"/>
      <c r="S275" s="81"/>
      <c r="T275" s="81"/>
      <c r="U275" s="81"/>
      <c r="V275" s="81"/>
      <c r="W275" s="81"/>
      <c r="X275" s="81"/>
      <c r="Y275" s="81"/>
      <c r="Z275" s="81"/>
      <c r="AA275" s="109"/>
      <c r="AB275" s="109"/>
      <c r="AS275" s="124"/>
      <c r="AT275" s="124"/>
      <c r="AU275" s="124"/>
      <c r="AV275" s="83"/>
      <c r="AW275" s="123"/>
      <c r="AX275" s="81"/>
      <c r="BB275" s="81"/>
      <c r="BC275" s="81"/>
      <c r="BD275" s="81"/>
      <c r="BE275" s="81"/>
    </row>
    <row r="276" spans="1:57" ht="12.75" customHeight="1" x14ac:dyDescent="0.25">
      <c r="A276" s="81"/>
      <c r="B276" s="81"/>
      <c r="C276" s="81"/>
      <c r="K276" s="81"/>
      <c r="L276" s="81"/>
      <c r="M276" s="81"/>
      <c r="N276" s="81"/>
      <c r="O276" s="81"/>
      <c r="P276" s="81"/>
      <c r="S276" s="81"/>
      <c r="T276" s="81"/>
      <c r="U276" s="81"/>
      <c r="V276" s="81"/>
      <c r="W276" s="81"/>
      <c r="X276" s="81"/>
      <c r="Y276" s="81"/>
      <c r="Z276" s="81"/>
      <c r="AA276" s="109"/>
      <c r="AB276" s="109"/>
      <c r="AS276" s="124"/>
      <c r="AT276" s="124"/>
      <c r="AU276" s="124"/>
      <c r="AV276" s="83"/>
      <c r="AW276" s="123"/>
      <c r="AX276" s="81"/>
      <c r="BB276" s="81"/>
      <c r="BC276" s="81"/>
      <c r="BD276" s="81"/>
      <c r="BE276" s="81"/>
    </row>
    <row r="277" spans="1:57" ht="12.75" customHeight="1" x14ac:dyDescent="0.25">
      <c r="A277" s="81"/>
      <c r="B277" s="81"/>
      <c r="C277" s="81"/>
      <c r="K277" s="81"/>
      <c r="L277" s="81"/>
      <c r="M277" s="81"/>
      <c r="N277" s="81"/>
      <c r="O277" s="81"/>
      <c r="P277" s="81"/>
      <c r="S277" s="81"/>
      <c r="T277" s="81"/>
      <c r="U277" s="81"/>
      <c r="V277" s="81"/>
      <c r="W277" s="81"/>
      <c r="X277" s="81"/>
      <c r="Y277" s="81"/>
      <c r="Z277" s="81"/>
      <c r="AA277" s="109"/>
      <c r="AB277" s="109"/>
      <c r="AS277" s="124"/>
      <c r="AT277" s="124"/>
      <c r="AU277" s="124"/>
      <c r="AV277" s="83"/>
      <c r="AW277" s="123"/>
      <c r="AX277" s="81"/>
      <c r="BB277" s="81"/>
      <c r="BC277" s="81"/>
      <c r="BD277" s="81"/>
      <c r="BE277" s="81"/>
    </row>
    <row r="278" spans="1:57" ht="12.75" customHeight="1" x14ac:dyDescent="0.25">
      <c r="A278" s="81"/>
      <c r="B278" s="81"/>
      <c r="C278" s="81"/>
      <c r="K278" s="81"/>
      <c r="L278" s="81"/>
      <c r="M278" s="81"/>
      <c r="N278" s="81"/>
      <c r="O278" s="81"/>
      <c r="P278" s="81"/>
      <c r="S278" s="81"/>
      <c r="T278" s="81"/>
      <c r="U278" s="81"/>
      <c r="V278" s="81"/>
      <c r="W278" s="81"/>
      <c r="X278" s="81"/>
      <c r="Y278" s="81"/>
      <c r="Z278" s="81"/>
      <c r="AA278" s="109"/>
      <c r="AB278" s="109"/>
      <c r="AS278" s="124"/>
      <c r="AT278" s="124"/>
      <c r="AU278" s="124"/>
      <c r="AV278" s="83"/>
      <c r="AW278" s="123"/>
      <c r="AX278" s="81"/>
      <c r="BB278" s="81"/>
      <c r="BC278" s="81"/>
      <c r="BD278" s="81"/>
      <c r="BE278" s="81"/>
    </row>
    <row r="279" spans="1:57" ht="12.75" customHeight="1" x14ac:dyDescent="0.25">
      <c r="A279" s="81"/>
      <c r="B279" s="81"/>
      <c r="C279" s="81"/>
      <c r="K279" s="81"/>
      <c r="L279" s="81"/>
      <c r="M279" s="81"/>
      <c r="N279" s="81"/>
      <c r="O279" s="81"/>
      <c r="P279" s="81"/>
      <c r="S279" s="81"/>
      <c r="T279" s="81"/>
      <c r="U279" s="81"/>
      <c r="V279" s="81"/>
      <c r="W279" s="81"/>
      <c r="X279" s="81"/>
      <c r="Y279" s="81"/>
      <c r="Z279" s="81"/>
      <c r="AA279" s="109"/>
      <c r="AB279" s="109"/>
      <c r="AS279" s="124"/>
      <c r="AT279" s="124"/>
      <c r="AU279" s="124"/>
      <c r="AV279" s="83"/>
      <c r="AW279" s="123"/>
      <c r="AX279" s="81"/>
      <c r="BB279" s="81"/>
      <c r="BC279" s="81"/>
      <c r="BD279" s="81"/>
      <c r="BE279" s="81"/>
    </row>
    <row r="280" spans="1:57" ht="12.75" customHeight="1" x14ac:dyDescent="0.25">
      <c r="A280" s="81"/>
      <c r="B280" s="81"/>
      <c r="C280" s="81"/>
      <c r="K280" s="81"/>
      <c r="L280" s="81"/>
      <c r="M280" s="81"/>
      <c r="N280" s="81"/>
      <c r="O280" s="81"/>
      <c r="P280" s="81"/>
      <c r="S280" s="81"/>
      <c r="T280" s="81"/>
      <c r="U280" s="81"/>
      <c r="V280" s="81"/>
      <c r="W280" s="81"/>
      <c r="X280" s="81"/>
      <c r="Y280" s="81"/>
      <c r="Z280" s="81"/>
      <c r="AA280" s="109"/>
      <c r="AB280" s="109"/>
      <c r="AS280" s="124"/>
      <c r="AT280" s="124"/>
      <c r="AU280" s="124"/>
      <c r="AV280" s="83"/>
      <c r="AW280" s="123"/>
      <c r="AX280" s="81"/>
      <c r="BB280" s="81"/>
      <c r="BC280" s="81"/>
      <c r="BD280" s="81"/>
      <c r="BE280" s="81"/>
    </row>
    <row r="281" spans="1:57" ht="12.75" customHeight="1" x14ac:dyDescent="0.25">
      <c r="A281" s="81"/>
      <c r="B281" s="81"/>
      <c r="C281" s="81"/>
      <c r="K281" s="81"/>
      <c r="L281" s="81"/>
      <c r="M281" s="81"/>
      <c r="N281" s="81"/>
      <c r="O281" s="81"/>
      <c r="P281" s="81"/>
      <c r="S281" s="81"/>
      <c r="T281" s="81"/>
      <c r="U281" s="81"/>
      <c r="V281" s="81"/>
      <c r="W281" s="81"/>
      <c r="X281" s="81"/>
      <c r="Y281" s="81"/>
      <c r="Z281" s="81"/>
      <c r="AA281" s="109"/>
      <c r="AB281" s="109"/>
      <c r="AS281" s="124"/>
      <c r="AT281" s="124"/>
      <c r="AU281" s="124"/>
      <c r="AV281" s="83"/>
      <c r="AW281" s="123"/>
      <c r="AX281" s="81"/>
      <c r="BB281" s="81"/>
      <c r="BC281" s="81"/>
      <c r="BD281" s="81"/>
      <c r="BE281" s="81"/>
    </row>
    <row r="282" spans="1:57" ht="12.75" customHeight="1" x14ac:dyDescent="0.25">
      <c r="A282" s="81"/>
      <c r="B282" s="81"/>
      <c r="C282" s="81"/>
      <c r="K282" s="81"/>
      <c r="L282" s="81"/>
      <c r="M282" s="81"/>
      <c r="N282" s="81"/>
      <c r="O282" s="81"/>
      <c r="P282" s="81"/>
      <c r="S282" s="81"/>
      <c r="T282" s="81"/>
      <c r="U282" s="81"/>
      <c r="V282" s="81"/>
      <c r="W282" s="81"/>
      <c r="X282" s="81"/>
      <c r="Y282" s="81"/>
      <c r="Z282" s="81"/>
      <c r="AA282" s="109"/>
      <c r="AB282" s="109"/>
      <c r="AS282" s="124"/>
      <c r="AT282" s="124"/>
      <c r="AU282" s="124"/>
      <c r="AV282" s="83"/>
      <c r="AW282" s="123"/>
      <c r="AX282" s="81"/>
      <c r="BB282" s="81"/>
      <c r="BC282" s="81"/>
      <c r="BD282" s="81"/>
      <c r="BE282" s="81"/>
    </row>
    <row r="283" spans="1:57" ht="12.75" customHeight="1" x14ac:dyDescent="0.25">
      <c r="A283" s="81"/>
      <c r="B283" s="81"/>
      <c r="C283" s="81"/>
      <c r="K283" s="81"/>
      <c r="L283" s="81"/>
      <c r="M283" s="81"/>
      <c r="N283" s="81"/>
      <c r="O283" s="81"/>
      <c r="P283" s="81"/>
      <c r="S283" s="81"/>
      <c r="T283" s="81"/>
      <c r="U283" s="81"/>
      <c r="V283" s="81"/>
      <c r="W283" s="81"/>
      <c r="X283" s="81"/>
      <c r="Y283" s="81"/>
      <c r="Z283" s="81"/>
      <c r="AA283" s="109"/>
      <c r="AB283" s="109"/>
      <c r="AS283" s="124"/>
      <c r="AT283" s="124"/>
      <c r="AU283" s="124"/>
      <c r="AV283" s="83"/>
      <c r="AW283" s="123"/>
      <c r="AX283" s="81"/>
      <c r="BB283" s="81"/>
      <c r="BC283" s="81"/>
      <c r="BD283" s="81"/>
      <c r="BE283" s="81"/>
    </row>
    <row r="284" spans="1:57" ht="12.75" customHeight="1" x14ac:dyDescent="0.25">
      <c r="A284" s="81"/>
      <c r="B284" s="81"/>
      <c r="C284" s="81"/>
      <c r="K284" s="81"/>
      <c r="L284" s="81"/>
      <c r="M284" s="81"/>
      <c r="N284" s="81"/>
      <c r="O284" s="81"/>
      <c r="P284" s="81"/>
      <c r="S284" s="81"/>
      <c r="T284" s="81"/>
      <c r="U284" s="81"/>
      <c r="V284" s="81"/>
      <c r="W284" s="81"/>
      <c r="X284" s="81"/>
      <c r="Y284" s="81"/>
      <c r="Z284" s="81"/>
      <c r="AA284" s="109"/>
      <c r="AB284" s="109"/>
      <c r="AS284" s="124"/>
      <c r="AT284" s="124"/>
      <c r="AU284" s="124"/>
      <c r="AV284" s="83"/>
      <c r="AW284" s="123"/>
      <c r="AX284" s="81"/>
      <c r="BB284" s="81"/>
      <c r="BC284" s="81"/>
      <c r="BD284" s="81"/>
      <c r="BE284" s="81"/>
    </row>
    <row r="285" spans="1:57" ht="12.75" customHeight="1" x14ac:dyDescent="0.25">
      <c r="A285" s="81"/>
      <c r="B285" s="81"/>
      <c r="C285" s="81"/>
      <c r="K285" s="81"/>
      <c r="L285" s="81"/>
      <c r="M285" s="81"/>
      <c r="N285" s="81"/>
      <c r="O285" s="81"/>
      <c r="P285" s="81"/>
      <c r="S285" s="81"/>
      <c r="T285" s="81"/>
      <c r="U285" s="81"/>
      <c r="V285" s="81"/>
      <c r="W285" s="81"/>
      <c r="X285" s="81"/>
      <c r="Y285" s="81"/>
      <c r="Z285" s="81"/>
      <c r="AA285" s="109"/>
      <c r="AB285" s="109"/>
      <c r="AS285" s="124"/>
      <c r="AT285" s="124"/>
      <c r="AU285" s="124"/>
      <c r="AV285" s="83"/>
      <c r="AW285" s="123"/>
      <c r="AX285" s="81"/>
      <c r="BB285" s="81"/>
      <c r="BC285" s="81"/>
      <c r="BD285" s="81"/>
      <c r="BE285" s="81"/>
    </row>
    <row r="286" spans="1:57" ht="12.75" customHeight="1" x14ac:dyDescent="0.25">
      <c r="A286" s="81"/>
      <c r="B286" s="81"/>
      <c r="C286" s="81"/>
      <c r="K286" s="81"/>
      <c r="L286" s="81"/>
      <c r="M286" s="81"/>
      <c r="N286" s="81"/>
      <c r="O286" s="81"/>
      <c r="P286" s="81"/>
      <c r="S286" s="81"/>
      <c r="T286" s="81"/>
      <c r="U286" s="81"/>
      <c r="V286" s="81"/>
      <c r="W286" s="81"/>
      <c r="X286" s="81"/>
      <c r="Y286" s="81"/>
      <c r="Z286" s="81"/>
      <c r="AA286" s="109"/>
      <c r="AB286" s="109"/>
      <c r="AS286" s="124"/>
      <c r="AT286" s="124"/>
      <c r="AU286" s="124"/>
      <c r="AV286" s="83"/>
      <c r="AW286" s="123"/>
      <c r="AX286" s="81"/>
      <c r="BB286" s="81"/>
      <c r="BC286" s="81"/>
      <c r="BD286" s="81"/>
      <c r="BE286" s="81"/>
    </row>
    <row r="287" spans="1:57" ht="12.75" customHeight="1" x14ac:dyDescent="0.25">
      <c r="A287" s="81"/>
      <c r="B287" s="81"/>
      <c r="C287" s="81"/>
      <c r="K287" s="81"/>
      <c r="L287" s="81"/>
      <c r="M287" s="81"/>
      <c r="N287" s="81"/>
      <c r="O287" s="81"/>
      <c r="P287" s="81"/>
      <c r="S287" s="81"/>
      <c r="T287" s="81"/>
      <c r="U287" s="81"/>
      <c r="V287" s="81"/>
      <c r="W287" s="81"/>
      <c r="X287" s="81"/>
      <c r="Y287" s="81"/>
      <c r="Z287" s="81"/>
      <c r="AA287" s="109"/>
      <c r="AB287" s="109"/>
      <c r="AS287" s="124"/>
      <c r="AT287" s="124"/>
      <c r="AU287" s="124"/>
      <c r="AV287" s="83"/>
      <c r="AW287" s="123"/>
      <c r="AX287" s="81"/>
      <c r="BB287" s="81"/>
      <c r="BC287" s="81"/>
      <c r="BD287" s="81"/>
      <c r="BE287" s="81"/>
    </row>
    <row r="288" spans="1:57" ht="12.75" customHeight="1" x14ac:dyDescent="0.25">
      <c r="A288" s="81"/>
      <c r="B288" s="81"/>
      <c r="C288" s="81"/>
      <c r="K288" s="81"/>
      <c r="L288" s="81"/>
      <c r="M288" s="81"/>
      <c r="N288" s="81"/>
      <c r="O288" s="81"/>
      <c r="P288" s="81"/>
      <c r="S288" s="81"/>
      <c r="T288" s="81"/>
      <c r="U288" s="81"/>
      <c r="V288" s="81"/>
      <c r="W288" s="81"/>
      <c r="X288" s="81"/>
      <c r="Y288" s="81"/>
      <c r="Z288" s="81"/>
      <c r="AA288" s="109"/>
      <c r="AB288" s="109"/>
      <c r="AS288" s="124"/>
      <c r="AT288" s="124"/>
      <c r="AU288" s="124"/>
      <c r="AV288" s="83"/>
      <c r="AW288" s="123"/>
      <c r="AX288" s="81"/>
      <c r="BB288" s="81"/>
      <c r="BC288" s="81"/>
      <c r="BD288" s="81"/>
      <c r="BE288" s="81"/>
    </row>
    <row r="289" spans="1:57" ht="12.75" customHeight="1" x14ac:dyDescent="0.25">
      <c r="A289" s="81"/>
      <c r="B289" s="81"/>
      <c r="C289" s="81"/>
      <c r="K289" s="81"/>
      <c r="L289" s="81"/>
      <c r="M289" s="81"/>
      <c r="N289" s="81"/>
      <c r="O289" s="81"/>
      <c r="P289" s="81"/>
      <c r="S289" s="81"/>
      <c r="T289" s="81"/>
      <c r="U289" s="81"/>
      <c r="V289" s="81"/>
      <c r="W289" s="81"/>
      <c r="X289" s="81"/>
      <c r="Y289" s="81"/>
      <c r="Z289" s="81"/>
      <c r="AA289" s="109"/>
      <c r="AB289" s="109"/>
      <c r="AS289" s="124"/>
      <c r="AT289" s="124"/>
      <c r="AU289" s="124"/>
      <c r="AV289" s="83"/>
      <c r="AW289" s="123"/>
      <c r="AX289" s="81"/>
      <c r="BB289" s="81"/>
      <c r="BC289" s="81"/>
      <c r="BD289" s="81"/>
      <c r="BE289" s="81"/>
    </row>
    <row r="290" spans="1:57" ht="12.75" customHeight="1" x14ac:dyDescent="0.25">
      <c r="A290" s="81"/>
      <c r="B290" s="81"/>
      <c r="C290" s="81"/>
      <c r="K290" s="81"/>
      <c r="L290" s="81"/>
      <c r="M290" s="81"/>
      <c r="N290" s="81"/>
      <c r="O290" s="81"/>
      <c r="P290" s="81"/>
      <c r="S290" s="81"/>
      <c r="T290" s="81"/>
      <c r="U290" s="81"/>
      <c r="V290" s="81"/>
      <c r="W290" s="81"/>
      <c r="X290" s="81"/>
      <c r="Y290" s="81"/>
      <c r="Z290" s="81"/>
      <c r="AA290" s="109"/>
      <c r="AB290" s="109"/>
      <c r="AS290" s="124"/>
      <c r="AT290" s="124"/>
      <c r="AU290" s="124"/>
      <c r="AV290" s="83"/>
      <c r="AW290" s="123"/>
      <c r="AX290" s="81"/>
      <c r="BB290" s="81"/>
      <c r="BC290" s="81"/>
      <c r="BD290" s="81"/>
      <c r="BE290" s="81"/>
    </row>
    <row r="291" spans="1:57" ht="12.75" customHeight="1" x14ac:dyDescent="0.25">
      <c r="A291" s="81"/>
      <c r="B291" s="81"/>
      <c r="C291" s="81"/>
      <c r="K291" s="81"/>
      <c r="L291" s="81"/>
      <c r="M291" s="81"/>
      <c r="N291" s="81"/>
      <c r="O291" s="81"/>
      <c r="P291" s="81"/>
      <c r="S291" s="81"/>
      <c r="T291" s="81"/>
      <c r="U291" s="81"/>
      <c r="V291" s="81"/>
      <c r="W291" s="81"/>
      <c r="X291" s="81"/>
      <c r="Y291" s="81"/>
      <c r="Z291" s="81"/>
      <c r="AA291" s="109"/>
      <c r="AB291" s="109"/>
      <c r="AS291" s="124"/>
      <c r="AT291" s="124"/>
      <c r="AU291" s="124"/>
      <c r="AV291" s="83"/>
      <c r="AW291" s="123"/>
      <c r="AX291" s="81"/>
      <c r="BB291" s="81"/>
      <c r="BC291" s="81"/>
      <c r="BD291" s="81"/>
      <c r="BE291" s="81"/>
    </row>
    <row r="292" spans="1:57" ht="12.75" customHeight="1" x14ac:dyDescent="0.25">
      <c r="A292" s="81"/>
      <c r="B292" s="81"/>
      <c r="C292" s="81"/>
      <c r="K292" s="81"/>
      <c r="L292" s="81"/>
      <c r="M292" s="81"/>
      <c r="N292" s="81"/>
      <c r="O292" s="81"/>
      <c r="P292" s="81"/>
      <c r="S292" s="81"/>
      <c r="T292" s="81"/>
      <c r="U292" s="81"/>
      <c r="V292" s="81"/>
      <c r="W292" s="81"/>
      <c r="X292" s="81"/>
      <c r="Y292" s="81"/>
      <c r="Z292" s="81"/>
      <c r="AA292" s="109"/>
      <c r="AB292" s="109"/>
      <c r="AS292" s="124"/>
      <c r="AT292" s="124"/>
      <c r="AU292" s="124"/>
      <c r="AV292" s="83"/>
      <c r="AW292" s="123"/>
      <c r="AX292" s="81"/>
      <c r="BB292" s="81"/>
      <c r="BC292" s="81"/>
      <c r="BD292" s="81"/>
      <c r="BE292" s="81"/>
    </row>
    <row r="293" spans="1:57" ht="12.75" customHeight="1" x14ac:dyDescent="0.25">
      <c r="A293" s="81"/>
      <c r="B293" s="81"/>
      <c r="C293" s="81"/>
      <c r="K293" s="81"/>
      <c r="L293" s="81"/>
      <c r="M293" s="81"/>
      <c r="N293" s="81"/>
      <c r="O293" s="81"/>
      <c r="P293" s="81"/>
      <c r="S293" s="81"/>
      <c r="T293" s="81"/>
      <c r="U293" s="81"/>
      <c r="V293" s="81"/>
      <c r="W293" s="81"/>
      <c r="X293" s="81"/>
      <c r="Y293" s="81"/>
      <c r="Z293" s="81"/>
      <c r="AA293" s="109"/>
      <c r="AB293" s="109"/>
      <c r="AS293" s="124"/>
      <c r="AT293" s="124"/>
      <c r="AU293" s="124"/>
      <c r="AV293" s="83"/>
      <c r="AW293" s="123"/>
      <c r="AX293" s="81"/>
      <c r="BB293" s="81"/>
      <c r="BC293" s="81"/>
      <c r="BD293" s="81"/>
      <c r="BE293" s="81"/>
    </row>
    <row r="294" spans="1:57" ht="12.75" customHeight="1" x14ac:dyDescent="0.25">
      <c r="A294" s="81"/>
      <c r="B294" s="81"/>
      <c r="C294" s="81"/>
      <c r="K294" s="81"/>
      <c r="L294" s="81"/>
      <c r="M294" s="81"/>
      <c r="N294" s="81"/>
      <c r="O294" s="81"/>
      <c r="P294" s="81"/>
      <c r="S294" s="81"/>
      <c r="T294" s="81"/>
      <c r="U294" s="81"/>
      <c r="V294" s="81"/>
      <c r="W294" s="81"/>
      <c r="X294" s="81"/>
      <c r="Y294" s="81"/>
      <c r="Z294" s="81"/>
      <c r="AA294" s="109"/>
      <c r="AB294" s="109"/>
      <c r="AS294" s="124"/>
      <c r="AT294" s="124"/>
      <c r="AU294" s="124"/>
      <c r="AV294" s="83"/>
      <c r="AW294" s="123"/>
      <c r="AX294" s="81"/>
      <c r="BB294" s="81"/>
      <c r="BC294" s="81"/>
      <c r="BD294" s="81"/>
      <c r="BE294" s="81"/>
    </row>
    <row r="295" spans="1:57" ht="12.75" customHeight="1" x14ac:dyDescent="0.25">
      <c r="A295" s="81"/>
      <c r="B295" s="81"/>
      <c r="C295" s="81"/>
      <c r="K295" s="81"/>
      <c r="L295" s="81"/>
      <c r="M295" s="81"/>
      <c r="N295" s="81"/>
      <c r="O295" s="81"/>
      <c r="P295" s="81"/>
      <c r="S295" s="81"/>
      <c r="T295" s="81"/>
      <c r="U295" s="81"/>
      <c r="V295" s="81"/>
      <c r="W295" s="81"/>
      <c r="X295" s="81"/>
      <c r="Y295" s="81"/>
      <c r="Z295" s="81"/>
      <c r="AA295" s="109"/>
      <c r="AB295" s="109"/>
      <c r="AS295" s="124"/>
      <c r="AT295" s="124"/>
      <c r="AU295" s="124"/>
      <c r="AV295" s="83"/>
      <c r="AW295" s="123"/>
      <c r="AX295" s="81"/>
      <c r="BB295" s="81"/>
      <c r="BC295" s="81"/>
      <c r="BD295" s="81"/>
      <c r="BE295" s="81"/>
    </row>
    <row r="296" spans="1:57" ht="12.75" customHeight="1" x14ac:dyDescent="0.25">
      <c r="A296" s="81"/>
      <c r="B296" s="81"/>
      <c r="C296" s="81"/>
      <c r="K296" s="81"/>
      <c r="L296" s="81"/>
      <c r="M296" s="81"/>
      <c r="N296" s="81"/>
      <c r="O296" s="81"/>
      <c r="P296" s="81"/>
      <c r="S296" s="81"/>
      <c r="T296" s="81"/>
      <c r="U296" s="81"/>
      <c r="V296" s="81"/>
      <c r="W296" s="81"/>
      <c r="X296" s="81"/>
      <c r="Y296" s="81"/>
      <c r="Z296" s="81"/>
      <c r="AA296" s="109"/>
      <c r="AB296" s="109"/>
      <c r="AS296" s="124"/>
      <c r="AT296" s="124"/>
      <c r="AU296" s="124"/>
      <c r="AV296" s="83"/>
      <c r="AW296" s="123"/>
      <c r="AX296" s="81"/>
      <c r="BB296" s="81"/>
      <c r="BC296" s="81"/>
      <c r="BD296" s="81"/>
      <c r="BE296" s="81"/>
    </row>
    <row r="297" spans="1:57" ht="12.75" customHeight="1" x14ac:dyDescent="0.25">
      <c r="A297" s="81"/>
      <c r="B297" s="81"/>
      <c r="C297" s="81"/>
      <c r="K297" s="81"/>
      <c r="L297" s="81"/>
      <c r="M297" s="81"/>
      <c r="N297" s="81"/>
      <c r="O297" s="81"/>
      <c r="P297" s="81"/>
      <c r="S297" s="81"/>
      <c r="T297" s="81"/>
      <c r="U297" s="81"/>
      <c r="V297" s="81"/>
      <c r="W297" s="81"/>
      <c r="X297" s="81"/>
      <c r="Y297" s="81"/>
      <c r="Z297" s="81"/>
      <c r="AA297" s="109"/>
      <c r="AB297" s="109"/>
      <c r="AS297" s="124"/>
      <c r="AT297" s="124"/>
      <c r="AU297" s="124"/>
      <c r="AV297" s="83"/>
      <c r="AW297" s="123"/>
      <c r="AX297" s="81"/>
      <c r="BB297" s="81"/>
      <c r="BC297" s="81"/>
      <c r="BD297" s="81"/>
      <c r="BE297" s="81"/>
    </row>
    <row r="298" spans="1:57" ht="12.75" customHeight="1" x14ac:dyDescent="0.25">
      <c r="A298" s="81"/>
      <c r="B298" s="81"/>
      <c r="C298" s="81"/>
      <c r="K298" s="81"/>
      <c r="L298" s="81"/>
      <c r="M298" s="81"/>
      <c r="N298" s="81"/>
      <c r="O298" s="81"/>
      <c r="P298" s="81"/>
      <c r="S298" s="81"/>
      <c r="T298" s="81"/>
      <c r="U298" s="81"/>
      <c r="V298" s="81"/>
      <c r="W298" s="81"/>
      <c r="X298" s="81"/>
      <c r="Y298" s="81"/>
      <c r="Z298" s="81"/>
      <c r="AA298" s="109"/>
      <c r="AB298" s="109"/>
      <c r="AS298" s="124"/>
      <c r="AT298" s="124"/>
      <c r="AU298" s="124"/>
      <c r="AV298" s="83"/>
      <c r="AW298" s="123"/>
      <c r="AX298" s="81"/>
      <c r="BB298" s="81"/>
      <c r="BC298" s="81"/>
      <c r="BD298" s="81"/>
      <c r="BE298" s="81"/>
    </row>
    <row r="299" spans="1:57" ht="12.75" customHeight="1" x14ac:dyDescent="0.25">
      <c r="A299" s="81"/>
      <c r="B299" s="81"/>
      <c r="C299" s="81"/>
      <c r="K299" s="81"/>
      <c r="L299" s="81"/>
      <c r="M299" s="81"/>
      <c r="N299" s="81"/>
      <c r="O299" s="81"/>
      <c r="P299" s="81"/>
      <c r="S299" s="81"/>
      <c r="T299" s="81"/>
      <c r="U299" s="81"/>
      <c r="V299" s="81"/>
      <c r="W299" s="81"/>
      <c r="X299" s="81"/>
      <c r="Y299" s="81"/>
      <c r="Z299" s="81"/>
      <c r="AA299" s="109"/>
      <c r="AB299" s="109"/>
      <c r="AS299" s="124"/>
      <c r="AT299" s="124"/>
      <c r="AU299" s="124"/>
      <c r="AV299" s="83"/>
      <c r="AW299" s="123"/>
      <c r="AX299" s="81"/>
      <c r="BB299" s="81"/>
      <c r="BC299" s="81"/>
      <c r="BD299" s="81"/>
      <c r="BE299" s="81"/>
    </row>
    <row r="300" spans="1:57" ht="12.75" customHeight="1" x14ac:dyDescent="0.25">
      <c r="A300" s="81"/>
      <c r="B300" s="81"/>
      <c r="C300" s="81"/>
      <c r="K300" s="81"/>
      <c r="L300" s="81"/>
      <c r="M300" s="81"/>
      <c r="N300" s="81"/>
      <c r="O300" s="81"/>
      <c r="P300" s="81"/>
      <c r="S300" s="81"/>
      <c r="T300" s="81"/>
      <c r="U300" s="81"/>
      <c r="V300" s="81"/>
      <c r="W300" s="81"/>
      <c r="X300" s="81"/>
      <c r="Y300" s="81"/>
      <c r="Z300" s="81"/>
      <c r="AA300" s="109"/>
      <c r="AB300" s="109"/>
      <c r="AS300" s="124"/>
      <c r="AT300" s="124"/>
      <c r="AU300" s="124"/>
      <c r="AV300" s="83"/>
      <c r="AW300" s="123"/>
      <c r="AX300" s="81"/>
      <c r="BB300" s="81"/>
      <c r="BC300" s="81"/>
      <c r="BD300" s="81"/>
      <c r="BE300" s="81"/>
    </row>
    <row r="301" spans="1:57" ht="12.75" customHeight="1" x14ac:dyDescent="0.25">
      <c r="A301" s="81"/>
      <c r="B301" s="81"/>
      <c r="C301" s="81"/>
      <c r="K301" s="81"/>
      <c r="L301" s="81"/>
      <c r="M301" s="81"/>
      <c r="N301" s="81"/>
      <c r="O301" s="81"/>
      <c r="P301" s="81"/>
      <c r="S301" s="81"/>
      <c r="T301" s="81"/>
      <c r="U301" s="81"/>
      <c r="V301" s="81"/>
      <c r="W301" s="81"/>
      <c r="X301" s="81"/>
      <c r="Y301" s="81"/>
      <c r="Z301" s="81"/>
      <c r="AA301" s="109"/>
      <c r="AB301" s="109"/>
      <c r="AS301" s="124"/>
      <c r="AT301" s="124"/>
      <c r="AU301" s="124"/>
      <c r="AV301" s="83"/>
      <c r="AW301" s="123"/>
      <c r="AX301" s="81"/>
      <c r="BB301" s="81"/>
      <c r="BC301" s="81"/>
      <c r="BD301" s="81"/>
      <c r="BE301" s="81"/>
    </row>
    <row r="302" spans="1:57" ht="12.75" customHeight="1" x14ac:dyDescent="0.25">
      <c r="A302" s="81"/>
      <c r="B302" s="81"/>
      <c r="C302" s="81"/>
      <c r="K302" s="81"/>
      <c r="L302" s="81"/>
      <c r="M302" s="81"/>
      <c r="N302" s="81"/>
      <c r="O302" s="81"/>
      <c r="P302" s="81"/>
      <c r="S302" s="81"/>
      <c r="T302" s="81"/>
      <c r="U302" s="81"/>
      <c r="V302" s="81"/>
      <c r="W302" s="81"/>
      <c r="X302" s="81"/>
      <c r="Y302" s="81"/>
      <c r="Z302" s="81"/>
      <c r="AA302" s="109"/>
      <c r="AB302" s="109"/>
      <c r="AS302" s="124"/>
      <c r="AT302" s="124"/>
      <c r="AU302" s="124"/>
      <c r="AV302" s="83"/>
      <c r="AW302" s="123"/>
      <c r="AX302" s="81"/>
      <c r="BB302" s="81"/>
      <c r="BC302" s="81"/>
      <c r="BD302" s="81"/>
      <c r="BE302" s="81"/>
    </row>
    <row r="303" spans="1:57" ht="12.75" customHeight="1" x14ac:dyDescent="0.25">
      <c r="A303" s="81"/>
      <c r="B303" s="81"/>
      <c r="C303" s="81"/>
      <c r="K303" s="81"/>
      <c r="L303" s="81"/>
      <c r="M303" s="81"/>
      <c r="N303" s="81"/>
      <c r="O303" s="81"/>
      <c r="P303" s="81"/>
      <c r="S303" s="81"/>
      <c r="T303" s="81"/>
      <c r="U303" s="81"/>
      <c r="V303" s="81"/>
      <c r="W303" s="81"/>
      <c r="X303" s="81"/>
      <c r="Y303" s="81"/>
      <c r="Z303" s="81"/>
      <c r="AA303" s="109"/>
      <c r="AB303" s="109"/>
      <c r="AS303" s="124"/>
      <c r="AT303" s="124"/>
      <c r="AU303" s="124"/>
      <c r="AV303" s="83"/>
      <c r="AW303" s="123"/>
      <c r="AX303" s="81"/>
      <c r="BB303" s="81"/>
      <c r="BC303" s="81"/>
      <c r="BD303" s="81"/>
      <c r="BE303" s="81"/>
    </row>
    <row r="304" spans="1:57" ht="12.75" customHeight="1" x14ac:dyDescent="0.25">
      <c r="A304" s="81"/>
      <c r="B304" s="81"/>
      <c r="C304" s="81"/>
      <c r="K304" s="81"/>
      <c r="L304" s="81"/>
      <c r="M304" s="81"/>
      <c r="N304" s="81"/>
      <c r="O304" s="81"/>
      <c r="P304" s="81"/>
      <c r="S304" s="81"/>
      <c r="T304" s="81"/>
      <c r="U304" s="81"/>
      <c r="V304" s="81"/>
      <c r="W304" s="81"/>
      <c r="X304" s="81"/>
      <c r="Y304" s="81"/>
      <c r="Z304" s="81"/>
      <c r="AA304" s="109"/>
      <c r="AB304" s="109"/>
      <c r="AS304" s="124"/>
      <c r="AT304" s="124"/>
      <c r="AU304" s="124"/>
      <c r="AV304" s="83"/>
      <c r="AW304" s="123"/>
      <c r="AX304" s="81"/>
      <c r="BB304" s="81"/>
      <c r="BC304" s="81"/>
      <c r="BD304" s="81"/>
      <c r="BE304" s="81"/>
    </row>
    <row r="305" spans="1:57" ht="12.75" customHeight="1" x14ac:dyDescent="0.25">
      <c r="A305" s="81"/>
      <c r="B305" s="81"/>
      <c r="C305" s="81"/>
      <c r="K305" s="81"/>
      <c r="L305" s="81"/>
      <c r="M305" s="81"/>
      <c r="N305" s="81"/>
      <c r="O305" s="81"/>
      <c r="P305" s="81"/>
      <c r="S305" s="81"/>
      <c r="T305" s="81"/>
      <c r="U305" s="81"/>
      <c r="V305" s="81"/>
      <c r="W305" s="81"/>
      <c r="X305" s="81"/>
      <c r="Y305" s="81"/>
      <c r="Z305" s="81"/>
      <c r="AA305" s="109"/>
      <c r="AB305" s="109"/>
      <c r="AS305" s="124"/>
      <c r="AT305" s="124"/>
      <c r="AU305" s="124"/>
      <c r="AV305" s="83"/>
      <c r="AW305" s="123"/>
      <c r="AX305" s="81"/>
      <c r="BB305" s="81"/>
      <c r="BC305" s="81"/>
      <c r="BD305" s="81"/>
      <c r="BE305" s="81"/>
    </row>
    <row r="306" spans="1:57" ht="12.75" customHeight="1" x14ac:dyDescent="0.25">
      <c r="A306" s="81"/>
      <c r="B306" s="81"/>
      <c r="C306" s="81"/>
      <c r="K306" s="81"/>
      <c r="L306" s="81"/>
      <c r="M306" s="81"/>
      <c r="N306" s="81"/>
      <c r="O306" s="81"/>
      <c r="P306" s="81"/>
      <c r="S306" s="81"/>
      <c r="T306" s="81"/>
      <c r="U306" s="81"/>
      <c r="V306" s="81"/>
      <c r="W306" s="81"/>
      <c r="X306" s="81"/>
      <c r="Y306" s="81"/>
      <c r="Z306" s="81"/>
      <c r="AA306" s="109"/>
      <c r="AB306" s="109"/>
      <c r="AS306" s="124"/>
      <c r="AT306" s="124"/>
      <c r="AU306" s="124"/>
      <c r="AV306" s="83"/>
      <c r="AW306" s="123"/>
      <c r="AX306" s="81"/>
      <c r="BB306" s="81"/>
      <c r="BC306" s="81"/>
      <c r="BD306" s="81"/>
      <c r="BE306" s="81"/>
    </row>
    <row r="307" spans="1:57" ht="12.75" customHeight="1" x14ac:dyDescent="0.25">
      <c r="A307" s="81"/>
      <c r="B307" s="81"/>
      <c r="C307" s="81"/>
      <c r="K307" s="81"/>
      <c r="L307" s="81"/>
      <c r="M307" s="81"/>
      <c r="N307" s="81"/>
      <c r="O307" s="81"/>
      <c r="P307" s="81"/>
      <c r="S307" s="81"/>
      <c r="T307" s="81"/>
      <c r="U307" s="81"/>
      <c r="V307" s="81"/>
      <c r="W307" s="81"/>
      <c r="X307" s="81"/>
      <c r="Y307" s="81"/>
      <c r="Z307" s="81"/>
      <c r="AA307" s="109"/>
      <c r="AB307" s="109"/>
      <c r="AS307" s="124"/>
      <c r="AT307" s="124"/>
      <c r="AU307" s="124"/>
      <c r="AV307" s="83"/>
      <c r="AW307" s="123"/>
      <c r="AX307" s="81"/>
      <c r="BB307" s="81"/>
      <c r="BC307" s="81"/>
      <c r="BD307" s="81"/>
      <c r="BE307" s="81"/>
    </row>
    <row r="308" spans="1:57" ht="12.75" customHeight="1" x14ac:dyDescent="0.25">
      <c r="A308" s="81"/>
      <c r="B308" s="81"/>
      <c r="C308" s="81"/>
      <c r="K308" s="81"/>
      <c r="L308" s="81"/>
      <c r="M308" s="81"/>
      <c r="N308" s="81"/>
      <c r="O308" s="81"/>
      <c r="P308" s="81"/>
      <c r="S308" s="81"/>
      <c r="T308" s="81"/>
      <c r="U308" s="81"/>
      <c r="V308" s="81"/>
      <c r="W308" s="81"/>
      <c r="X308" s="81"/>
      <c r="Y308" s="81"/>
      <c r="Z308" s="81"/>
      <c r="AA308" s="109"/>
      <c r="AB308" s="109"/>
      <c r="AS308" s="124"/>
      <c r="AT308" s="124"/>
      <c r="AU308" s="124"/>
      <c r="AV308" s="83"/>
      <c r="AW308" s="123"/>
      <c r="AX308" s="81"/>
      <c r="BB308" s="81"/>
      <c r="BC308" s="81"/>
      <c r="BD308" s="81"/>
      <c r="BE308" s="81"/>
    </row>
    <row r="309" spans="1:57" ht="12.75" customHeight="1" x14ac:dyDescent="0.25">
      <c r="A309" s="81"/>
      <c r="B309" s="81"/>
      <c r="C309" s="81"/>
      <c r="K309" s="81"/>
      <c r="L309" s="81"/>
      <c r="M309" s="81"/>
      <c r="N309" s="81"/>
      <c r="O309" s="81"/>
      <c r="P309" s="81"/>
      <c r="S309" s="81"/>
      <c r="T309" s="81"/>
      <c r="U309" s="81"/>
      <c r="V309" s="81"/>
      <c r="W309" s="81"/>
      <c r="X309" s="81"/>
      <c r="Y309" s="81"/>
      <c r="Z309" s="81"/>
      <c r="AA309" s="109"/>
      <c r="AB309" s="109"/>
      <c r="AS309" s="124"/>
      <c r="AT309" s="124"/>
      <c r="AU309" s="124"/>
      <c r="AV309" s="83"/>
      <c r="AW309" s="123"/>
      <c r="AX309" s="81"/>
      <c r="BB309" s="81"/>
      <c r="BC309" s="81"/>
      <c r="BD309" s="81"/>
      <c r="BE309" s="81"/>
    </row>
    <row r="310" spans="1:57" ht="12.75" customHeight="1" x14ac:dyDescent="0.25">
      <c r="A310" s="81"/>
      <c r="B310" s="81"/>
      <c r="C310" s="81"/>
      <c r="K310" s="81"/>
      <c r="L310" s="81"/>
      <c r="M310" s="81"/>
      <c r="N310" s="81"/>
      <c r="O310" s="81"/>
      <c r="P310" s="81"/>
      <c r="S310" s="81"/>
      <c r="T310" s="81"/>
      <c r="U310" s="81"/>
      <c r="V310" s="81"/>
      <c r="W310" s="81"/>
      <c r="X310" s="81"/>
      <c r="Y310" s="81"/>
      <c r="Z310" s="81"/>
      <c r="AA310" s="109"/>
      <c r="AB310" s="109"/>
      <c r="AS310" s="124"/>
      <c r="AT310" s="124"/>
      <c r="AU310" s="124"/>
      <c r="AV310" s="83"/>
      <c r="AW310" s="123"/>
      <c r="AX310" s="81"/>
      <c r="BB310" s="81"/>
      <c r="BC310" s="81"/>
      <c r="BD310" s="81"/>
      <c r="BE310" s="81"/>
    </row>
    <row r="311" spans="1:57" ht="12.75" customHeight="1" x14ac:dyDescent="0.25">
      <c r="A311" s="81"/>
      <c r="B311" s="81"/>
      <c r="C311" s="81"/>
      <c r="K311" s="81"/>
      <c r="L311" s="81"/>
      <c r="M311" s="81"/>
      <c r="N311" s="81"/>
      <c r="O311" s="81"/>
      <c r="P311" s="81"/>
      <c r="S311" s="81"/>
      <c r="T311" s="81"/>
      <c r="U311" s="81"/>
      <c r="V311" s="81"/>
      <c r="W311" s="81"/>
      <c r="X311" s="81"/>
      <c r="Y311" s="81"/>
      <c r="Z311" s="81"/>
      <c r="AA311" s="109"/>
      <c r="AB311" s="109"/>
      <c r="AS311" s="124"/>
      <c r="AT311" s="124"/>
      <c r="AU311" s="124"/>
      <c r="AV311" s="83"/>
      <c r="AW311" s="123"/>
      <c r="AX311" s="81"/>
      <c r="BB311" s="81"/>
      <c r="BC311" s="81"/>
      <c r="BD311" s="81"/>
      <c r="BE311" s="81"/>
    </row>
    <row r="312" spans="1:57" ht="12.75" customHeight="1" x14ac:dyDescent="0.25">
      <c r="A312" s="81"/>
      <c r="B312" s="81"/>
      <c r="C312" s="81"/>
      <c r="K312" s="81"/>
      <c r="L312" s="81"/>
      <c r="M312" s="81"/>
      <c r="N312" s="81"/>
      <c r="O312" s="81"/>
      <c r="P312" s="81"/>
      <c r="S312" s="81"/>
      <c r="T312" s="81"/>
      <c r="U312" s="81"/>
      <c r="V312" s="81"/>
      <c r="W312" s="81"/>
      <c r="X312" s="81"/>
      <c r="Y312" s="81"/>
      <c r="Z312" s="81"/>
      <c r="AA312" s="109"/>
      <c r="AB312" s="109"/>
      <c r="AS312" s="124"/>
      <c r="AT312" s="124"/>
      <c r="AU312" s="124"/>
      <c r="AV312" s="83"/>
      <c r="AW312" s="123"/>
      <c r="AX312" s="81"/>
      <c r="BB312" s="81"/>
      <c r="BC312" s="81"/>
      <c r="BD312" s="81"/>
      <c r="BE312" s="81"/>
    </row>
    <row r="313" spans="1:57" ht="12.75" customHeight="1" x14ac:dyDescent="0.25">
      <c r="A313" s="81"/>
      <c r="B313" s="81"/>
      <c r="C313" s="81"/>
      <c r="K313" s="81"/>
      <c r="L313" s="81"/>
      <c r="M313" s="81"/>
      <c r="N313" s="81"/>
      <c r="O313" s="81"/>
      <c r="P313" s="81"/>
      <c r="S313" s="81"/>
      <c r="T313" s="81"/>
      <c r="U313" s="81"/>
      <c r="V313" s="81"/>
      <c r="W313" s="81"/>
      <c r="X313" s="81"/>
      <c r="Y313" s="81"/>
      <c r="Z313" s="81"/>
      <c r="AA313" s="109"/>
      <c r="AB313" s="109"/>
      <c r="AS313" s="124"/>
      <c r="AT313" s="124"/>
      <c r="AU313" s="124"/>
      <c r="AV313" s="83"/>
      <c r="AW313" s="123"/>
      <c r="AX313" s="81"/>
      <c r="BB313" s="81"/>
      <c r="BC313" s="81"/>
      <c r="BD313" s="81"/>
      <c r="BE313" s="81"/>
    </row>
    <row r="314" spans="1:57" ht="12.75" customHeight="1" x14ac:dyDescent="0.25">
      <c r="A314" s="81"/>
      <c r="B314" s="81"/>
      <c r="C314" s="81"/>
      <c r="K314" s="81"/>
      <c r="L314" s="81"/>
      <c r="M314" s="81"/>
      <c r="N314" s="81"/>
      <c r="O314" s="81"/>
      <c r="P314" s="81"/>
      <c r="S314" s="81"/>
      <c r="T314" s="81"/>
      <c r="U314" s="81"/>
      <c r="V314" s="81"/>
      <c r="W314" s="81"/>
      <c r="X314" s="81"/>
      <c r="Y314" s="81"/>
      <c r="Z314" s="81"/>
      <c r="AA314" s="109"/>
      <c r="AB314" s="109"/>
      <c r="AS314" s="124"/>
      <c r="AT314" s="124"/>
      <c r="AU314" s="124"/>
      <c r="AV314" s="83"/>
      <c r="AW314" s="123"/>
      <c r="AX314" s="81"/>
      <c r="BB314" s="81"/>
      <c r="BC314" s="81"/>
      <c r="BD314" s="81"/>
      <c r="BE314" s="81"/>
    </row>
    <row r="315" spans="1:57" ht="12.75" customHeight="1" x14ac:dyDescent="0.25">
      <c r="A315" s="81"/>
      <c r="B315" s="81"/>
      <c r="C315" s="81"/>
      <c r="K315" s="81"/>
      <c r="L315" s="81"/>
      <c r="M315" s="81"/>
      <c r="N315" s="81"/>
      <c r="O315" s="81"/>
      <c r="P315" s="81"/>
      <c r="S315" s="81"/>
      <c r="T315" s="81"/>
      <c r="U315" s="81"/>
      <c r="V315" s="81"/>
      <c r="W315" s="81"/>
      <c r="X315" s="81"/>
      <c r="Y315" s="81"/>
      <c r="Z315" s="81"/>
      <c r="AA315" s="109"/>
      <c r="AB315" s="109"/>
      <c r="AS315" s="124"/>
      <c r="AT315" s="124"/>
      <c r="AU315" s="124"/>
      <c r="AV315" s="83"/>
      <c r="AW315" s="123"/>
      <c r="AX315" s="81"/>
      <c r="BB315" s="81"/>
      <c r="BC315" s="81"/>
      <c r="BD315" s="81"/>
      <c r="BE315" s="81"/>
    </row>
    <row r="316" spans="1:57" ht="12.75" customHeight="1" x14ac:dyDescent="0.25">
      <c r="A316" s="81"/>
      <c r="B316" s="81"/>
      <c r="C316" s="81"/>
      <c r="K316" s="81"/>
      <c r="L316" s="81"/>
      <c r="M316" s="81"/>
      <c r="N316" s="81"/>
      <c r="O316" s="81"/>
      <c r="P316" s="81"/>
      <c r="S316" s="81"/>
      <c r="T316" s="81"/>
      <c r="U316" s="81"/>
      <c r="V316" s="81"/>
      <c r="W316" s="81"/>
      <c r="X316" s="81"/>
      <c r="Y316" s="81"/>
      <c r="Z316" s="81"/>
      <c r="AA316" s="109"/>
      <c r="AB316" s="109"/>
      <c r="AS316" s="124"/>
      <c r="AT316" s="124"/>
      <c r="AU316" s="124"/>
      <c r="AV316" s="83"/>
      <c r="AW316" s="123"/>
      <c r="AX316" s="81"/>
      <c r="BB316" s="81"/>
      <c r="BC316" s="81"/>
      <c r="BD316" s="81"/>
      <c r="BE316" s="81"/>
    </row>
    <row r="317" spans="1:57" ht="12.75" customHeight="1" x14ac:dyDescent="0.25">
      <c r="A317" s="81"/>
      <c r="B317" s="81"/>
      <c r="C317" s="81"/>
      <c r="K317" s="81"/>
      <c r="L317" s="81"/>
      <c r="M317" s="81"/>
      <c r="N317" s="81"/>
      <c r="O317" s="81"/>
      <c r="P317" s="81"/>
      <c r="S317" s="81"/>
      <c r="T317" s="81"/>
      <c r="U317" s="81"/>
      <c r="V317" s="81"/>
      <c r="W317" s="81"/>
      <c r="X317" s="81"/>
      <c r="Y317" s="81"/>
      <c r="Z317" s="81"/>
      <c r="AA317" s="109"/>
      <c r="AB317" s="109"/>
      <c r="AS317" s="124"/>
      <c r="AT317" s="124"/>
      <c r="AU317" s="124"/>
      <c r="AV317" s="83"/>
      <c r="AW317" s="123"/>
      <c r="AX317" s="81"/>
      <c r="BB317" s="81"/>
      <c r="BC317" s="81"/>
      <c r="BD317" s="81"/>
      <c r="BE317" s="81"/>
    </row>
    <row r="318" spans="1:57" ht="12.75" customHeight="1" x14ac:dyDescent="0.25">
      <c r="A318" s="81"/>
      <c r="B318" s="81"/>
      <c r="C318" s="81"/>
      <c r="K318" s="81"/>
      <c r="L318" s="81"/>
      <c r="M318" s="81"/>
      <c r="N318" s="81"/>
      <c r="O318" s="81"/>
      <c r="P318" s="81"/>
      <c r="S318" s="81"/>
      <c r="T318" s="81"/>
      <c r="U318" s="81"/>
      <c r="V318" s="81"/>
      <c r="W318" s="81"/>
      <c r="X318" s="81"/>
      <c r="Y318" s="81"/>
      <c r="Z318" s="81"/>
      <c r="AA318" s="109"/>
      <c r="AB318" s="109"/>
      <c r="AS318" s="124"/>
      <c r="AT318" s="124"/>
      <c r="AU318" s="124"/>
      <c r="AV318" s="83"/>
      <c r="AW318" s="123"/>
      <c r="AX318" s="81"/>
      <c r="BB318" s="81"/>
      <c r="BC318" s="81"/>
      <c r="BD318" s="81"/>
      <c r="BE318" s="81"/>
    </row>
    <row r="319" spans="1:57" ht="12.75" customHeight="1" x14ac:dyDescent="0.25">
      <c r="A319" s="81"/>
      <c r="B319" s="81"/>
      <c r="C319" s="81"/>
      <c r="K319" s="81"/>
      <c r="L319" s="81"/>
      <c r="M319" s="81"/>
      <c r="N319" s="81"/>
      <c r="O319" s="81"/>
      <c r="P319" s="81"/>
      <c r="S319" s="81"/>
      <c r="T319" s="81"/>
      <c r="U319" s="81"/>
      <c r="V319" s="81"/>
      <c r="W319" s="81"/>
      <c r="X319" s="81"/>
      <c r="Y319" s="81"/>
      <c r="Z319" s="81"/>
      <c r="AA319" s="109"/>
      <c r="AB319" s="109"/>
      <c r="AS319" s="124"/>
      <c r="AT319" s="124"/>
      <c r="AU319" s="124"/>
      <c r="AV319" s="83"/>
      <c r="AW319" s="123"/>
      <c r="AX319" s="81"/>
      <c r="BB319" s="81"/>
      <c r="BC319" s="81"/>
      <c r="BD319" s="81"/>
      <c r="BE319" s="81"/>
    </row>
    <row r="320" spans="1:57" ht="12.75" customHeight="1" x14ac:dyDescent="0.25">
      <c r="A320" s="81"/>
      <c r="B320" s="81"/>
      <c r="C320" s="81"/>
      <c r="K320" s="81"/>
      <c r="L320" s="81"/>
      <c r="M320" s="81"/>
      <c r="N320" s="81"/>
      <c r="O320" s="81"/>
      <c r="P320" s="81"/>
      <c r="S320" s="81"/>
      <c r="T320" s="81"/>
      <c r="U320" s="81"/>
      <c r="V320" s="81"/>
      <c r="W320" s="81"/>
      <c r="X320" s="81"/>
      <c r="Y320" s="81"/>
      <c r="Z320" s="81"/>
      <c r="AA320" s="109"/>
      <c r="AB320" s="109"/>
      <c r="AS320" s="124"/>
      <c r="AT320" s="124"/>
      <c r="AU320" s="124"/>
      <c r="AV320" s="83"/>
      <c r="AW320" s="123"/>
      <c r="AX320" s="81"/>
      <c r="BB320" s="81"/>
      <c r="BC320" s="81"/>
      <c r="BD320" s="81"/>
      <c r="BE320" s="81"/>
    </row>
    <row r="321" spans="1:57" ht="12.75" customHeight="1" x14ac:dyDescent="0.25">
      <c r="A321" s="81"/>
      <c r="B321" s="81"/>
      <c r="C321" s="81"/>
      <c r="K321" s="81"/>
      <c r="L321" s="81"/>
      <c r="M321" s="81"/>
      <c r="N321" s="81"/>
      <c r="O321" s="81"/>
      <c r="P321" s="81"/>
      <c r="S321" s="81"/>
      <c r="T321" s="81"/>
      <c r="U321" s="81"/>
      <c r="V321" s="81"/>
      <c r="W321" s="81"/>
      <c r="X321" s="81"/>
      <c r="Y321" s="81"/>
      <c r="Z321" s="81"/>
      <c r="AA321" s="109"/>
      <c r="AB321" s="109"/>
      <c r="AS321" s="124"/>
      <c r="AT321" s="124"/>
      <c r="AU321" s="124"/>
      <c r="AV321" s="83"/>
      <c r="AW321" s="123"/>
      <c r="AX321" s="81"/>
      <c r="BB321" s="81"/>
      <c r="BC321" s="81"/>
      <c r="BD321" s="81"/>
      <c r="BE321" s="81"/>
    </row>
    <row r="322" spans="1:57" ht="12.75" customHeight="1" x14ac:dyDescent="0.25">
      <c r="A322" s="81"/>
      <c r="B322" s="81"/>
      <c r="C322" s="81"/>
      <c r="K322" s="81"/>
      <c r="L322" s="81"/>
      <c r="M322" s="81"/>
      <c r="N322" s="81"/>
      <c r="O322" s="81"/>
      <c r="P322" s="81"/>
      <c r="S322" s="81"/>
      <c r="T322" s="81"/>
      <c r="U322" s="81"/>
      <c r="V322" s="81"/>
      <c r="W322" s="81"/>
      <c r="X322" s="81"/>
      <c r="Y322" s="81"/>
      <c r="Z322" s="81"/>
      <c r="AA322" s="109"/>
      <c r="AB322" s="109"/>
      <c r="AS322" s="124"/>
      <c r="AT322" s="124"/>
      <c r="AU322" s="124"/>
      <c r="AV322" s="83"/>
      <c r="AW322" s="123"/>
      <c r="AX322" s="81"/>
      <c r="BB322" s="81"/>
      <c r="BC322" s="81"/>
      <c r="BD322" s="81"/>
      <c r="BE322" s="81"/>
    </row>
    <row r="323" spans="1:57" ht="12.75" customHeight="1" x14ac:dyDescent="0.25">
      <c r="A323" s="81"/>
      <c r="B323" s="81"/>
      <c r="C323" s="81"/>
      <c r="K323" s="81"/>
      <c r="L323" s="81"/>
      <c r="M323" s="81"/>
      <c r="N323" s="81"/>
      <c r="O323" s="81"/>
      <c r="P323" s="81"/>
      <c r="S323" s="81"/>
      <c r="T323" s="81"/>
      <c r="U323" s="81"/>
      <c r="V323" s="81"/>
      <c r="W323" s="81"/>
      <c r="X323" s="81"/>
      <c r="Y323" s="81"/>
      <c r="Z323" s="81"/>
      <c r="AA323" s="109"/>
      <c r="AB323" s="109"/>
      <c r="AS323" s="124"/>
      <c r="AT323" s="124"/>
      <c r="AU323" s="124"/>
      <c r="AV323" s="83"/>
      <c r="AW323" s="123"/>
      <c r="AX323" s="81"/>
      <c r="BB323" s="81"/>
      <c r="BC323" s="81"/>
      <c r="BD323" s="81"/>
      <c r="BE323" s="81"/>
    </row>
    <row r="324" spans="1:57" ht="12.75" customHeight="1" x14ac:dyDescent="0.25">
      <c r="A324" s="81"/>
      <c r="B324" s="81"/>
      <c r="C324" s="81"/>
      <c r="K324" s="81"/>
      <c r="L324" s="81"/>
      <c r="M324" s="81"/>
      <c r="N324" s="81"/>
      <c r="O324" s="81"/>
      <c r="P324" s="81"/>
      <c r="S324" s="81"/>
      <c r="T324" s="81"/>
      <c r="U324" s="81"/>
      <c r="V324" s="81"/>
      <c r="W324" s="81"/>
      <c r="X324" s="81"/>
      <c r="Y324" s="81"/>
      <c r="Z324" s="81"/>
      <c r="AA324" s="109"/>
      <c r="AB324" s="109"/>
      <c r="AS324" s="124"/>
      <c r="AT324" s="124"/>
      <c r="AU324" s="124"/>
      <c r="AV324" s="83"/>
      <c r="AW324" s="123"/>
      <c r="AX324" s="81"/>
      <c r="BB324" s="81"/>
      <c r="BC324" s="81"/>
      <c r="BD324" s="81"/>
      <c r="BE324" s="81"/>
    </row>
    <row r="325" spans="1:57" ht="12.75" customHeight="1" x14ac:dyDescent="0.25">
      <c r="A325" s="81"/>
      <c r="B325" s="81"/>
      <c r="C325" s="81"/>
      <c r="K325" s="81"/>
      <c r="L325" s="81"/>
      <c r="M325" s="81"/>
      <c r="N325" s="81"/>
      <c r="O325" s="81"/>
      <c r="P325" s="81"/>
      <c r="S325" s="81"/>
      <c r="T325" s="81"/>
      <c r="U325" s="81"/>
      <c r="V325" s="81"/>
      <c r="W325" s="81"/>
      <c r="X325" s="81"/>
      <c r="Y325" s="81"/>
      <c r="Z325" s="81"/>
      <c r="AA325" s="109"/>
      <c r="AB325" s="109"/>
      <c r="AS325" s="124"/>
      <c r="AT325" s="124"/>
      <c r="AU325" s="124"/>
      <c r="AV325" s="83"/>
      <c r="AW325" s="123"/>
      <c r="AX325" s="81"/>
      <c r="BB325" s="81"/>
      <c r="BC325" s="81"/>
      <c r="BD325" s="81"/>
      <c r="BE325" s="81"/>
    </row>
    <row r="326" spans="1:57" ht="12.75" customHeight="1" x14ac:dyDescent="0.25">
      <c r="A326" s="81"/>
      <c r="B326" s="81"/>
      <c r="C326" s="81"/>
      <c r="K326" s="81"/>
      <c r="L326" s="81"/>
      <c r="M326" s="81"/>
      <c r="N326" s="81"/>
      <c r="O326" s="81"/>
      <c r="P326" s="81"/>
      <c r="S326" s="81"/>
      <c r="T326" s="81"/>
      <c r="U326" s="81"/>
      <c r="V326" s="81"/>
      <c r="W326" s="81"/>
      <c r="X326" s="81"/>
      <c r="Y326" s="81"/>
      <c r="Z326" s="81"/>
      <c r="AA326" s="109"/>
      <c r="AB326" s="109"/>
      <c r="AS326" s="124"/>
      <c r="AT326" s="124"/>
      <c r="AU326" s="124"/>
      <c r="AV326" s="83"/>
      <c r="AW326" s="123"/>
      <c r="AX326" s="81"/>
      <c r="BB326" s="81"/>
      <c r="BC326" s="81"/>
      <c r="BD326" s="81"/>
      <c r="BE326" s="81"/>
    </row>
    <row r="327" spans="1:57" ht="12.75" customHeight="1" x14ac:dyDescent="0.25">
      <c r="A327" s="81"/>
      <c r="B327" s="81"/>
      <c r="C327" s="81"/>
      <c r="K327" s="81"/>
      <c r="L327" s="81"/>
      <c r="M327" s="81"/>
      <c r="N327" s="81"/>
      <c r="O327" s="81"/>
      <c r="P327" s="81"/>
      <c r="S327" s="81"/>
      <c r="T327" s="81"/>
      <c r="U327" s="81"/>
      <c r="V327" s="81"/>
      <c r="W327" s="81"/>
      <c r="X327" s="81"/>
      <c r="Y327" s="81"/>
      <c r="Z327" s="81"/>
      <c r="AA327" s="109"/>
      <c r="AB327" s="109"/>
      <c r="AS327" s="124"/>
      <c r="AT327" s="124"/>
      <c r="AU327" s="124"/>
      <c r="AV327" s="83"/>
      <c r="AW327" s="123"/>
      <c r="AX327" s="81"/>
      <c r="BB327" s="81"/>
      <c r="BC327" s="81"/>
      <c r="BD327" s="81"/>
      <c r="BE327" s="81"/>
    </row>
    <row r="328" spans="1:57" ht="12.75" customHeight="1" x14ac:dyDescent="0.25">
      <c r="A328" s="81"/>
      <c r="B328" s="81"/>
      <c r="C328" s="81"/>
      <c r="K328" s="81"/>
      <c r="L328" s="81"/>
      <c r="M328" s="81"/>
      <c r="N328" s="81"/>
      <c r="O328" s="81"/>
      <c r="P328" s="81"/>
      <c r="S328" s="81"/>
      <c r="T328" s="81"/>
      <c r="U328" s="81"/>
      <c r="V328" s="81"/>
      <c r="W328" s="81"/>
      <c r="X328" s="81"/>
      <c r="Y328" s="81"/>
      <c r="Z328" s="81"/>
      <c r="AA328" s="109"/>
      <c r="AB328" s="109"/>
      <c r="AS328" s="124"/>
      <c r="AT328" s="124"/>
      <c r="AU328" s="124"/>
      <c r="AV328" s="83"/>
      <c r="AW328" s="123"/>
      <c r="AX328" s="81"/>
      <c r="BB328" s="81"/>
      <c r="BC328" s="81"/>
      <c r="BD328" s="81"/>
      <c r="BE328" s="81"/>
    </row>
    <row r="329" spans="1:57" ht="12.75" customHeight="1" x14ac:dyDescent="0.25">
      <c r="A329" s="81"/>
      <c r="B329" s="81"/>
      <c r="C329" s="81"/>
      <c r="K329" s="81"/>
      <c r="L329" s="81"/>
      <c r="M329" s="81"/>
      <c r="N329" s="81"/>
      <c r="O329" s="81"/>
      <c r="P329" s="81"/>
      <c r="S329" s="81"/>
      <c r="T329" s="81"/>
      <c r="U329" s="81"/>
      <c r="V329" s="81"/>
      <c r="W329" s="81"/>
      <c r="X329" s="81"/>
      <c r="Y329" s="81"/>
      <c r="Z329" s="81"/>
      <c r="AA329" s="109"/>
      <c r="AB329" s="109"/>
      <c r="AS329" s="124"/>
      <c r="AT329" s="124"/>
      <c r="AU329" s="124"/>
      <c r="AV329" s="83"/>
      <c r="AW329" s="123"/>
      <c r="AX329" s="81"/>
      <c r="BB329" s="81"/>
      <c r="BC329" s="81"/>
      <c r="BD329" s="81"/>
      <c r="BE329" s="81"/>
    </row>
    <row r="330" spans="1:57" ht="12.75" customHeight="1" x14ac:dyDescent="0.25">
      <c r="A330" s="81"/>
      <c r="B330" s="81"/>
      <c r="C330" s="81"/>
      <c r="K330" s="81"/>
      <c r="L330" s="81"/>
      <c r="M330" s="81"/>
      <c r="N330" s="81"/>
      <c r="O330" s="81"/>
      <c r="P330" s="81"/>
      <c r="S330" s="81"/>
      <c r="T330" s="81"/>
      <c r="U330" s="81"/>
      <c r="V330" s="81"/>
      <c r="W330" s="81"/>
      <c r="X330" s="81"/>
      <c r="Y330" s="81"/>
      <c r="Z330" s="81"/>
      <c r="AA330" s="109"/>
      <c r="AB330" s="109"/>
      <c r="AS330" s="124"/>
      <c r="AT330" s="124"/>
      <c r="AU330" s="124"/>
      <c r="AV330" s="83"/>
      <c r="AW330" s="123"/>
      <c r="AX330" s="81"/>
      <c r="BB330" s="81"/>
      <c r="BC330" s="81"/>
      <c r="BD330" s="81"/>
      <c r="BE330" s="81"/>
    </row>
    <row r="331" spans="1:57" ht="12.75" customHeight="1" x14ac:dyDescent="0.25">
      <c r="A331" s="81"/>
      <c r="B331" s="81"/>
      <c r="C331" s="81"/>
      <c r="K331" s="81"/>
      <c r="L331" s="81"/>
      <c r="M331" s="81"/>
      <c r="N331" s="81"/>
      <c r="O331" s="81"/>
      <c r="P331" s="81"/>
      <c r="S331" s="81"/>
      <c r="T331" s="81"/>
      <c r="U331" s="81"/>
      <c r="V331" s="81"/>
      <c r="W331" s="81"/>
      <c r="X331" s="81"/>
      <c r="Y331" s="81"/>
      <c r="Z331" s="81"/>
      <c r="AA331" s="109"/>
      <c r="AB331" s="109"/>
      <c r="AS331" s="124"/>
      <c r="AT331" s="124"/>
      <c r="AU331" s="124"/>
      <c r="AV331" s="83"/>
      <c r="AW331" s="123"/>
      <c r="AX331" s="81"/>
      <c r="BB331" s="81"/>
      <c r="BC331" s="81"/>
      <c r="BD331" s="81"/>
      <c r="BE331" s="81"/>
    </row>
    <row r="332" spans="1:57" ht="12.75" customHeight="1" x14ac:dyDescent="0.25">
      <c r="A332" s="81"/>
      <c r="B332" s="81"/>
      <c r="C332" s="81"/>
      <c r="K332" s="81"/>
      <c r="L332" s="81"/>
      <c r="M332" s="81"/>
      <c r="N332" s="81"/>
      <c r="O332" s="81"/>
      <c r="P332" s="81"/>
      <c r="S332" s="81"/>
      <c r="T332" s="81"/>
      <c r="U332" s="81"/>
      <c r="V332" s="81"/>
      <c r="W332" s="81"/>
      <c r="X332" s="81"/>
      <c r="Y332" s="81"/>
      <c r="Z332" s="81"/>
      <c r="AA332" s="109"/>
      <c r="AB332" s="109"/>
      <c r="AS332" s="124"/>
      <c r="AT332" s="124"/>
      <c r="AU332" s="124"/>
      <c r="AV332" s="83"/>
      <c r="AW332" s="123"/>
      <c r="AX332" s="81"/>
      <c r="BB332" s="81"/>
      <c r="BC332" s="81"/>
      <c r="BD332" s="81"/>
      <c r="BE332" s="81"/>
    </row>
    <row r="333" spans="1:57" ht="12.75" customHeight="1" x14ac:dyDescent="0.25">
      <c r="A333" s="81"/>
      <c r="B333" s="81"/>
      <c r="C333" s="81"/>
      <c r="K333" s="81"/>
      <c r="L333" s="81"/>
      <c r="M333" s="81"/>
      <c r="N333" s="81"/>
      <c r="O333" s="81"/>
      <c r="P333" s="81"/>
      <c r="S333" s="81"/>
      <c r="T333" s="81"/>
      <c r="U333" s="81"/>
      <c r="V333" s="81"/>
      <c r="W333" s="81"/>
      <c r="X333" s="81"/>
      <c r="Y333" s="81"/>
      <c r="Z333" s="81"/>
      <c r="AA333" s="109"/>
      <c r="AB333" s="109"/>
      <c r="AS333" s="124"/>
      <c r="AT333" s="124"/>
      <c r="AU333" s="124"/>
      <c r="AV333" s="83"/>
      <c r="AW333" s="123"/>
      <c r="AX333" s="81"/>
      <c r="BB333" s="81"/>
      <c r="BC333" s="81"/>
      <c r="BD333" s="81"/>
      <c r="BE333" s="81"/>
    </row>
    <row r="334" spans="1:57" ht="12.75" customHeight="1" x14ac:dyDescent="0.25">
      <c r="A334" s="81"/>
      <c r="B334" s="81"/>
      <c r="C334" s="81"/>
      <c r="K334" s="81"/>
      <c r="L334" s="81"/>
      <c r="M334" s="81"/>
      <c r="N334" s="81"/>
      <c r="O334" s="81"/>
      <c r="P334" s="81"/>
      <c r="S334" s="81"/>
      <c r="T334" s="81"/>
      <c r="U334" s="81"/>
      <c r="V334" s="81"/>
      <c r="W334" s="81"/>
      <c r="X334" s="81"/>
      <c r="Y334" s="81"/>
      <c r="Z334" s="81"/>
      <c r="AA334" s="109"/>
      <c r="AB334" s="109"/>
      <c r="AS334" s="124"/>
      <c r="AT334" s="124"/>
      <c r="AU334" s="124"/>
      <c r="AV334" s="83"/>
      <c r="AW334" s="123"/>
      <c r="AX334" s="81"/>
      <c r="BB334" s="81"/>
      <c r="BC334" s="81"/>
      <c r="BD334" s="81"/>
      <c r="BE334" s="81"/>
    </row>
    <row r="335" spans="1:57" ht="12.75" customHeight="1" x14ac:dyDescent="0.25">
      <c r="A335" s="81"/>
      <c r="B335" s="81"/>
      <c r="C335" s="81"/>
      <c r="K335" s="81"/>
      <c r="L335" s="81"/>
      <c r="M335" s="81"/>
      <c r="N335" s="81"/>
      <c r="O335" s="81"/>
      <c r="P335" s="81"/>
      <c r="S335" s="81"/>
      <c r="T335" s="81"/>
      <c r="U335" s="81"/>
      <c r="V335" s="81"/>
      <c r="W335" s="81"/>
      <c r="X335" s="81"/>
      <c r="Y335" s="81"/>
      <c r="Z335" s="81"/>
      <c r="AA335" s="109"/>
      <c r="AB335" s="109"/>
      <c r="AS335" s="124"/>
      <c r="AT335" s="124"/>
      <c r="AU335" s="124"/>
      <c r="AV335" s="83"/>
      <c r="AW335" s="123"/>
      <c r="AX335" s="81"/>
      <c r="BB335" s="81"/>
      <c r="BC335" s="81"/>
      <c r="BD335" s="81"/>
      <c r="BE335" s="81"/>
    </row>
    <row r="336" spans="1:57" ht="12.75" customHeight="1" x14ac:dyDescent="0.25">
      <c r="A336" s="81"/>
      <c r="B336" s="81"/>
      <c r="C336" s="81"/>
      <c r="K336" s="81"/>
      <c r="L336" s="81"/>
      <c r="M336" s="81"/>
      <c r="N336" s="81"/>
      <c r="O336" s="81"/>
      <c r="P336" s="81"/>
      <c r="S336" s="81"/>
      <c r="T336" s="81"/>
      <c r="U336" s="81"/>
      <c r="V336" s="81"/>
      <c r="W336" s="81"/>
      <c r="X336" s="81"/>
      <c r="Y336" s="81"/>
      <c r="Z336" s="81"/>
      <c r="AA336" s="109"/>
      <c r="AB336" s="109"/>
      <c r="AS336" s="124"/>
      <c r="AT336" s="124"/>
      <c r="AU336" s="124"/>
      <c r="AV336" s="83"/>
      <c r="AW336" s="123"/>
      <c r="AX336" s="81"/>
      <c r="BB336" s="81"/>
      <c r="BC336" s="81"/>
      <c r="BD336" s="81"/>
      <c r="BE336" s="81"/>
    </row>
    <row r="337" spans="1:57" ht="12.75" customHeight="1" x14ac:dyDescent="0.25">
      <c r="A337" s="81"/>
      <c r="B337" s="81"/>
      <c r="C337" s="81"/>
      <c r="K337" s="81"/>
      <c r="L337" s="81"/>
      <c r="M337" s="81"/>
      <c r="N337" s="81"/>
      <c r="O337" s="81"/>
      <c r="P337" s="81"/>
      <c r="S337" s="81"/>
      <c r="T337" s="81"/>
      <c r="U337" s="81"/>
      <c r="V337" s="81"/>
      <c r="W337" s="81"/>
      <c r="X337" s="81"/>
      <c r="Y337" s="81"/>
      <c r="Z337" s="81"/>
      <c r="AA337" s="109"/>
      <c r="AB337" s="109"/>
      <c r="AS337" s="124"/>
      <c r="AT337" s="124"/>
      <c r="AU337" s="124"/>
      <c r="AV337" s="83"/>
      <c r="AW337" s="123"/>
      <c r="AX337" s="81"/>
      <c r="BB337" s="81"/>
      <c r="BC337" s="81"/>
      <c r="BD337" s="81"/>
      <c r="BE337" s="81"/>
    </row>
    <row r="338" spans="1:57" ht="12.75" customHeight="1" x14ac:dyDescent="0.25">
      <c r="A338" s="81"/>
      <c r="B338" s="81"/>
      <c r="C338" s="81"/>
      <c r="K338" s="81"/>
      <c r="L338" s="81"/>
      <c r="M338" s="81"/>
      <c r="N338" s="81"/>
      <c r="O338" s="81"/>
      <c r="P338" s="81"/>
      <c r="S338" s="81"/>
      <c r="T338" s="81"/>
      <c r="U338" s="81"/>
      <c r="V338" s="81"/>
      <c r="W338" s="81"/>
      <c r="X338" s="81"/>
      <c r="Y338" s="81"/>
      <c r="Z338" s="81"/>
      <c r="AA338" s="109"/>
      <c r="AB338" s="109"/>
      <c r="AS338" s="124"/>
      <c r="AT338" s="124"/>
      <c r="AU338" s="124"/>
      <c r="AV338" s="83"/>
      <c r="AW338" s="123"/>
      <c r="AX338" s="81"/>
      <c r="BB338" s="81"/>
      <c r="BC338" s="81"/>
      <c r="BD338" s="81"/>
      <c r="BE338" s="81"/>
    </row>
    <row r="339" spans="1:57" ht="12.75" customHeight="1" x14ac:dyDescent="0.25">
      <c r="A339" s="81"/>
      <c r="B339" s="81"/>
      <c r="C339" s="81"/>
      <c r="K339" s="81"/>
      <c r="L339" s="81"/>
      <c r="M339" s="81"/>
      <c r="N339" s="81"/>
      <c r="O339" s="81"/>
      <c r="P339" s="81"/>
      <c r="S339" s="81"/>
      <c r="T339" s="81"/>
      <c r="U339" s="81"/>
      <c r="V339" s="81"/>
      <c r="W339" s="81"/>
      <c r="X339" s="81"/>
      <c r="Y339" s="81"/>
      <c r="Z339" s="81"/>
      <c r="AA339" s="109"/>
      <c r="AB339" s="109"/>
      <c r="AS339" s="124"/>
      <c r="AT339" s="124"/>
      <c r="AU339" s="124"/>
      <c r="AV339" s="83"/>
      <c r="AW339" s="123"/>
      <c r="AX339" s="81"/>
      <c r="BB339" s="81"/>
      <c r="BC339" s="81"/>
      <c r="BD339" s="81"/>
      <c r="BE339" s="81"/>
    </row>
    <row r="340" spans="1:57" ht="12.75" customHeight="1" x14ac:dyDescent="0.25">
      <c r="A340" s="81"/>
      <c r="B340" s="81"/>
      <c r="C340" s="81"/>
      <c r="K340" s="81"/>
      <c r="L340" s="81"/>
      <c r="M340" s="81"/>
      <c r="N340" s="81"/>
      <c r="O340" s="81"/>
      <c r="P340" s="81"/>
      <c r="S340" s="81"/>
      <c r="T340" s="81"/>
      <c r="U340" s="81"/>
      <c r="V340" s="81"/>
      <c r="W340" s="81"/>
      <c r="X340" s="81"/>
      <c r="Y340" s="81"/>
      <c r="Z340" s="81"/>
      <c r="AA340" s="109"/>
      <c r="AB340" s="109"/>
      <c r="AS340" s="124"/>
      <c r="AT340" s="124"/>
      <c r="AU340" s="124"/>
      <c r="AV340" s="83"/>
      <c r="AW340" s="123"/>
      <c r="AX340" s="81"/>
      <c r="BB340" s="81"/>
      <c r="BC340" s="81"/>
      <c r="BD340" s="81"/>
      <c r="BE340" s="81"/>
    </row>
    <row r="341" spans="1:57" ht="12.75" customHeight="1" x14ac:dyDescent="0.25">
      <c r="A341" s="81"/>
      <c r="B341" s="81"/>
      <c r="C341" s="81"/>
      <c r="K341" s="81"/>
      <c r="L341" s="81"/>
      <c r="M341" s="81"/>
      <c r="N341" s="81"/>
      <c r="O341" s="81"/>
      <c r="P341" s="81"/>
      <c r="S341" s="81"/>
      <c r="T341" s="81"/>
      <c r="U341" s="81"/>
      <c r="V341" s="81"/>
      <c r="W341" s="81"/>
      <c r="X341" s="81"/>
      <c r="Y341" s="81"/>
      <c r="Z341" s="81"/>
      <c r="AA341" s="109"/>
      <c r="AB341" s="109"/>
      <c r="AS341" s="124"/>
      <c r="AT341" s="124"/>
      <c r="AU341" s="124"/>
      <c r="AV341" s="83"/>
      <c r="AW341" s="123"/>
      <c r="AX341" s="81"/>
      <c r="BB341" s="81"/>
      <c r="BC341" s="81"/>
      <c r="BD341" s="81"/>
      <c r="BE341" s="81"/>
    </row>
    <row r="342" spans="1:57" ht="12.75" customHeight="1" x14ac:dyDescent="0.25">
      <c r="A342" s="81"/>
      <c r="B342" s="81"/>
      <c r="C342" s="81"/>
      <c r="K342" s="81"/>
      <c r="L342" s="81"/>
      <c r="M342" s="81"/>
      <c r="N342" s="81"/>
      <c r="O342" s="81"/>
      <c r="P342" s="81"/>
      <c r="S342" s="81"/>
      <c r="T342" s="81"/>
      <c r="U342" s="81"/>
      <c r="V342" s="81"/>
      <c r="W342" s="81"/>
      <c r="X342" s="81"/>
      <c r="Y342" s="81"/>
      <c r="Z342" s="81"/>
      <c r="AA342" s="109"/>
      <c r="AB342" s="109"/>
      <c r="AS342" s="124"/>
      <c r="AT342" s="124"/>
      <c r="AU342" s="124"/>
      <c r="AV342" s="83"/>
      <c r="AW342" s="123"/>
      <c r="AX342" s="81"/>
      <c r="BB342" s="81"/>
      <c r="BC342" s="81"/>
      <c r="BD342" s="81"/>
      <c r="BE342" s="81"/>
    </row>
    <row r="343" spans="1:57" ht="12.75" customHeight="1" x14ac:dyDescent="0.25">
      <c r="A343" s="81"/>
      <c r="B343" s="81"/>
      <c r="C343" s="81"/>
      <c r="K343" s="81"/>
      <c r="L343" s="81"/>
      <c r="M343" s="81"/>
      <c r="N343" s="81"/>
      <c r="O343" s="81"/>
      <c r="P343" s="81"/>
      <c r="S343" s="81"/>
      <c r="T343" s="81"/>
      <c r="U343" s="81"/>
      <c r="V343" s="81"/>
      <c r="W343" s="81"/>
      <c r="X343" s="81"/>
      <c r="Y343" s="81"/>
      <c r="Z343" s="81"/>
      <c r="AA343" s="109"/>
      <c r="AB343" s="109"/>
      <c r="AS343" s="124"/>
      <c r="AT343" s="124"/>
      <c r="AU343" s="124"/>
      <c r="AV343" s="83"/>
      <c r="AW343" s="123"/>
      <c r="AX343" s="81"/>
      <c r="BB343" s="81"/>
      <c r="BC343" s="81"/>
      <c r="BD343" s="81"/>
      <c r="BE343" s="81"/>
    </row>
    <row r="344" spans="1:57" ht="12.75" customHeight="1" x14ac:dyDescent="0.25">
      <c r="A344" s="81"/>
      <c r="B344" s="81"/>
      <c r="C344" s="81"/>
      <c r="K344" s="81"/>
      <c r="L344" s="81"/>
      <c r="M344" s="81"/>
      <c r="N344" s="81"/>
      <c r="O344" s="81"/>
      <c r="P344" s="81"/>
      <c r="S344" s="81"/>
      <c r="T344" s="81"/>
      <c r="U344" s="81"/>
      <c r="V344" s="81"/>
      <c r="W344" s="81"/>
      <c r="X344" s="81"/>
      <c r="Y344" s="81"/>
      <c r="Z344" s="81"/>
      <c r="AA344" s="109"/>
      <c r="AB344" s="109"/>
      <c r="AS344" s="124"/>
      <c r="AT344" s="124"/>
      <c r="AU344" s="124"/>
      <c r="AV344" s="83"/>
      <c r="AW344" s="123"/>
      <c r="AX344" s="81"/>
      <c r="BB344" s="81"/>
      <c r="BC344" s="81"/>
      <c r="BD344" s="81"/>
      <c r="BE344" s="81"/>
    </row>
    <row r="345" spans="1:57" ht="12.75" customHeight="1" x14ac:dyDescent="0.25">
      <c r="A345" s="81"/>
      <c r="B345" s="81"/>
      <c r="C345" s="81"/>
      <c r="K345" s="81"/>
      <c r="L345" s="81"/>
      <c r="M345" s="81"/>
      <c r="N345" s="81"/>
      <c r="O345" s="81"/>
      <c r="P345" s="81"/>
      <c r="S345" s="81"/>
      <c r="T345" s="81"/>
      <c r="U345" s="81"/>
      <c r="V345" s="81"/>
      <c r="W345" s="81"/>
      <c r="X345" s="81"/>
      <c r="Y345" s="81"/>
      <c r="Z345" s="81"/>
      <c r="AA345" s="109"/>
      <c r="AB345" s="109"/>
      <c r="AS345" s="124"/>
      <c r="AT345" s="124"/>
      <c r="AU345" s="124"/>
      <c r="AV345" s="83"/>
      <c r="AW345" s="123"/>
      <c r="AX345" s="81"/>
      <c r="BB345" s="81"/>
      <c r="BC345" s="81"/>
      <c r="BD345" s="81"/>
      <c r="BE345" s="81"/>
    </row>
    <row r="346" spans="1:57" ht="12.75" customHeight="1" x14ac:dyDescent="0.25">
      <c r="A346" s="81"/>
      <c r="B346" s="81"/>
      <c r="C346" s="81"/>
      <c r="K346" s="81"/>
      <c r="L346" s="81"/>
      <c r="M346" s="81"/>
      <c r="N346" s="81"/>
      <c r="O346" s="81"/>
      <c r="P346" s="81"/>
      <c r="S346" s="81"/>
      <c r="T346" s="81"/>
      <c r="U346" s="81"/>
      <c r="V346" s="81"/>
      <c r="W346" s="81"/>
      <c r="X346" s="81"/>
      <c r="Y346" s="81"/>
      <c r="Z346" s="81"/>
      <c r="AA346" s="109"/>
      <c r="AB346" s="109"/>
      <c r="AS346" s="124"/>
      <c r="AT346" s="124"/>
      <c r="AU346" s="124"/>
      <c r="AV346" s="83"/>
      <c r="AW346" s="123"/>
      <c r="AX346" s="81"/>
      <c r="BB346" s="81"/>
      <c r="BC346" s="81"/>
      <c r="BD346" s="81"/>
      <c r="BE346" s="81"/>
    </row>
    <row r="347" spans="1:57" ht="12.75" customHeight="1" x14ac:dyDescent="0.25">
      <c r="A347" s="81"/>
      <c r="B347" s="81"/>
      <c r="C347" s="81"/>
      <c r="K347" s="81"/>
      <c r="L347" s="81"/>
      <c r="M347" s="81"/>
      <c r="N347" s="81"/>
      <c r="O347" s="81"/>
      <c r="P347" s="81"/>
      <c r="S347" s="81"/>
      <c r="T347" s="81"/>
      <c r="U347" s="81"/>
      <c r="V347" s="81"/>
      <c r="W347" s="81"/>
      <c r="X347" s="81"/>
      <c r="Y347" s="81"/>
      <c r="Z347" s="81"/>
      <c r="AA347" s="109"/>
      <c r="AB347" s="109"/>
      <c r="AS347" s="124"/>
      <c r="AT347" s="124"/>
      <c r="AU347" s="124"/>
      <c r="AV347" s="83"/>
      <c r="AW347" s="123"/>
      <c r="AX347" s="81"/>
      <c r="BB347" s="81"/>
      <c r="BC347" s="81"/>
      <c r="BD347" s="81"/>
      <c r="BE347" s="81"/>
    </row>
    <row r="348" spans="1:57" ht="12.75" customHeight="1" x14ac:dyDescent="0.25">
      <c r="A348" s="81"/>
      <c r="B348" s="81"/>
      <c r="C348" s="81"/>
      <c r="K348" s="81"/>
      <c r="L348" s="81"/>
      <c r="M348" s="81"/>
      <c r="N348" s="81"/>
      <c r="O348" s="81"/>
      <c r="P348" s="81"/>
      <c r="S348" s="81"/>
      <c r="T348" s="81"/>
      <c r="U348" s="81"/>
      <c r="V348" s="81"/>
      <c r="W348" s="81"/>
      <c r="X348" s="81"/>
      <c r="Y348" s="81"/>
      <c r="Z348" s="81"/>
      <c r="AA348" s="109"/>
      <c r="AB348" s="109"/>
      <c r="AS348" s="124"/>
      <c r="AT348" s="124"/>
      <c r="AU348" s="124"/>
      <c r="AV348" s="83"/>
      <c r="AW348" s="123"/>
      <c r="AX348" s="81"/>
      <c r="BB348" s="81"/>
      <c r="BC348" s="81"/>
      <c r="BD348" s="81"/>
      <c r="BE348" s="81"/>
    </row>
    <row r="349" spans="1:57" ht="12.75" customHeight="1" x14ac:dyDescent="0.25">
      <c r="A349" s="81"/>
      <c r="B349" s="81"/>
      <c r="C349" s="81"/>
      <c r="K349" s="81"/>
      <c r="L349" s="81"/>
      <c r="M349" s="81"/>
      <c r="N349" s="81"/>
      <c r="O349" s="81"/>
      <c r="P349" s="81"/>
      <c r="S349" s="81"/>
      <c r="T349" s="81"/>
      <c r="U349" s="81"/>
      <c r="V349" s="81"/>
      <c r="W349" s="81"/>
      <c r="X349" s="81"/>
      <c r="Y349" s="81"/>
      <c r="Z349" s="81"/>
      <c r="AA349" s="109"/>
      <c r="AB349" s="109"/>
      <c r="AS349" s="124"/>
      <c r="AT349" s="124"/>
      <c r="AU349" s="124"/>
      <c r="AV349" s="83"/>
      <c r="AW349" s="123"/>
      <c r="AX349" s="81"/>
      <c r="BB349" s="81"/>
      <c r="BC349" s="81"/>
      <c r="BD349" s="81"/>
      <c r="BE349" s="81"/>
    </row>
    <row r="350" spans="1:57" ht="12.75" customHeight="1" x14ac:dyDescent="0.25">
      <c r="A350" s="81"/>
      <c r="B350" s="81"/>
      <c r="C350" s="81"/>
      <c r="K350" s="81"/>
      <c r="L350" s="81"/>
      <c r="M350" s="81"/>
      <c r="N350" s="81"/>
      <c r="O350" s="81"/>
      <c r="P350" s="81"/>
      <c r="S350" s="81"/>
      <c r="T350" s="81"/>
      <c r="U350" s="81"/>
      <c r="V350" s="81"/>
      <c r="W350" s="81"/>
      <c r="X350" s="81"/>
      <c r="Y350" s="81"/>
      <c r="Z350" s="81"/>
      <c r="AA350" s="109"/>
      <c r="AB350" s="109"/>
      <c r="AS350" s="124"/>
      <c r="AT350" s="124"/>
      <c r="AU350" s="124"/>
      <c r="AV350" s="83"/>
      <c r="AW350" s="123"/>
      <c r="AX350" s="81"/>
      <c r="BB350" s="81"/>
      <c r="BC350" s="81"/>
      <c r="BD350" s="81"/>
      <c r="BE350" s="81"/>
    </row>
    <row r="351" spans="1:57" ht="12.75" customHeight="1" x14ac:dyDescent="0.25">
      <c r="A351" s="81"/>
      <c r="B351" s="81"/>
      <c r="C351" s="81"/>
      <c r="K351" s="81"/>
      <c r="L351" s="81"/>
      <c r="M351" s="81"/>
      <c r="N351" s="81"/>
      <c r="O351" s="81"/>
      <c r="P351" s="81"/>
      <c r="S351" s="81"/>
      <c r="T351" s="81"/>
      <c r="U351" s="81"/>
      <c r="V351" s="81"/>
      <c r="W351" s="81"/>
      <c r="X351" s="81"/>
      <c r="Y351" s="81"/>
      <c r="Z351" s="81"/>
      <c r="AA351" s="109"/>
      <c r="AB351" s="109"/>
      <c r="AS351" s="124"/>
      <c r="AT351" s="124"/>
      <c r="AU351" s="124"/>
      <c r="AV351" s="83"/>
      <c r="AW351" s="123"/>
      <c r="AX351" s="81"/>
      <c r="BB351" s="81"/>
      <c r="BC351" s="81"/>
      <c r="BD351" s="81"/>
      <c r="BE351" s="81"/>
    </row>
    <row r="352" spans="1:57" ht="12.75" customHeight="1" x14ac:dyDescent="0.25">
      <c r="A352" s="81"/>
      <c r="B352" s="81"/>
      <c r="C352" s="81"/>
      <c r="K352" s="81"/>
      <c r="L352" s="81"/>
      <c r="M352" s="81"/>
      <c r="N352" s="81"/>
      <c r="O352" s="81"/>
      <c r="P352" s="81"/>
      <c r="S352" s="81"/>
      <c r="T352" s="81"/>
      <c r="U352" s="81"/>
      <c r="V352" s="81"/>
      <c r="W352" s="81"/>
      <c r="X352" s="81"/>
      <c r="Y352" s="81"/>
      <c r="Z352" s="81"/>
      <c r="AA352" s="109"/>
      <c r="AB352" s="109"/>
      <c r="AS352" s="124"/>
      <c r="AT352" s="124"/>
      <c r="AU352" s="124"/>
      <c r="AV352" s="83"/>
      <c r="AW352" s="123"/>
      <c r="AX352" s="81"/>
      <c r="BB352" s="81"/>
      <c r="BC352" s="81"/>
      <c r="BD352" s="81"/>
      <c r="BE352" s="81"/>
    </row>
    <row r="353" spans="1:57" ht="12.75" customHeight="1" x14ac:dyDescent="0.25">
      <c r="A353" s="81"/>
      <c r="B353" s="81"/>
      <c r="C353" s="81"/>
      <c r="K353" s="81"/>
      <c r="L353" s="81"/>
      <c r="M353" s="81"/>
      <c r="N353" s="81"/>
      <c r="O353" s="81"/>
      <c r="P353" s="81"/>
      <c r="S353" s="81"/>
      <c r="T353" s="81"/>
      <c r="U353" s="81"/>
      <c r="V353" s="81"/>
      <c r="W353" s="81"/>
      <c r="X353" s="81"/>
      <c r="Y353" s="81"/>
      <c r="Z353" s="81"/>
      <c r="AA353" s="109"/>
      <c r="AB353" s="109"/>
      <c r="AS353" s="124"/>
      <c r="AT353" s="124"/>
      <c r="AU353" s="124"/>
      <c r="AV353" s="83"/>
      <c r="AW353" s="123"/>
      <c r="AX353" s="81"/>
      <c r="BB353" s="81"/>
      <c r="BC353" s="81"/>
      <c r="BD353" s="81"/>
      <c r="BE353" s="81"/>
    </row>
    <row r="354" spans="1:57" ht="12.75" customHeight="1" x14ac:dyDescent="0.25">
      <c r="A354" s="81"/>
      <c r="B354" s="81"/>
      <c r="C354" s="81"/>
      <c r="K354" s="81"/>
      <c r="L354" s="81"/>
      <c r="M354" s="81"/>
      <c r="N354" s="81"/>
      <c r="O354" s="81"/>
      <c r="P354" s="81"/>
      <c r="S354" s="81"/>
      <c r="T354" s="81"/>
      <c r="U354" s="81"/>
      <c r="V354" s="81"/>
      <c r="W354" s="81"/>
      <c r="X354" s="81"/>
      <c r="Y354" s="81"/>
      <c r="Z354" s="81"/>
      <c r="AA354" s="109"/>
      <c r="AB354" s="109"/>
      <c r="AS354" s="124"/>
      <c r="AT354" s="124"/>
      <c r="AU354" s="124"/>
      <c r="AV354" s="83"/>
      <c r="AW354" s="123"/>
      <c r="AX354" s="81"/>
      <c r="BB354" s="81"/>
      <c r="BC354" s="81"/>
      <c r="BD354" s="81"/>
      <c r="BE354" s="81"/>
    </row>
    <row r="355" spans="1:57" ht="12.75" customHeight="1" x14ac:dyDescent="0.25">
      <c r="A355" s="81"/>
      <c r="B355" s="81"/>
      <c r="C355" s="81"/>
      <c r="K355" s="81"/>
      <c r="L355" s="81"/>
      <c r="M355" s="81"/>
      <c r="N355" s="81"/>
      <c r="O355" s="81"/>
      <c r="P355" s="81"/>
      <c r="S355" s="81"/>
      <c r="T355" s="81"/>
      <c r="U355" s="81"/>
      <c r="V355" s="81"/>
      <c r="W355" s="81"/>
      <c r="X355" s="81"/>
      <c r="Y355" s="81"/>
      <c r="Z355" s="81"/>
      <c r="AA355" s="109"/>
      <c r="AB355" s="109"/>
      <c r="AS355" s="124"/>
      <c r="AT355" s="124"/>
      <c r="AU355" s="124"/>
      <c r="AV355" s="83"/>
      <c r="AW355" s="123"/>
      <c r="AX355" s="81"/>
      <c r="BB355" s="81"/>
      <c r="BC355" s="81"/>
      <c r="BD355" s="81"/>
      <c r="BE355" s="81"/>
    </row>
    <row r="356" spans="1:57" ht="12.75" customHeight="1" x14ac:dyDescent="0.25">
      <c r="A356" s="81"/>
      <c r="B356" s="81"/>
      <c r="C356" s="81"/>
      <c r="K356" s="81"/>
      <c r="L356" s="81"/>
      <c r="M356" s="81"/>
      <c r="N356" s="81"/>
      <c r="O356" s="81"/>
      <c r="P356" s="81"/>
      <c r="S356" s="81"/>
      <c r="T356" s="81"/>
      <c r="U356" s="81"/>
      <c r="V356" s="81"/>
      <c r="W356" s="81"/>
      <c r="X356" s="81"/>
      <c r="Y356" s="81"/>
      <c r="Z356" s="81"/>
      <c r="AA356" s="109"/>
      <c r="AB356" s="109"/>
      <c r="AS356" s="124"/>
      <c r="AT356" s="124"/>
      <c r="AU356" s="124"/>
      <c r="AV356" s="83"/>
      <c r="AW356" s="123"/>
      <c r="AX356" s="81"/>
      <c r="BB356" s="81"/>
      <c r="BC356" s="81"/>
      <c r="BD356" s="81"/>
      <c r="BE356" s="81"/>
    </row>
    <row r="357" spans="1:57" ht="12.75" customHeight="1" x14ac:dyDescent="0.25">
      <c r="A357" s="81"/>
      <c r="B357" s="81"/>
      <c r="C357" s="81"/>
      <c r="K357" s="81"/>
      <c r="L357" s="81"/>
      <c r="M357" s="81"/>
      <c r="N357" s="81"/>
      <c r="O357" s="81"/>
      <c r="P357" s="81"/>
      <c r="S357" s="81"/>
      <c r="T357" s="81"/>
      <c r="U357" s="81"/>
      <c r="V357" s="81"/>
      <c r="W357" s="81"/>
      <c r="X357" s="81"/>
      <c r="Y357" s="81"/>
      <c r="Z357" s="81"/>
      <c r="AA357" s="109"/>
      <c r="AB357" s="109"/>
      <c r="AS357" s="124"/>
      <c r="AT357" s="124"/>
      <c r="AU357" s="124"/>
      <c r="AV357" s="83"/>
      <c r="AW357" s="123"/>
      <c r="AX357" s="81"/>
      <c r="BB357" s="81"/>
      <c r="BC357" s="81"/>
      <c r="BD357" s="81"/>
      <c r="BE357" s="81"/>
    </row>
    <row r="358" spans="1:57" ht="12.75" customHeight="1" x14ac:dyDescent="0.25">
      <c r="A358" s="81"/>
      <c r="B358" s="81"/>
      <c r="C358" s="81"/>
      <c r="K358" s="81"/>
      <c r="L358" s="81"/>
      <c r="M358" s="81"/>
      <c r="N358" s="81"/>
      <c r="O358" s="81"/>
      <c r="P358" s="81"/>
      <c r="S358" s="81"/>
      <c r="T358" s="81"/>
      <c r="U358" s="81"/>
      <c r="V358" s="81"/>
      <c r="W358" s="81"/>
      <c r="X358" s="81"/>
      <c r="Y358" s="81"/>
      <c r="Z358" s="81"/>
      <c r="AA358" s="109"/>
      <c r="AB358" s="109"/>
      <c r="AS358" s="124"/>
      <c r="AT358" s="124"/>
      <c r="AU358" s="124"/>
      <c r="AV358" s="83"/>
      <c r="AW358" s="123"/>
      <c r="AX358" s="81"/>
      <c r="BB358" s="81"/>
      <c r="BC358" s="81"/>
      <c r="BD358" s="81"/>
      <c r="BE358" s="81"/>
    </row>
    <row r="359" spans="1:57" ht="12.75" customHeight="1" x14ac:dyDescent="0.25">
      <c r="A359" s="81"/>
      <c r="B359" s="81"/>
      <c r="C359" s="81"/>
      <c r="K359" s="81"/>
      <c r="L359" s="81"/>
      <c r="M359" s="81"/>
      <c r="N359" s="81"/>
      <c r="O359" s="81"/>
      <c r="P359" s="81"/>
      <c r="S359" s="81"/>
      <c r="T359" s="81"/>
      <c r="U359" s="81"/>
      <c r="V359" s="81"/>
      <c r="W359" s="81"/>
      <c r="X359" s="81"/>
      <c r="Y359" s="81"/>
      <c r="Z359" s="81"/>
      <c r="AA359" s="109"/>
      <c r="AB359" s="109"/>
      <c r="AS359" s="124"/>
      <c r="AT359" s="124"/>
      <c r="AU359" s="124"/>
      <c r="AV359" s="83"/>
      <c r="AW359" s="123"/>
      <c r="AX359" s="81"/>
      <c r="BB359" s="81"/>
      <c r="BC359" s="81"/>
      <c r="BD359" s="81"/>
      <c r="BE359" s="81"/>
    </row>
    <row r="360" spans="1:57" ht="12.75" customHeight="1" x14ac:dyDescent="0.25">
      <c r="A360" s="81"/>
      <c r="B360" s="81"/>
      <c r="C360" s="81"/>
      <c r="K360" s="81"/>
      <c r="L360" s="81"/>
      <c r="M360" s="81"/>
      <c r="N360" s="81"/>
      <c r="O360" s="81"/>
      <c r="P360" s="81"/>
      <c r="S360" s="81"/>
      <c r="T360" s="81"/>
      <c r="U360" s="81"/>
      <c r="V360" s="81"/>
      <c r="W360" s="81"/>
      <c r="X360" s="81"/>
      <c r="Y360" s="81"/>
      <c r="Z360" s="81"/>
      <c r="AA360" s="109"/>
      <c r="AB360" s="109"/>
      <c r="AS360" s="124"/>
      <c r="AT360" s="124"/>
      <c r="AU360" s="124"/>
      <c r="AV360" s="83"/>
      <c r="AW360" s="123"/>
      <c r="AX360" s="81"/>
      <c r="BB360" s="81"/>
      <c r="BC360" s="81"/>
      <c r="BD360" s="81"/>
      <c r="BE360" s="81"/>
    </row>
    <row r="361" spans="1:57" ht="12.75" customHeight="1" x14ac:dyDescent="0.25">
      <c r="A361" s="81"/>
      <c r="B361" s="81"/>
      <c r="C361" s="81"/>
      <c r="K361" s="81"/>
      <c r="L361" s="81"/>
      <c r="M361" s="81"/>
      <c r="N361" s="81"/>
      <c r="O361" s="81"/>
      <c r="P361" s="81"/>
      <c r="S361" s="81"/>
      <c r="T361" s="81"/>
      <c r="U361" s="81"/>
      <c r="V361" s="81"/>
      <c r="W361" s="81"/>
      <c r="X361" s="81"/>
      <c r="Y361" s="81"/>
      <c r="Z361" s="81"/>
      <c r="AA361" s="109"/>
      <c r="AB361" s="109"/>
      <c r="AS361" s="124"/>
      <c r="AT361" s="124"/>
      <c r="AU361" s="124"/>
      <c r="AV361" s="83"/>
      <c r="AW361" s="123"/>
      <c r="AX361" s="81"/>
      <c r="BB361" s="81"/>
      <c r="BC361" s="81"/>
      <c r="BD361" s="81"/>
      <c r="BE361" s="81"/>
    </row>
    <row r="362" spans="1:57" ht="12.75" customHeight="1" x14ac:dyDescent="0.25">
      <c r="A362" s="81"/>
      <c r="B362" s="81"/>
      <c r="C362" s="81"/>
      <c r="K362" s="81"/>
      <c r="L362" s="81"/>
      <c r="M362" s="81"/>
      <c r="N362" s="81"/>
      <c r="O362" s="81"/>
      <c r="P362" s="81"/>
      <c r="S362" s="81"/>
      <c r="T362" s="81"/>
      <c r="U362" s="81"/>
      <c r="V362" s="81"/>
      <c r="W362" s="81"/>
      <c r="X362" s="81"/>
      <c r="Y362" s="81"/>
      <c r="Z362" s="81"/>
      <c r="AA362" s="109"/>
      <c r="AB362" s="109"/>
      <c r="AS362" s="124"/>
      <c r="AT362" s="124"/>
      <c r="AU362" s="124"/>
      <c r="AV362" s="83"/>
      <c r="AW362" s="123"/>
      <c r="AX362" s="81"/>
      <c r="BB362" s="81"/>
      <c r="BC362" s="81"/>
      <c r="BD362" s="81"/>
      <c r="BE362" s="81"/>
    </row>
    <row r="363" spans="1:57" ht="12.75" customHeight="1" x14ac:dyDescent="0.25">
      <c r="A363" s="81"/>
      <c r="B363" s="81"/>
      <c r="C363" s="81"/>
      <c r="K363" s="81"/>
      <c r="L363" s="81"/>
      <c r="M363" s="81"/>
      <c r="N363" s="81"/>
      <c r="O363" s="81"/>
      <c r="P363" s="81"/>
      <c r="S363" s="81"/>
      <c r="T363" s="81"/>
      <c r="U363" s="81"/>
      <c r="V363" s="81"/>
      <c r="W363" s="81"/>
      <c r="X363" s="81"/>
      <c r="Y363" s="81"/>
      <c r="Z363" s="81"/>
      <c r="AA363" s="109"/>
      <c r="AB363" s="109"/>
      <c r="AS363" s="124"/>
      <c r="AT363" s="124"/>
      <c r="AU363" s="124"/>
      <c r="AV363" s="83"/>
      <c r="AW363" s="123"/>
      <c r="AX363" s="81"/>
      <c r="BB363" s="81"/>
      <c r="BC363" s="81"/>
      <c r="BD363" s="81"/>
      <c r="BE363" s="81"/>
    </row>
    <row r="364" spans="1:57" ht="12.75" customHeight="1" x14ac:dyDescent="0.25">
      <c r="A364" s="81"/>
      <c r="B364" s="81"/>
      <c r="C364" s="81"/>
      <c r="K364" s="81"/>
      <c r="L364" s="81"/>
      <c r="M364" s="81"/>
      <c r="N364" s="81"/>
      <c r="O364" s="81"/>
      <c r="P364" s="81"/>
      <c r="S364" s="81"/>
      <c r="T364" s="81"/>
      <c r="U364" s="81"/>
      <c r="V364" s="81"/>
      <c r="W364" s="81"/>
      <c r="X364" s="81"/>
      <c r="Y364" s="81"/>
      <c r="Z364" s="81"/>
      <c r="AA364" s="109"/>
      <c r="AB364" s="109"/>
      <c r="AS364" s="124"/>
      <c r="AT364" s="124"/>
      <c r="AU364" s="124"/>
      <c r="AV364" s="83"/>
      <c r="AW364" s="123"/>
      <c r="AX364" s="81"/>
      <c r="BB364" s="81"/>
      <c r="BC364" s="81"/>
      <c r="BD364" s="81"/>
      <c r="BE364" s="81"/>
    </row>
    <row r="365" spans="1:57" ht="12.75" customHeight="1" x14ac:dyDescent="0.25">
      <c r="A365" s="81"/>
      <c r="B365" s="81"/>
      <c r="C365" s="81"/>
      <c r="K365" s="81"/>
      <c r="L365" s="81"/>
      <c r="M365" s="81"/>
      <c r="N365" s="81"/>
      <c r="O365" s="81"/>
      <c r="P365" s="81"/>
      <c r="S365" s="81"/>
      <c r="T365" s="81"/>
      <c r="U365" s="81"/>
      <c r="V365" s="81"/>
      <c r="W365" s="81"/>
      <c r="X365" s="81"/>
      <c r="Y365" s="81"/>
      <c r="Z365" s="81"/>
      <c r="AA365" s="109"/>
      <c r="AB365" s="109"/>
      <c r="AS365" s="124"/>
      <c r="AT365" s="124"/>
      <c r="AU365" s="124"/>
      <c r="AV365" s="83"/>
      <c r="AW365" s="123"/>
      <c r="AX365" s="81"/>
      <c r="BB365" s="81"/>
      <c r="BC365" s="81"/>
      <c r="BD365" s="81"/>
      <c r="BE365" s="81"/>
    </row>
    <row r="366" spans="1:57" ht="12.75" customHeight="1" x14ac:dyDescent="0.25">
      <c r="A366" s="81"/>
      <c r="B366" s="81"/>
      <c r="C366" s="81"/>
      <c r="K366" s="81"/>
      <c r="L366" s="81"/>
      <c r="M366" s="81"/>
      <c r="N366" s="81"/>
      <c r="O366" s="81"/>
      <c r="P366" s="81"/>
      <c r="S366" s="81"/>
      <c r="T366" s="81"/>
      <c r="U366" s="81"/>
      <c r="V366" s="81"/>
      <c r="W366" s="81"/>
      <c r="X366" s="81"/>
      <c r="Y366" s="81"/>
      <c r="Z366" s="81"/>
      <c r="AA366" s="109"/>
      <c r="AB366" s="109"/>
      <c r="AS366" s="124"/>
      <c r="AT366" s="124"/>
      <c r="AU366" s="124"/>
      <c r="AV366" s="83"/>
      <c r="AW366" s="123"/>
      <c r="AX366" s="81"/>
      <c r="BB366" s="81"/>
      <c r="BC366" s="81"/>
      <c r="BD366" s="81"/>
      <c r="BE366" s="81"/>
    </row>
    <row r="367" spans="1:57" ht="12.75" customHeight="1" x14ac:dyDescent="0.25">
      <c r="A367" s="81"/>
      <c r="B367" s="81"/>
      <c r="C367" s="81"/>
      <c r="K367" s="81"/>
      <c r="L367" s="81"/>
      <c r="M367" s="81"/>
      <c r="N367" s="81"/>
      <c r="O367" s="81"/>
      <c r="P367" s="81"/>
      <c r="S367" s="81"/>
      <c r="T367" s="81"/>
      <c r="U367" s="81"/>
      <c r="V367" s="81"/>
      <c r="W367" s="81"/>
      <c r="X367" s="81"/>
      <c r="Y367" s="81"/>
      <c r="Z367" s="81"/>
      <c r="AA367" s="109"/>
      <c r="AB367" s="109"/>
      <c r="AS367" s="124"/>
      <c r="AT367" s="124"/>
      <c r="AU367" s="124"/>
      <c r="AV367" s="83"/>
      <c r="AW367" s="123"/>
      <c r="AX367" s="81"/>
      <c r="BB367" s="81"/>
      <c r="BC367" s="81"/>
      <c r="BD367" s="81"/>
      <c r="BE367" s="81"/>
    </row>
    <row r="368" spans="1:57" ht="12.75" customHeight="1" x14ac:dyDescent="0.25">
      <c r="A368" s="81"/>
      <c r="B368" s="81"/>
      <c r="C368" s="81"/>
      <c r="K368" s="81"/>
      <c r="L368" s="81"/>
      <c r="M368" s="81"/>
      <c r="N368" s="81"/>
      <c r="O368" s="81"/>
      <c r="P368" s="81"/>
      <c r="S368" s="81"/>
      <c r="T368" s="81"/>
      <c r="U368" s="81"/>
      <c r="V368" s="81"/>
      <c r="W368" s="81"/>
      <c r="X368" s="81"/>
      <c r="Y368" s="81"/>
      <c r="Z368" s="81"/>
      <c r="AA368" s="109"/>
      <c r="AB368" s="109"/>
      <c r="AS368" s="124"/>
      <c r="AT368" s="124"/>
      <c r="AU368" s="124"/>
      <c r="AV368" s="83"/>
      <c r="AW368" s="123"/>
      <c r="AX368" s="81"/>
      <c r="BB368" s="81"/>
      <c r="BC368" s="81"/>
      <c r="BD368" s="81"/>
      <c r="BE368" s="81"/>
    </row>
    <row r="369" spans="1:57" ht="12.75" customHeight="1" x14ac:dyDescent="0.25">
      <c r="A369" s="81"/>
      <c r="B369" s="81"/>
      <c r="C369" s="81"/>
      <c r="K369" s="81"/>
      <c r="L369" s="81"/>
      <c r="M369" s="81"/>
      <c r="N369" s="81"/>
      <c r="O369" s="81"/>
      <c r="P369" s="81"/>
      <c r="S369" s="81"/>
      <c r="T369" s="81"/>
      <c r="U369" s="81"/>
      <c r="V369" s="81"/>
      <c r="W369" s="81"/>
      <c r="X369" s="81"/>
      <c r="Y369" s="81"/>
      <c r="Z369" s="81"/>
      <c r="AA369" s="109"/>
      <c r="AB369" s="109"/>
      <c r="AS369" s="124"/>
      <c r="AT369" s="124"/>
      <c r="AU369" s="124"/>
      <c r="AV369" s="83"/>
      <c r="AW369" s="123"/>
      <c r="AX369" s="81"/>
      <c r="BB369" s="81"/>
      <c r="BC369" s="81"/>
      <c r="BD369" s="81"/>
      <c r="BE369" s="81"/>
    </row>
    <row r="370" spans="1:57" ht="12.75" customHeight="1" x14ac:dyDescent="0.25">
      <c r="A370" s="81"/>
      <c r="B370" s="81"/>
      <c r="C370" s="81"/>
      <c r="K370" s="81"/>
      <c r="L370" s="81"/>
      <c r="M370" s="81"/>
      <c r="N370" s="81"/>
      <c r="O370" s="81"/>
      <c r="P370" s="81"/>
      <c r="S370" s="81"/>
      <c r="T370" s="81"/>
      <c r="U370" s="81"/>
      <c r="V370" s="81"/>
      <c r="W370" s="81"/>
      <c r="X370" s="81"/>
      <c r="Y370" s="81"/>
      <c r="Z370" s="81"/>
      <c r="AA370" s="109"/>
      <c r="AB370" s="109"/>
      <c r="AS370" s="124"/>
      <c r="AT370" s="124"/>
      <c r="AU370" s="124"/>
      <c r="AV370" s="83"/>
      <c r="AW370" s="123"/>
      <c r="AX370" s="81"/>
      <c r="BB370" s="81"/>
      <c r="BC370" s="81"/>
      <c r="BD370" s="81"/>
      <c r="BE370" s="81"/>
    </row>
    <row r="371" spans="1:57" ht="12.75" customHeight="1" x14ac:dyDescent="0.25">
      <c r="A371" s="81"/>
      <c r="B371" s="81"/>
      <c r="C371" s="81"/>
      <c r="K371" s="81"/>
      <c r="L371" s="81"/>
      <c r="M371" s="81"/>
      <c r="N371" s="81"/>
      <c r="O371" s="81"/>
      <c r="P371" s="81"/>
      <c r="S371" s="81"/>
      <c r="T371" s="81"/>
      <c r="U371" s="81"/>
      <c r="V371" s="81"/>
      <c r="W371" s="81"/>
      <c r="X371" s="81"/>
      <c r="Y371" s="81"/>
      <c r="Z371" s="81"/>
      <c r="AA371" s="109"/>
      <c r="AB371" s="109"/>
      <c r="AS371" s="124"/>
      <c r="AT371" s="124"/>
      <c r="AU371" s="124"/>
      <c r="AV371" s="83"/>
      <c r="AW371" s="123"/>
      <c r="AX371" s="81"/>
      <c r="BB371" s="81"/>
      <c r="BC371" s="81"/>
      <c r="BD371" s="81"/>
      <c r="BE371" s="81"/>
    </row>
    <row r="372" spans="1:57" ht="12.75" customHeight="1" x14ac:dyDescent="0.25">
      <c r="A372" s="81"/>
      <c r="B372" s="81"/>
      <c r="C372" s="81"/>
      <c r="K372" s="81"/>
      <c r="L372" s="81"/>
      <c r="M372" s="81"/>
      <c r="N372" s="81"/>
      <c r="O372" s="81"/>
      <c r="P372" s="81"/>
      <c r="S372" s="81"/>
      <c r="T372" s="81"/>
      <c r="U372" s="81"/>
      <c r="V372" s="81"/>
      <c r="W372" s="81"/>
      <c r="X372" s="81"/>
      <c r="Y372" s="81"/>
      <c r="Z372" s="81"/>
      <c r="AA372" s="109"/>
      <c r="AB372" s="109"/>
      <c r="AS372" s="124"/>
      <c r="AT372" s="124"/>
      <c r="AU372" s="124"/>
      <c r="AV372" s="83"/>
      <c r="AW372" s="123"/>
      <c r="AX372" s="81"/>
      <c r="BB372" s="81"/>
      <c r="BC372" s="81"/>
      <c r="BD372" s="81"/>
      <c r="BE372" s="81"/>
    </row>
    <row r="373" spans="1:57" ht="12.75" customHeight="1" x14ac:dyDescent="0.25">
      <c r="A373" s="81"/>
      <c r="B373" s="81"/>
      <c r="C373" s="81"/>
      <c r="K373" s="81"/>
      <c r="L373" s="81"/>
      <c r="M373" s="81"/>
      <c r="N373" s="81"/>
      <c r="O373" s="81"/>
      <c r="P373" s="81"/>
      <c r="S373" s="81"/>
      <c r="T373" s="81"/>
      <c r="U373" s="81"/>
      <c r="V373" s="81"/>
      <c r="W373" s="81"/>
      <c r="X373" s="81"/>
      <c r="Y373" s="81"/>
      <c r="Z373" s="81"/>
      <c r="AA373" s="109"/>
      <c r="AB373" s="109"/>
      <c r="AS373" s="124"/>
      <c r="AT373" s="124"/>
      <c r="AU373" s="124"/>
      <c r="AV373" s="83"/>
      <c r="AW373" s="123"/>
      <c r="AX373" s="81"/>
      <c r="BB373" s="81"/>
      <c r="BC373" s="81"/>
      <c r="BD373" s="81"/>
      <c r="BE373" s="81"/>
    </row>
    <row r="374" spans="1:57" ht="12.75" customHeight="1" x14ac:dyDescent="0.25">
      <c r="A374" s="81"/>
      <c r="B374" s="81"/>
      <c r="C374" s="81"/>
      <c r="K374" s="81"/>
      <c r="L374" s="81"/>
      <c r="M374" s="81"/>
      <c r="N374" s="81"/>
      <c r="O374" s="81"/>
      <c r="P374" s="81"/>
      <c r="S374" s="81"/>
      <c r="T374" s="81"/>
      <c r="U374" s="81"/>
      <c r="V374" s="81"/>
      <c r="W374" s="81"/>
      <c r="X374" s="81"/>
      <c r="Y374" s="81"/>
      <c r="Z374" s="81"/>
      <c r="AA374" s="109"/>
      <c r="AB374" s="109"/>
      <c r="AS374" s="124"/>
      <c r="AT374" s="124"/>
      <c r="AU374" s="124"/>
      <c r="AV374" s="83"/>
      <c r="AW374" s="123"/>
      <c r="AX374" s="81"/>
      <c r="BB374" s="81"/>
      <c r="BC374" s="81"/>
      <c r="BD374" s="81"/>
      <c r="BE374" s="81"/>
    </row>
    <row r="375" spans="1:57" ht="12.75" customHeight="1" x14ac:dyDescent="0.25">
      <c r="A375" s="81"/>
      <c r="B375" s="81"/>
      <c r="C375" s="81"/>
      <c r="K375" s="81"/>
      <c r="L375" s="81"/>
      <c r="M375" s="81"/>
      <c r="N375" s="81"/>
      <c r="O375" s="81"/>
      <c r="P375" s="81"/>
      <c r="S375" s="81"/>
      <c r="T375" s="81"/>
      <c r="U375" s="81"/>
      <c r="V375" s="81"/>
      <c r="W375" s="81"/>
      <c r="X375" s="81"/>
      <c r="Y375" s="81"/>
      <c r="Z375" s="81"/>
      <c r="AA375" s="109"/>
      <c r="AB375" s="109"/>
      <c r="AS375" s="124"/>
      <c r="AT375" s="124"/>
      <c r="AU375" s="124"/>
      <c r="AV375" s="83"/>
      <c r="AW375" s="123"/>
      <c r="AX375" s="81"/>
      <c r="BB375" s="81"/>
      <c r="BC375" s="81"/>
      <c r="BD375" s="81"/>
      <c r="BE375" s="81"/>
    </row>
    <row r="376" spans="1:57" ht="12.75" customHeight="1" x14ac:dyDescent="0.25">
      <c r="A376" s="81"/>
      <c r="B376" s="81"/>
      <c r="C376" s="81"/>
      <c r="K376" s="81"/>
      <c r="L376" s="81"/>
      <c r="M376" s="81"/>
      <c r="N376" s="81"/>
      <c r="O376" s="81"/>
      <c r="P376" s="81"/>
      <c r="S376" s="81"/>
      <c r="T376" s="81"/>
      <c r="U376" s="81"/>
      <c r="V376" s="81"/>
      <c r="W376" s="81"/>
      <c r="X376" s="81"/>
      <c r="Y376" s="81"/>
      <c r="Z376" s="81"/>
      <c r="AA376" s="109"/>
      <c r="AB376" s="109"/>
      <c r="AS376" s="124"/>
      <c r="AT376" s="124"/>
      <c r="AU376" s="124"/>
      <c r="AV376" s="83"/>
      <c r="AW376" s="123"/>
      <c r="AX376" s="81"/>
      <c r="BB376" s="81"/>
      <c r="BC376" s="81"/>
      <c r="BD376" s="81"/>
      <c r="BE376" s="81"/>
    </row>
    <row r="377" spans="1:57" ht="12.75" customHeight="1" x14ac:dyDescent="0.25">
      <c r="A377" s="81"/>
      <c r="B377" s="81"/>
      <c r="C377" s="81"/>
      <c r="K377" s="81"/>
      <c r="L377" s="81"/>
      <c r="M377" s="81"/>
      <c r="N377" s="81"/>
      <c r="O377" s="81"/>
      <c r="P377" s="81"/>
      <c r="S377" s="81"/>
      <c r="T377" s="81"/>
      <c r="U377" s="81"/>
      <c r="V377" s="81"/>
      <c r="W377" s="81"/>
      <c r="X377" s="81"/>
      <c r="Y377" s="81"/>
      <c r="Z377" s="81"/>
      <c r="AA377" s="109"/>
      <c r="AB377" s="109"/>
      <c r="AS377" s="124"/>
      <c r="AT377" s="124"/>
      <c r="AU377" s="124"/>
      <c r="AV377" s="83"/>
      <c r="AW377" s="123"/>
      <c r="AX377" s="81"/>
      <c r="BB377" s="81"/>
      <c r="BC377" s="81"/>
      <c r="BD377" s="81"/>
      <c r="BE377" s="81"/>
    </row>
    <row r="378" spans="1:57" ht="12.75" customHeight="1" x14ac:dyDescent="0.25">
      <c r="A378" s="81"/>
      <c r="B378" s="81"/>
      <c r="C378" s="81"/>
      <c r="K378" s="81"/>
      <c r="L378" s="81"/>
      <c r="M378" s="81"/>
      <c r="N378" s="81"/>
      <c r="O378" s="81"/>
      <c r="P378" s="81"/>
      <c r="S378" s="81"/>
      <c r="T378" s="81"/>
      <c r="U378" s="81"/>
      <c r="V378" s="81"/>
      <c r="W378" s="81"/>
      <c r="X378" s="81"/>
      <c r="Y378" s="81"/>
      <c r="Z378" s="81"/>
      <c r="AA378" s="109"/>
      <c r="AB378" s="109"/>
      <c r="AS378" s="124"/>
      <c r="AT378" s="124"/>
      <c r="AU378" s="124"/>
      <c r="AV378" s="83"/>
      <c r="AW378" s="123"/>
      <c r="AX378" s="81"/>
      <c r="BB378" s="81"/>
      <c r="BC378" s="81"/>
      <c r="BD378" s="81"/>
      <c r="BE378" s="81"/>
    </row>
    <row r="379" spans="1:57" ht="12.75" customHeight="1" x14ac:dyDescent="0.25">
      <c r="A379" s="81"/>
      <c r="B379" s="81"/>
      <c r="C379" s="81"/>
      <c r="K379" s="81"/>
      <c r="L379" s="81"/>
      <c r="M379" s="81"/>
      <c r="N379" s="81"/>
      <c r="O379" s="81"/>
      <c r="P379" s="81"/>
      <c r="S379" s="81"/>
      <c r="T379" s="81"/>
      <c r="U379" s="81"/>
      <c r="V379" s="81"/>
      <c r="W379" s="81"/>
      <c r="X379" s="81"/>
      <c r="Y379" s="81"/>
      <c r="Z379" s="81"/>
      <c r="AA379" s="109"/>
      <c r="AB379" s="109"/>
      <c r="AS379" s="124"/>
      <c r="AT379" s="124"/>
      <c r="AU379" s="124"/>
      <c r="AV379" s="83"/>
      <c r="AW379" s="123"/>
      <c r="AX379" s="81"/>
      <c r="BB379" s="81"/>
      <c r="BC379" s="81"/>
      <c r="BD379" s="81"/>
      <c r="BE379" s="81"/>
    </row>
    <row r="380" spans="1:57" ht="12.75" customHeight="1" x14ac:dyDescent="0.25">
      <c r="A380" s="81"/>
      <c r="B380" s="81"/>
      <c r="C380" s="81"/>
      <c r="K380" s="81"/>
      <c r="L380" s="81"/>
      <c r="M380" s="81"/>
      <c r="N380" s="81"/>
      <c r="O380" s="81"/>
      <c r="P380" s="81"/>
      <c r="S380" s="81"/>
      <c r="T380" s="81"/>
      <c r="U380" s="81"/>
      <c r="V380" s="81"/>
      <c r="W380" s="81"/>
      <c r="X380" s="81"/>
      <c r="Y380" s="81"/>
      <c r="Z380" s="81"/>
      <c r="AA380" s="109"/>
      <c r="AB380" s="109"/>
      <c r="AS380" s="124"/>
      <c r="AT380" s="124"/>
      <c r="AU380" s="124"/>
      <c r="AV380" s="83"/>
      <c r="AW380" s="123"/>
      <c r="AX380" s="81"/>
      <c r="BB380" s="81"/>
      <c r="BC380" s="81"/>
      <c r="BD380" s="81"/>
      <c r="BE380" s="81"/>
    </row>
    <row r="381" spans="1:57" ht="12.75" customHeight="1" x14ac:dyDescent="0.25">
      <c r="A381" s="81"/>
      <c r="B381" s="81"/>
      <c r="C381" s="81"/>
      <c r="K381" s="81"/>
      <c r="L381" s="81"/>
      <c r="M381" s="81"/>
      <c r="N381" s="81"/>
      <c r="O381" s="81"/>
      <c r="P381" s="81"/>
      <c r="S381" s="81"/>
      <c r="T381" s="81"/>
      <c r="U381" s="81"/>
      <c r="V381" s="81"/>
      <c r="W381" s="81"/>
      <c r="X381" s="81"/>
      <c r="Y381" s="81"/>
      <c r="Z381" s="81"/>
      <c r="AA381" s="109"/>
      <c r="AB381" s="109"/>
      <c r="AS381" s="124"/>
      <c r="AT381" s="124"/>
      <c r="AU381" s="124"/>
      <c r="AV381" s="83"/>
      <c r="AW381" s="123"/>
      <c r="AX381" s="81"/>
      <c r="BB381" s="81"/>
      <c r="BC381" s="81"/>
      <c r="BD381" s="81"/>
      <c r="BE381" s="81"/>
    </row>
    <row r="382" spans="1:57" ht="12.75" customHeight="1" x14ac:dyDescent="0.25">
      <c r="A382" s="81"/>
      <c r="B382" s="81"/>
      <c r="C382" s="81"/>
      <c r="K382" s="81"/>
      <c r="L382" s="81"/>
      <c r="M382" s="81"/>
      <c r="N382" s="81"/>
      <c r="O382" s="81"/>
      <c r="P382" s="81"/>
      <c r="S382" s="81"/>
      <c r="T382" s="81"/>
      <c r="U382" s="81"/>
      <c r="V382" s="81"/>
      <c r="W382" s="81"/>
      <c r="X382" s="81"/>
      <c r="Y382" s="81"/>
      <c r="Z382" s="81"/>
      <c r="AA382" s="109"/>
      <c r="AB382" s="109"/>
      <c r="AS382" s="124"/>
      <c r="AT382" s="124"/>
      <c r="AU382" s="124"/>
      <c r="AV382" s="83"/>
      <c r="AW382" s="123"/>
      <c r="AX382" s="81"/>
      <c r="BB382" s="81"/>
      <c r="BC382" s="81"/>
      <c r="BD382" s="81"/>
      <c r="BE382" s="81"/>
    </row>
    <row r="383" spans="1:57" ht="12.75" customHeight="1" x14ac:dyDescent="0.25">
      <c r="A383" s="81"/>
      <c r="B383" s="81"/>
      <c r="C383" s="81"/>
      <c r="K383" s="81"/>
      <c r="L383" s="81"/>
      <c r="M383" s="81"/>
      <c r="N383" s="81"/>
      <c r="O383" s="81"/>
      <c r="P383" s="81"/>
      <c r="S383" s="81"/>
      <c r="T383" s="81"/>
      <c r="U383" s="81"/>
      <c r="V383" s="81"/>
      <c r="W383" s="81"/>
      <c r="X383" s="81"/>
      <c r="Y383" s="81"/>
      <c r="Z383" s="81"/>
      <c r="AA383" s="109"/>
      <c r="AB383" s="109"/>
      <c r="AS383" s="124"/>
      <c r="AT383" s="124"/>
      <c r="AU383" s="124"/>
      <c r="AV383" s="83"/>
      <c r="AW383" s="123"/>
      <c r="AX383" s="81"/>
      <c r="BB383" s="81"/>
      <c r="BC383" s="81"/>
      <c r="BD383" s="81"/>
      <c r="BE383" s="81"/>
    </row>
    <row r="384" spans="1:57" ht="12.75" customHeight="1" x14ac:dyDescent="0.25">
      <c r="A384" s="81"/>
      <c r="B384" s="81"/>
      <c r="C384" s="81"/>
      <c r="K384" s="81"/>
      <c r="L384" s="81"/>
      <c r="M384" s="81"/>
      <c r="N384" s="81"/>
      <c r="O384" s="81"/>
      <c r="P384" s="81"/>
      <c r="S384" s="81"/>
      <c r="T384" s="81"/>
      <c r="U384" s="81"/>
      <c r="V384" s="81"/>
      <c r="W384" s="81"/>
      <c r="X384" s="81"/>
      <c r="Y384" s="81"/>
      <c r="Z384" s="81"/>
      <c r="AA384" s="109"/>
      <c r="AB384" s="109"/>
      <c r="AS384" s="124"/>
      <c r="AT384" s="124"/>
      <c r="AU384" s="124"/>
      <c r="AV384" s="83"/>
      <c r="AW384" s="123"/>
      <c r="AX384" s="81"/>
      <c r="BB384" s="81"/>
      <c r="BC384" s="81"/>
      <c r="BD384" s="81"/>
      <c r="BE384" s="81"/>
    </row>
    <row r="385" spans="1:57" ht="12.75" customHeight="1" x14ac:dyDescent="0.25">
      <c r="A385" s="81"/>
      <c r="B385" s="81"/>
      <c r="C385" s="81"/>
      <c r="K385" s="81"/>
      <c r="L385" s="81"/>
      <c r="M385" s="81"/>
      <c r="N385" s="81"/>
      <c r="O385" s="81"/>
      <c r="P385" s="81"/>
      <c r="S385" s="81"/>
      <c r="T385" s="81"/>
      <c r="U385" s="81"/>
      <c r="V385" s="81"/>
      <c r="W385" s="81"/>
      <c r="X385" s="81"/>
      <c r="Y385" s="81"/>
      <c r="Z385" s="81"/>
      <c r="AA385" s="109"/>
      <c r="AB385" s="109"/>
      <c r="AS385" s="124"/>
      <c r="AT385" s="124"/>
      <c r="AU385" s="124"/>
      <c r="AV385" s="83"/>
      <c r="AW385" s="123"/>
      <c r="AX385" s="81"/>
      <c r="BB385" s="81"/>
      <c r="BC385" s="81"/>
      <c r="BD385" s="81"/>
      <c r="BE385" s="81"/>
    </row>
    <row r="386" spans="1:57" ht="12.75" customHeight="1" x14ac:dyDescent="0.25">
      <c r="A386" s="81"/>
      <c r="B386" s="81"/>
      <c r="C386" s="81"/>
      <c r="K386" s="81"/>
      <c r="L386" s="81"/>
      <c r="M386" s="81"/>
      <c r="N386" s="81"/>
      <c r="O386" s="81"/>
      <c r="P386" s="81"/>
      <c r="S386" s="81"/>
      <c r="T386" s="81"/>
      <c r="U386" s="81"/>
      <c r="V386" s="81"/>
      <c r="W386" s="81"/>
      <c r="X386" s="81"/>
      <c r="Y386" s="81"/>
      <c r="Z386" s="81"/>
      <c r="AA386" s="109"/>
      <c r="AB386" s="109"/>
      <c r="AS386" s="124"/>
      <c r="AT386" s="124"/>
      <c r="AU386" s="124"/>
      <c r="AV386" s="83"/>
      <c r="AW386" s="123"/>
      <c r="AX386" s="81"/>
      <c r="BB386" s="81"/>
      <c r="BC386" s="81"/>
      <c r="BD386" s="81"/>
      <c r="BE386" s="81"/>
    </row>
    <row r="387" spans="1:57" ht="12.75" customHeight="1" x14ac:dyDescent="0.25">
      <c r="A387" s="81"/>
      <c r="B387" s="81"/>
      <c r="C387" s="81"/>
      <c r="K387" s="81"/>
      <c r="L387" s="81"/>
      <c r="M387" s="81"/>
      <c r="N387" s="81"/>
      <c r="O387" s="81"/>
      <c r="P387" s="81"/>
      <c r="S387" s="81"/>
      <c r="T387" s="81"/>
      <c r="U387" s="81"/>
      <c r="V387" s="81"/>
      <c r="W387" s="81"/>
      <c r="X387" s="81"/>
      <c r="Y387" s="81"/>
      <c r="Z387" s="81"/>
      <c r="AA387" s="109"/>
      <c r="AB387" s="109"/>
      <c r="AS387" s="124"/>
      <c r="AT387" s="124"/>
      <c r="AU387" s="124"/>
      <c r="AV387" s="83"/>
      <c r="AW387" s="123"/>
      <c r="AX387" s="81"/>
      <c r="BB387" s="81"/>
      <c r="BC387" s="81"/>
      <c r="BD387" s="81"/>
      <c r="BE387" s="81"/>
    </row>
    <row r="388" spans="1:57" ht="12.75" customHeight="1" x14ac:dyDescent="0.25">
      <c r="A388" s="81"/>
      <c r="B388" s="81"/>
      <c r="C388" s="81"/>
      <c r="K388" s="81"/>
      <c r="L388" s="81"/>
      <c r="M388" s="81"/>
      <c r="N388" s="81"/>
      <c r="O388" s="81"/>
      <c r="P388" s="81"/>
      <c r="S388" s="81"/>
      <c r="T388" s="81"/>
      <c r="U388" s="81"/>
      <c r="V388" s="81"/>
      <c r="W388" s="81"/>
      <c r="X388" s="81"/>
      <c r="Y388" s="81"/>
      <c r="Z388" s="81"/>
      <c r="AA388" s="109"/>
      <c r="AB388" s="109"/>
      <c r="AS388" s="124"/>
      <c r="AT388" s="124"/>
      <c r="AU388" s="124"/>
      <c r="AV388" s="83"/>
      <c r="AW388" s="123"/>
      <c r="AX388" s="81"/>
      <c r="BB388" s="81"/>
      <c r="BC388" s="81"/>
      <c r="BD388" s="81"/>
      <c r="BE388" s="81"/>
    </row>
    <row r="389" spans="1:57" ht="12.75" customHeight="1" x14ac:dyDescent="0.25">
      <c r="A389" s="81"/>
      <c r="B389" s="81"/>
      <c r="C389" s="81"/>
      <c r="K389" s="81"/>
      <c r="L389" s="81"/>
      <c r="M389" s="81"/>
      <c r="N389" s="81"/>
      <c r="O389" s="81"/>
      <c r="P389" s="81"/>
      <c r="S389" s="81"/>
      <c r="T389" s="81"/>
      <c r="U389" s="81"/>
      <c r="V389" s="81"/>
      <c r="W389" s="81"/>
      <c r="X389" s="81"/>
      <c r="Y389" s="81"/>
      <c r="Z389" s="81"/>
      <c r="AA389" s="109"/>
      <c r="AB389" s="109"/>
      <c r="AS389" s="124"/>
      <c r="AT389" s="124"/>
      <c r="AU389" s="124"/>
      <c r="AV389" s="83"/>
      <c r="AW389" s="123"/>
      <c r="AX389" s="81"/>
      <c r="BB389" s="81"/>
      <c r="BC389" s="81"/>
      <c r="BD389" s="81"/>
      <c r="BE389" s="81"/>
    </row>
    <row r="390" spans="1:57" ht="12.75" customHeight="1" x14ac:dyDescent="0.25">
      <c r="A390" s="81"/>
      <c r="B390" s="81"/>
      <c r="C390" s="81"/>
      <c r="K390" s="81"/>
      <c r="L390" s="81"/>
      <c r="M390" s="81"/>
      <c r="N390" s="81"/>
      <c r="O390" s="81"/>
      <c r="P390" s="81"/>
      <c r="S390" s="81"/>
      <c r="T390" s="81"/>
      <c r="U390" s="81"/>
      <c r="V390" s="81"/>
      <c r="W390" s="81"/>
      <c r="X390" s="81"/>
      <c r="Y390" s="81"/>
      <c r="Z390" s="81"/>
      <c r="AA390" s="109"/>
      <c r="AB390" s="109"/>
      <c r="AS390" s="124"/>
      <c r="AT390" s="124"/>
      <c r="AU390" s="124"/>
      <c r="AV390" s="83"/>
      <c r="AW390" s="123"/>
      <c r="AX390" s="81"/>
      <c r="BB390" s="81"/>
      <c r="BC390" s="81"/>
      <c r="BD390" s="81"/>
      <c r="BE390" s="81"/>
    </row>
    <row r="391" spans="1:57" ht="12.75" customHeight="1" x14ac:dyDescent="0.25">
      <c r="A391" s="81"/>
      <c r="B391" s="81"/>
      <c r="C391" s="81"/>
      <c r="K391" s="81"/>
      <c r="L391" s="81"/>
      <c r="M391" s="81"/>
      <c r="N391" s="81"/>
      <c r="O391" s="81"/>
      <c r="P391" s="81"/>
      <c r="S391" s="81"/>
      <c r="T391" s="81"/>
      <c r="U391" s="81"/>
      <c r="V391" s="81"/>
      <c r="W391" s="81"/>
      <c r="X391" s="81"/>
      <c r="Y391" s="81"/>
      <c r="Z391" s="81"/>
      <c r="AA391" s="109"/>
      <c r="AB391" s="109"/>
      <c r="AS391" s="124"/>
      <c r="AT391" s="124"/>
      <c r="AU391" s="124"/>
      <c r="AV391" s="83"/>
      <c r="AW391" s="123"/>
      <c r="AX391" s="81"/>
      <c r="BB391" s="81"/>
      <c r="BC391" s="81"/>
      <c r="BD391" s="81"/>
      <c r="BE391" s="81"/>
    </row>
    <row r="392" spans="1:57" ht="12.75" customHeight="1" x14ac:dyDescent="0.25">
      <c r="A392" s="81"/>
      <c r="B392" s="81"/>
      <c r="C392" s="81"/>
      <c r="K392" s="81"/>
      <c r="L392" s="81"/>
      <c r="M392" s="81"/>
      <c r="N392" s="81"/>
      <c r="O392" s="81"/>
      <c r="P392" s="81"/>
      <c r="S392" s="81"/>
      <c r="T392" s="81"/>
      <c r="U392" s="81"/>
      <c r="V392" s="81"/>
      <c r="W392" s="81"/>
      <c r="X392" s="81"/>
      <c r="Y392" s="81"/>
      <c r="Z392" s="81"/>
      <c r="AA392" s="109"/>
      <c r="AB392" s="109"/>
      <c r="AS392" s="124"/>
      <c r="AT392" s="124"/>
      <c r="AU392" s="124"/>
      <c r="AV392" s="83"/>
      <c r="AW392" s="123"/>
      <c r="AX392" s="81"/>
      <c r="BB392" s="81"/>
      <c r="BC392" s="81"/>
      <c r="BD392" s="81"/>
      <c r="BE392" s="81"/>
    </row>
    <row r="393" spans="1:57" ht="12.75" customHeight="1" x14ac:dyDescent="0.25">
      <c r="A393" s="81"/>
      <c r="B393" s="81"/>
      <c r="C393" s="81"/>
      <c r="K393" s="81"/>
      <c r="L393" s="81"/>
      <c r="M393" s="81"/>
      <c r="N393" s="81"/>
      <c r="O393" s="81"/>
      <c r="P393" s="81"/>
      <c r="S393" s="81"/>
      <c r="T393" s="81"/>
      <c r="U393" s="81"/>
      <c r="V393" s="81"/>
      <c r="W393" s="81"/>
      <c r="X393" s="81"/>
      <c r="Y393" s="81"/>
      <c r="Z393" s="81"/>
      <c r="AA393" s="109"/>
      <c r="AB393" s="109"/>
      <c r="AS393" s="124"/>
      <c r="AT393" s="124"/>
      <c r="AU393" s="124"/>
      <c r="AV393" s="83"/>
      <c r="AW393" s="123"/>
      <c r="AX393" s="81"/>
      <c r="BB393" s="81"/>
      <c r="BC393" s="81"/>
      <c r="BD393" s="81"/>
      <c r="BE393" s="81"/>
    </row>
    <row r="394" spans="1:57" ht="12.75" customHeight="1" x14ac:dyDescent="0.25">
      <c r="A394" s="81"/>
      <c r="B394" s="81"/>
      <c r="C394" s="81"/>
      <c r="K394" s="81"/>
      <c r="L394" s="81"/>
      <c r="M394" s="81"/>
      <c r="N394" s="81"/>
      <c r="O394" s="81"/>
      <c r="P394" s="81"/>
      <c r="S394" s="81"/>
      <c r="T394" s="81"/>
      <c r="U394" s="81"/>
      <c r="V394" s="81"/>
      <c r="W394" s="81"/>
      <c r="X394" s="81"/>
      <c r="Y394" s="81"/>
      <c r="Z394" s="81"/>
      <c r="AA394" s="109"/>
      <c r="AB394" s="109"/>
      <c r="AS394" s="124"/>
      <c r="AT394" s="124"/>
      <c r="AU394" s="124"/>
      <c r="AV394" s="83"/>
      <c r="AW394" s="123"/>
      <c r="AX394" s="81"/>
      <c r="BB394" s="81"/>
      <c r="BC394" s="81"/>
      <c r="BD394" s="81"/>
      <c r="BE394" s="81"/>
    </row>
    <row r="395" spans="1:57" ht="12.75" customHeight="1" x14ac:dyDescent="0.25">
      <c r="A395" s="81"/>
      <c r="B395" s="81"/>
      <c r="C395" s="81"/>
      <c r="K395" s="81"/>
      <c r="L395" s="81"/>
      <c r="M395" s="81"/>
      <c r="N395" s="81"/>
      <c r="O395" s="81"/>
      <c r="P395" s="81"/>
      <c r="S395" s="81"/>
      <c r="T395" s="81"/>
      <c r="U395" s="81"/>
      <c r="V395" s="81"/>
      <c r="W395" s="81"/>
      <c r="X395" s="81"/>
      <c r="Y395" s="81"/>
      <c r="Z395" s="81"/>
      <c r="AA395" s="109"/>
      <c r="AB395" s="109"/>
      <c r="AS395" s="124"/>
      <c r="AT395" s="124"/>
      <c r="AU395" s="124"/>
      <c r="AV395" s="83"/>
      <c r="AW395" s="123"/>
      <c r="AX395" s="81"/>
      <c r="BB395" s="81"/>
      <c r="BC395" s="81"/>
      <c r="BD395" s="81"/>
      <c r="BE395" s="81"/>
    </row>
    <row r="396" spans="1:57" ht="12.75" customHeight="1" x14ac:dyDescent="0.25">
      <c r="A396" s="81"/>
      <c r="B396" s="81"/>
      <c r="C396" s="81"/>
      <c r="K396" s="81"/>
      <c r="L396" s="81"/>
      <c r="M396" s="81"/>
      <c r="N396" s="81"/>
      <c r="O396" s="81"/>
      <c r="P396" s="81"/>
      <c r="S396" s="81"/>
      <c r="T396" s="81"/>
      <c r="U396" s="81"/>
      <c r="V396" s="81"/>
      <c r="W396" s="81"/>
      <c r="X396" s="81"/>
      <c r="Y396" s="81"/>
      <c r="Z396" s="81"/>
      <c r="AA396" s="109"/>
      <c r="AB396" s="109"/>
      <c r="AS396" s="124"/>
      <c r="AT396" s="124"/>
      <c r="AU396" s="124"/>
      <c r="AV396" s="83"/>
      <c r="AW396" s="123"/>
      <c r="AX396" s="81"/>
      <c r="BB396" s="81"/>
      <c r="BC396" s="81"/>
      <c r="BD396" s="81"/>
      <c r="BE396" s="81"/>
    </row>
    <row r="397" spans="1:57" ht="12.75" customHeight="1" x14ac:dyDescent="0.25">
      <c r="A397" s="81"/>
      <c r="B397" s="81"/>
      <c r="C397" s="81"/>
      <c r="K397" s="81"/>
      <c r="L397" s="81"/>
      <c r="M397" s="81"/>
      <c r="N397" s="81"/>
      <c r="O397" s="81"/>
      <c r="P397" s="81"/>
      <c r="S397" s="81"/>
      <c r="T397" s="81"/>
      <c r="U397" s="81"/>
      <c r="V397" s="81"/>
      <c r="W397" s="81"/>
      <c r="X397" s="81"/>
      <c r="Y397" s="81"/>
      <c r="Z397" s="81"/>
      <c r="AA397" s="109"/>
      <c r="AB397" s="109"/>
      <c r="AS397" s="124"/>
      <c r="AT397" s="124"/>
      <c r="AU397" s="124"/>
      <c r="AV397" s="83"/>
      <c r="AW397" s="123"/>
      <c r="AX397" s="81"/>
      <c r="BB397" s="81"/>
      <c r="BC397" s="81"/>
      <c r="BD397" s="81"/>
      <c r="BE397" s="81"/>
    </row>
    <row r="398" spans="1:57" ht="12.75" customHeight="1" x14ac:dyDescent="0.25">
      <c r="A398" s="81"/>
      <c r="B398" s="81"/>
      <c r="C398" s="81"/>
      <c r="K398" s="81"/>
      <c r="L398" s="81"/>
      <c r="M398" s="81"/>
      <c r="N398" s="81"/>
      <c r="O398" s="81"/>
      <c r="P398" s="81"/>
      <c r="S398" s="81"/>
      <c r="T398" s="81"/>
      <c r="U398" s="81"/>
      <c r="V398" s="81"/>
      <c r="W398" s="81"/>
      <c r="X398" s="81"/>
      <c r="Y398" s="81"/>
      <c r="Z398" s="81"/>
      <c r="AA398" s="109"/>
      <c r="AB398" s="109"/>
      <c r="AS398" s="124"/>
      <c r="AT398" s="124"/>
      <c r="AU398" s="124"/>
      <c r="AV398" s="83"/>
      <c r="AW398" s="123"/>
      <c r="AX398" s="81"/>
      <c r="BB398" s="81"/>
      <c r="BC398" s="81"/>
      <c r="BD398" s="81"/>
      <c r="BE398" s="81"/>
    </row>
    <row r="399" spans="1:57" ht="12.75" customHeight="1" x14ac:dyDescent="0.25">
      <c r="A399" s="81"/>
      <c r="B399" s="81"/>
      <c r="C399" s="81"/>
      <c r="K399" s="81"/>
      <c r="L399" s="81"/>
      <c r="M399" s="81"/>
      <c r="N399" s="81"/>
      <c r="O399" s="81"/>
      <c r="P399" s="81"/>
      <c r="S399" s="81"/>
      <c r="T399" s="81"/>
      <c r="U399" s="81"/>
      <c r="V399" s="81"/>
      <c r="W399" s="81"/>
      <c r="X399" s="81"/>
      <c r="Y399" s="81"/>
      <c r="Z399" s="81"/>
      <c r="AA399" s="109"/>
      <c r="AB399" s="109"/>
      <c r="AS399" s="124"/>
      <c r="AT399" s="124"/>
      <c r="AU399" s="124"/>
      <c r="AV399" s="83"/>
      <c r="AW399" s="123"/>
      <c r="AX399" s="81"/>
      <c r="BB399" s="81"/>
      <c r="BC399" s="81"/>
      <c r="BD399" s="81"/>
      <c r="BE399" s="81"/>
    </row>
    <row r="400" spans="1:57" ht="12.75" customHeight="1" x14ac:dyDescent="0.25">
      <c r="A400" s="81"/>
      <c r="B400" s="81"/>
      <c r="C400" s="81"/>
      <c r="K400" s="81"/>
      <c r="L400" s="81"/>
      <c r="M400" s="81"/>
      <c r="N400" s="81"/>
      <c r="O400" s="81"/>
      <c r="P400" s="81"/>
      <c r="S400" s="81"/>
      <c r="T400" s="81"/>
      <c r="U400" s="81"/>
      <c r="V400" s="81"/>
      <c r="W400" s="81"/>
      <c r="X400" s="81"/>
      <c r="Y400" s="81"/>
      <c r="Z400" s="81"/>
      <c r="AA400" s="109"/>
      <c r="AB400" s="109"/>
      <c r="AS400" s="124"/>
      <c r="AT400" s="124"/>
      <c r="AU400" s="124"/>
      <c r="AV400" s="83"/>
      <c r="AW400" s="123"/>
      <c r="AX400" s="81"/>
      <c r="BB400" s="81"/>
      <c r="BC400" s="81"/>
      <c r="BD400" s="81"/>
      <c r="BE400" s="81"/>
    </row>
    <row r="401" spans="1:62" ht="12.75" customHeight="1" x14ac:dyDescent="0.25">
      <c r="A401" s="81"/>
      <c r="B401" s="81"/>
      <c r="C401" s="81"/>
      <c r="K401" s="81"/>
      <c r="L401" s="81"/>
      <c r="M401" s="81"/>
      <c r="N401" s="81"/>
      <c r="O401" s="81"/>
      <c r="P401" s="81"/>
      <c r="S401" s="81"/>
      <c r="T401" s="81"/>
      <c r="U401" s="81"/>
      <c r="V401" s="81"/>
      <c r="W401" s="81"/>
      <c r="X401" s="81"/>
      <c r="Y401" s="81"/>
      <c r="Z401" s="81"/>
      <c r="AA401" s="109"/>
      <c r="AB401" s="109"/>
      <c r="AS401" s="124"/>
      <c r="AT401" s="124"/>
      <c r="AU401" s="124"/>
      <c r="AV401" s="83"/>
      <c r="AW401" s="123"/>
      <c r="AX401" s="81"/>
      <c r="BB401" s="81"/>
      <c r="BC401" s="81"/>
      <c r="BD401" s="81"/>
      <c r="BE401" s="81"/>
    </row>
    <row r="402" spans="1:62" ht="12.75" customHeight="1" x14ac:dyDescent="0.25">
      <c r="A402" s="81"/>
      <c r="B402" s="81"/>
      <c r="C402" s="81"/>
      <c r="K402" s="81"/>
      <c r="L402" s="81"/>
      <c r="M402" s="81"/>
      <c r="N402" s="81"/>
      <c r="O402" s="81"/>
      <c r="P402" s="81"/>
      <c r="S402" s="81"/>
      <c r="T402" s="81"/>
      <c r="U402" s="81"/>
      <c r="V402" s="81"/>
      <c r="W402" s="81"/>
      <c r="X402" s="81"/>
      <c r="Y402" s="81"/>
      <c r="Z402" s="81"/>
      <c r="AA402" s="109"/>
      <c r="AB402" s="109"/>
      <c r="AS402" s="124"/>
      <c r="AT402" s="124"/>
      <c r="AU402" s="124"/>
      <c r="AV402" s="83"/>
      <c r="AW402" s="123"/>
      <c r="AX402" s="81"/>
      <c r="BB402" s="81"/>
      <c r="BC402" s="81"/>
      <c r="BD402" s="81"/>
      <c r="BE402" s="81"/>
    </row>
    <row r="403" spans="1:62" ht="12.75" customHeight="1" x14ac:dyDescent="0.25">
      <c r="A403" s="81"/>
      <c r="B403" s="81"/>
      <c r="C403" s="81"/>
      <c r="K403" s="81"/>
      <c r="L403" s="81"/>
      <c r="M403" s="81"/>
      <c r="N403" s="81"/>
      <c r="O403" s="81"/>
      <c r="P403" s="81"/>
      <c r="S403" s="81"/>
      <c r="T403" s="81"/>
      <c r="U403" s="81"/>
      <c r="V403" s="81"/>
      <c r="W403" s="81"/>
      <c r="X403" s="81"/>
      <c r="Y403" s="81"/>
      <c r="Z403" s="81"/>
      <c r="AA403" s="109"/>
      <c r="AB403" s="109"/>
      <c r="AS403" s="124"/>
      <c r="AT403" s="124"/>
      <c r="AU403" s="124"/>
      <c r="AV403" s="83"/>
      <c r="AW403" s="123"/>
      <c r="AX403" s="81"/>
      <c r="BB403" s="81"/>
      <c r="BC403" s="81"/>
      <c r="BD403" s="81"/>
      <c r="BE403" s="81"/>
    </row>
    <row r="404" spans="1:62" ht="12.75" customHeight="1" x14ac:dyDescent="0.25">
      <c r="A404" s="81"/>
      <c r="B404" s="81"/>
      <c r="C404" s="81"/>
      <c r="K404" s="81"/>
      <c r="L404" s="81"/>
      <c r="M404" s="81"/>
      <c r="N404" s="81"/>
      <c r="O404" s="81"/>
      <c r="P404" s="81"/>
      <c r="S404" s="81"/>
      <c r="T404" s="81"/>
      <c r="U404" s="81"/>
      <c r="V404" s="81"/>
      <c r="W404" s="81"/>
      <c r="X404" s="81"/>
      <c r="Y404" s="81"/>
      <c r="Z404" s="81"/>
      <c r="AA404" s="109"/>
      <c r="AB404" s="109"/>
      <c r="AS404" s="124"/>
      <c r="AT404" s="124"/>
      <c r="AU404" s="124"/>
      <c r="AV404" s="83"/>
      <c r="AW404" s="123"/>
      <c r="AX404" s="81"/>
      <c r="BB404" s="81"/>
      <c r="BC404" s="81"/>
      <c r="BD404" s="81"/>
      <c r="BE404" s="81"/>
    </row>
    <row r="405" spans="1:62" ht="12.75" customHeight="1" x14ac:dyDescent="0.25">
      <c r="A405" s="81"/>
      <c r="B405" s="81"/>
      <c r="C405" s="81"/>
      <c r="K405" s="81"/>
      <c r="L405" s="81"/>
      <c r="M405" s="81"/>
      <c r="N405" s="81"/>
      <c r="O405" s="81"/>
      <c r="P405" s="81"/>
      <c r="S405" s="81"/>
      <c r="T405" s="81"/>
      <c r="U405" s="81"/>
      <c r="V405" s="81"/>
      <c r="W405" s="81"/>
      <c r="X405" s="81"/>
      <c r="Y405" s="81"/>
      <c r="Z405" s="81"/>
      <c r="AA405" s="109"/>
      <c r="AB405" s="109"/>
      <c r="AS405" s="124"/>
      <c r="AT405" s="124"/>
      <c r="AU405" s="124"/>
      <c r="AV405" s="83"/>
      <c r="AW405" s="123"/>
      <c r="AX405" s="81"/>
      <c r="BB405" s="81"/>
      <c r="BC405" s="81"/>
      <c r="BD405" s="81"/>
      <c r="BE405" s="81"/>
    </row>
    <row r="406" spans="1:62" ht="12.75" customHeight="1" x14ac:dyDescent="0.25">
      <c r="A406" s="81"/>
      <c r="B406" s="81"/>
      <c r="C406" s="81"/>
      <c r="K406" s="81"/>
      <c r="L406" s="81"/>
      <c r="M406" s="81"/>
      <c r="N406" s="81"/>
      <c r="O406" s="81"/>
      <c r="P406" s="81"/>
      <c r="S406" s="81"/>
      <c r="T406" s="81"/>
      <c r="U406" s="81"/>
      <c r="V406" s="81"/>
      <c r="W406" s="81"/>
      <c r="X406" s="81"/>
      <c r="Y406" s="81"/>
      <c r="Z406" s="81"/>
      <c r="AA406" s="109"/>
      <c r="AB406" s="109"/>
      <c r="AS406" s="124"/>
      <c r="AT406" s="124"/>
      <c r="AU406" s="124"/>
      <c r="AV406" s="83"/>
      <c r="AW406" s="123"/>
      <c r="AX406" s="81"/>
      <c r="BB406" s="81"/>
      <c r="BC406" s="81"/>
      <c r="BD406" s="81"/>
      <c r="BE406" s="81"/>
    </row>
    <row r="407" spans="1:62" ht="12.75" customHeight="1" x14ac:dyDescent="0.25">
      <c r="A407" s="81"/>
      <c r="B407" s="81"/>
      <c r="C407" s="81"/>
      <c r="K407" s="81"/>
      <c r="L407" s="81"/>
      <c r="M407" s="81"/>
      <c r="N407" s="81"/>
      <c r="O407" s="81"/>
      <c r="P407" s="81"/>
      <c r="S407" s="81"/>
      <c r="T407" s="81"/>
      <c r="U407" s="81"/>
      <c r="V407" s="81"/>
      <c r="W407" s="81"/>
      <c r="X407" s="81"/>
      <c r="Y407" s="81"/>
      <c r="Z407" s="81"/>
      <c r="AA407" s="109"/>
      <c r="AB407" s="109"/>
      <c r="AS407" s="124"/>
      <c r="AT407" s="124"/>
      <c r="AU407" s="124"/>
      <c r="AV407" s="83"/>
      <c r="AW407" s="123"/>
      <c r="AX407" s="81"/>
      <c r="BB407" s="81"/>
      <c r="BC407" s="81"/>
      <c r="BD407" s="81"/>
      <c r="BE407" s="81"/>
    </row>
    <row r="408" spans="1:62" s="125" customFormat="1" ht="12.75" customHeight="1" thickBot="1" x14ac:dyDescent="0.3">
      <c r="A408" s="81"/>
      <c r="B408" s="81"/>
      <c r="C408" s="81"/>
      <c r="D408" s="81"/>
      <c r="E408" s="81"/>
      <c r="F408" s="81"/>
      <c r="G408" s="82"/>
      <c r="H408" s="82"/>
      <c r="I408" s="82"/>
      <c r="J408" s="82"/>
      <c r="K408" s="81"/>
      <c r="L408" s="81"/>
      <c r="M408" s="81"/>
      <c r="N408" s="81"/>
      <c r="O408" s="81"/>
      <c r="P408" s="81"/>
      <c r="Q408" s="82"/>
      <c r="R408" s="83"/>
      <c r="S408" s="81"/>
      <c r="T408" s="81"/>
      <c r="U408" s="81"/>
      <c r="V408" s="81"/>
      <c r="W408" s="81"/>
      <c r="X408" s="81"/>
      <c r="Y408" s="81"/>
      <c r="Z408" s="81"/>
      <c r="AA408" s="109"/>
      <c r="AB408" s="109"/>
      <c r="AC408" s="84"/>
      <c r="AD408" s="84"/>
      <c r="AE408" s="85"/>
      <c r="AF408" s="86"/>
      <c r="AG408" s="86"/>
      <c r="AH408" s="80"/>
      <c r="AI408" s="80"/>
      <c r="AJ408" s="85"/>
      <c r="AK408" s="87"/>
      <c r="AL408" s="88"/>
      <c r="AM408" s="87"/>
      <c r="AN408" s="89"/>
      <c r="AO408" s="90"/>
      <c r="AP408" s="91"/>
      <c r="AQ408" s="90"/>
      <c r="AR408" s="90"/>
      <c r="AS408" s="124"/>
      <c r="AT408" s="124"/>
      <c r="AU408" s="124"/>
      <c r="AV408" s="83"/>
      <c r="AW408" s="123"/>
      <c r="AX408" s="81"/>
      <c r="BB408" s="81"/>
      <c r="BC408" s="81"/>
      <c r="BD408" s="81"/>
      <c r="BE408" s="81"/>
      <c r="BI408" s="81"/>
      <c r="BJ408" s="81"/>
    </row>
    <row r="409" spans="1:62" ht="12.75" customHeight="1" x14ac:dyDescent="0.25">
      <c r="A409" s="81"/>
      <c r="B409" s="81"/>
      <c r="C409" s="81"/>
      <c r="K409" s="81"/>
      <c r="L409" s="81"/>
      <c r="M409" s="81"/>
      <c r="N409" s="81"/>
      <c r="O409" s="81"/>
      <c r="P409" s="81"/>
      <c r="S409" s="81"/>
      <c r="T409" s="81"/>
      <c r="U409" s="81"/>
      <c r="V409" s="81"/>
      <c r="W409" s="81"/>
      <c r="X409" s="81"/>
      <c r="Y409" s="81"/>
      <c r="Z409" s="81"/>
      <c r="AA409" s="109"/>
      <c r="AB409" s="109"/>
      <c r="AS409" s="124"/>
      <c r="AT409" s="124"/>
      <c r="AU409" s="124"/>
      <c r="AV409" s="83"/>
      <c r="AW409" s="123"/>
      <c r="AX409" s="81"/>
      <c r="BB409" s="81"/>
      <c r="BC409" s="81"/>
      <c r="BD409" s="81"/>
      <c r="BE409" s="81"/>
    </row>
    <row r="410" spans="1:62" ht="12.75" customHeight="1" x14ac:dyDescent="0.25">
      <c r="A410" s="81"/>
      <c r="B410" s="81"/>
      <c r="C410" s="81"/>
      <c r="K410" s="81"/>
      <c r="L410" s="81"/>
      <c r="M410" s="81"/>
      <c r="N410" s="81"/>
      <c r="O410" s="81"/>
      <c r="P410" s="81"/>
      <c r="S410" s="81"/>
      <c r="T410" s="81"/>
      <c r="U410" s="81"/>
      <c r="V410" s="81"/>
      <c r="W410" s="81"/>
      <c r="X410" s="81"/>
      <c r="Y410" s="81"/>
      <c r="Z410" s="81"/>
      <c r="AA410" s="109"/>
      <c r="AB410" s="109"/>
      <c r="AS410" s="124"/>
      <c r="AT410" s="124"/>
      <c r="AU410" s="124"/>
      <c r="AV410" s="83"/>
      <c r="AW410" s="123"/>
      <c r="AX410" s="81"/>
      <c r="BB410" s="81"/>
      <c r="BC410" s="81"/>
      <c r="BD410" s="81"/>
      <c r="BE410" s="81"/>
    </row>
    <row r="411" spans="1:62" ht="12.75" customHeight="1" x14ac:dyDescent="0.25">
      <c r="A411" s="81"/>
      <c r="B411" s="81"/>
      <c r="C411" s="81"/>
      <c r="K411" s="81"/>
      <c r="L411" s="81"/>
      <c r="M411" s="81"/>
      <c r="N411" s="81"/>
      <c r="O411" s="81"/>
      <c r="P411" s="81"/>
      <c r="S411" s="81"/>
      <c r="T411" s="81"/>
      <c r="U411" s="81"/>
      <c r="V411" s="81"/>
      <c r="W411" s="81"/>
      <c r="X411" s="81"/>
      <c r="Y411" s="81"/>
      <c r="Z411" s="81"/>
      <c r="AA411" s="109"/>
      <c r="AB411" s="109"/>
      <c r="AS411" s="124"/>
      <c r="AT411" s="124"/>
      <c r="AU411" s="124"/>
      <c r="AV411" s="83"/>
      <c r="AW411" s="123"/>
      <c r="AX411" s="81"/>
      <c r="BB411" s="81"/>
      <c r="BC411" s="81"/>
      <c r="BD411" s="81"/>
      <c r="BE411" s="81"/>
    </row>
    <row r="412" spans="1:62" ht="12.75" customHeight="1" x14ac:dyDescent="0.25">
      <c r="A412" s="81"/>
      <c r="B412" s="81"/>
      <c r="C412" s="81"/>
      <c r="K412" s="81"/>
      <c r="L412" s="81"/>
      <c r="M412" s="81"/>
      <c r="N412" s="81"/>
      <c r="O412" s="81"/>
      <c r="P412" s="81"/>
      <c r="S412" s="81"/>
      <c r="T412" s="81"/>
      <c r="U412" s="81"/>
      <c r="V412" s="81"/>
      <c r="W412" s="81"/>
      <c r="X412" s="81"/>
      <c r="Y412" s="81"/>
      <c r="Z412" s="81"/>
      <c r="AA412" s="109"/>
      <c r="AB412" s="109"/>
      <c r="AS412" s="124"/>
      <c r="AT412" s="124"/>
      <c r="AU412" s="124"/>
      <c r="AV412" s="83"/>
      <c r="AW412" s="123"/>
      <c r="AX412" s="81"/>
      <c r="BB412" s="81"/>
      <c r="BC412" s="81"/>
      <c r="BD412" s="81"/>
      <c r="BE412" s="81"/>
    </row>
    <row r="413" spans="1:62" ht="12.75" customHeight="1" x14ac:dyDescent="0.25">
      <c r="A413" s="81"/>
      <c r="B413" s="81"/>
      <c r="C413" s="81"/>
      <c r="K413" s="81"/>
      <c r="L413" s="81"/>
      <c r="M413" s="81"/>
      <c r="N413" s="81"/>
      <c r="O413" s="81"/>
      <c r="P413" s="81"/>
      <c r="S413" s="81"/>
      <c r="T413" s="81"/>
      <c r="U413" s="81"/>
      <c r="V413" s="81"/>
      <c r="W413" s="81"/>
      <c r="X413" s="81"/>
      <c r="Y413" s="81"/>
      <c r="Z413" s="81"/>
      <c r="AA413" s="109"/>
      <c r="AB413" s="109"/>
      <c r="AS413" s="124"/>
      <c r="AT413" s="124"/>
      <c r="AU413" s="124"/>
      <c r="AV413" s="83"/>
      <c r="AW413" s="123"/>
      <c r="AX413" s="81"/>
      <c r="BB413" s="81"/>
      <c r="BC413" s="81"/>
      <c r="BD413" s="81"/>
      <c r="BE413" s="81"/>
    </row>
    <row r="414" spans="1:62" ht="12.75" customHeight="1" x14ac:dyDescent="0.25">
      <c r="A414" s="81"/>
      <c r="B414" s="81"/>
      <c r="C414" s="81"/>
      <c r="K414" s="81"/>
      <c r="L414" s="81"/>
      <c r="M414" s="81"/>
      <c r="N414" s="81"/>
      <c r="O414" s="81"/>
      <c r="P414" s="81"/>
      <c r="S414" s="81"/>
      <c r="T414" s="81"/>
      <c r="U414" s="81"/>
      <c r="V414" s="81"/>
      <c r="W414" s="81"/>
      <c r="X414" s="81"/>
      <c r="Y414" s="81"/>
      <c r="Z414" s="81"/>
      <c r="AA414" s="109"/>
      <c r="AB414" s="109"/>
      <c r="AS414" s="124"/>
      <c r="AT414" s="124"/>
      <c r="AU414" s="124"/>
      <c r="AV414" s="83"/>
      <c r="AW414" s="123"/>
      <c r="AX414" s="81"/>
      <c r="BB414" s="81"/>
      <c r="BC414" s="81"/>
      <c r="BD414" s="81"/>
      <c r="BE414" s="81"/>
    </row>
    <row r="415" spans="1:62" ht="12.75" customHeight="1" x14ac:dyDescent="0.25">
      <c r="A415" s="81"/>
      <c r="B415" s="81"/>
      <c r="C415" s="81"/>
      <c r="K415" s="81"/>
      <c r="L415" s="81"/>
      <c r="M415" s="81"/>
      <c r="N415" s="81"/>
      <c r="O415" s="81"/>
      <c r="P415" s="81"/>
      <c r="S415" s="81"/>
      <c r="T415" s="81"/>
      <c r="U415" s="81"/>
      <c r="V415" s="81"/>
      <c r="W415" s="81"/>
      <c r="X415" s="81"/>
      <c r="Y415" s="81"/>
      <c r="Z415" s="81"/>
      <c r="AA415" s="109"/>
      <c r="AB415" s="109"/>
      <c r="AS415" s="124"/>
      <c r="AT415" s="124"/>
      <c r="AU415" s="124"/>
      <c r="AV415" s="83"/>
      <c r="AW415" s="123"/>
      <c r="AX415" s="81"/>
      <c r="BB415" s="81"/>
      <c r="BC415" s="81"/>
      <c r="BD415" s="81"/>
      <c r="BE415" s="81"/>
    </row>
    <row r="416" spans="1:62" ht="12.75" customHeight="1" x14ac:dyDescent="0.25">
      <c r="A416" s="81"/>
      <c r="B416" s="81"/>
      <c r="C416" s="81"/>
      <c r="K416" s="81"/>
      <c r="L416" s="81"/>
      <c r="M416" s="81"/>
      <c r="N416" s="81"/>
      <c r="O416" s="81"/>
      <c r="P416" s="81"/>
      <c r="S416" s="81"/>
      <c r="T416" s="81"/>
      <c r="U416" s="81"/>
      <c r="V416" s="81"/>
      <c r="W416" s="81"/>
      <c r="X416" s="81"/>
      <c r="Y416" s="81"/>
      <c r="Z416" s="81"/>
      <c r="AA416" s="109"/>
      <c r="AB416" s="109"/>
      <c r="AS416" s="124"/>
      <c r="AT416" s="124"/>
      <c r="AU416" s="124"/>
      <c r="AV416" s="83"/>
      <c r="AW416" s="123"/>
      <c r="AX416" s="81"/>
      <c r="BB416" s="81"/>
      <c r="BC416" s="81"/>
      <c r="BD416" s="81"/>
      <c r="BE416" s="81"/>
    </row>
    <row r="417" spans="1:57" ht="12.75" customHeight="1" x14ac:dyDescent="0.25">
      <c r="A417" s="81"/>
      <c r="B417" s="81"/>
      <c r="C417" s="81"/>
      <c r="K417" s="81"/>
      <c r="L417" s="81"/>
      <c r="M417" s="81"/>
      <c r="N417" s="81"/>
      <c r="O417" s="81"/>
      <c r="P417" s="81"/>
      <c r="S417" s="81"/>
      <c r="T417" s="81"/>
      <c r="U417" s="81"/>
      <c r="V417" s="81"/>
      <c r="W417" s="81"/>
      <c r="X417" s="81"/>
      <c r="Y417" s="81"/>
      <c r="Z417" s="81"/>
      <c r="AA417" s="109"/>
      <c r="AB417" s="109"/>
      <c r="AS417" s="124"/>
      <c r="AT417" s="124"/>
      <c r="AU417" s="124"/>
      <c r="AV417" s="83"/>
      <c r="AW417" s="123"/>
      <c r="AX417" s="81"/>
      <c r="BB417" s="81"/>
      <c r="BC417" s="81"/>
      <c r="BD417" s="81"/>
      <c r="BE417" s="81"/>
    </row>
    <row r="418" spans="1:57" ht="12.75" customHeight="1" x14ac:dyDescent="0.25">
      <c r="A418" s="81"/>
      <c r="B418" s="81"/>
      <c r="C418" s="81"/>
      <c r="K418" s="81"/>
      <c r="L418" s="81"/>
      <c r="M418" s="81"/>
      <c r="N418" s="81"/>
      <c r="O418" s="81"/>
      <c r="P418" s="81"/>
      <c r="S418" s="81"/>
      <c r="T418" s="81"/>
      <c r="U418" s="81"/>
      <c r="V418" s="81"/>
      <c r="W418" s="81"/>
      <c r="X418" s="81"/>
      <c r="Y418" s="81"/>
      <c r="Z418" s="81"/>
      <c r="AA418" s="109"/>
      <c r="AB418" s="109"/>
      <c r="AS418" s="124"/>
      <c r="AT418" s="124"/>
      <c r="AU418" s="124"/>
      <c r="AV418" s="83"/>
      <c r="AW418" s="123"/>
      <c r="AX418" s="81"/>
      <c r="BB418" s="81"/>
      <c r="BC418" s="81"/>
      <c r="BD418" s="81"/>
      <c r="BE418" s="81"/>
    </row>
    <row r="419" spans="1:57" ht="12.75" customHeight="1" x14ac:dyDescent="0.25">
      <c r="A419" s="81"/>
      <c r="B419" s="81"/>
      <c r="C419" s="81"/>
      <c r="K419" s="81"/>
      <c r="L419" s="81"/>
      <c r="M419" s="81"/>
      <c r="N419" s="81"/>
      <c r="O419" s="81"/>
      <c r="P419" s="81"/>
      <c r="S419" s="81"/>
      <c r="T419" s="81"/>
      <c r="U419" s="81"/>
      <c r="V419" s="81"/>
      <c r="W419" s="81"/>
      <c r="X419" s="81"/>
      <c r="Y419" s="81"/>
      <c r="Z419" s="81"/>
      <c r="AA419" s="109"/>
      <c r="AB419" s="109"/>
      <c r="AS419" s="124"/>
      <c r="AT419" s="124"/>
      <c r="AU419" s="124"/>
      <c r="AV419" s="83"/>
      <c r="AW419" s="123"/>
      <c r="AX419" s="81"/>
      <c r="BB419" s="81"/>
      <c r="BC419" s="81"/>
      <c r="BD419" s="81"/>
      <c r="BE419" s="81"/>
    </row>
    <row r="420" spans="1:57" ht="12.75" customHeight="1" x14ac:dyDescent="0.25">
      <c r="A420" s="81"/>
      <c r="B420" s="81"/>
      <c r="C420" s="81"/>
      <c r="K420" s="81"/>
      <c r="L420" s="81"/>
      <c r="M420" s="81"/>
      <c r="N420" s="81"/>
      <c r="O420" s="81"/>
      <c r="P420" s="81"/>
      <c r="S420" s="81"/>
      <c r="T420" s="81"/>
      <c r="U420" s="81"/>
      <c r="V420" s="81"/>
      <c r="W420" s="81"/>
      <c r="X420" s="81"/>
      <c r="Y420" s="81"/>
      <c r="Z420" s="81"/>
      <c r="AA420" s="109"/>
      <c r="AB420" s="109"/>
      <c r="AS420" s="124"/>
      <c r="AT420" s="124"/>
      <c r="AU420" s="124"/>
      <c r="AV420" s="83"/>
      <c r="AW420" s="123"/>
      <c r="AX420" s="81"/>
      <c r="BB420" s="81"/>
      <c r="BC420" s="81"/>
      <c r="BD420" s="81"/>
      <c r="BE420" s="81"/>
    </row>
    <row r="421" spans="1:57" ht="12.75" customHeight="1" x14ac:dyDescent="0.25">
      <c r="A421" s="81"/>
      <c r="B421" s="81"/>
      <c r="C421" s="81"/>
      <c r="K421" s="81"/>
      <c r="L421" s="81"/>
      <c r="M421" s="81"/>
      <c r="N421" s="81"/>
      <c r="O421" s="81"/>
      <c r="P421" s="81"/>
      <c r="S421" s="81"/>
      <c r="T421" s="81"/>
      <c r="U421" s="81"/>
      <c r="V421" s="81"/>
      <c r="W421" s="81"/>
      <c r="X421" s="81"/>
      <c r="Y421" s="81"/>
      <c r="Z421" s="81"/>
      <c r="AA421" s="109"/>
      <c r="AB421" s="109"/>
      <c r="AS421" s="124"/>
      <c r="AT421" s="124"/>
      <c r="AU421" s="124"/>
      <c r="AV421" s="83"/>
      <c r="AW421" s="123"/>
      <c r="AX421" s="81"/>
      <c r="BB421" s="81"/>
      <c r="BC421" s="81"/>
      <c r="BD421" s="81"/>
      <c r="BE421" s="81"/>
    </row>
    <row r="422" spans="1:57" ht="12.75" customHeight="1" x14ac:dyDescent="0.25">
      <c r="A422" s="81"/>
      <c r="B422" s="81"/>
      <c r="C422" s="81"/>
      <c r="K422" s="81"/>
      <c r="L422" s="81"/>
      <c r="M422" s="81"/>
      <c r="N422" s="81"/>
      <c r="O422" s="81"/>
      <c r="P422" s="81"/>
      <c r="S422" s="81"/>
      <c r="T422" s="81"/>
      <c r="U422" s="81"/>
      <c r="V422" s="81"/>
      <c r="W422" s="81"/>
      <c r="X422" s="81"/>
      <c r="Y422" s="81"/>
      <c r="Z422" s="81"/>
      <c r="AA422" s="109"/>
      <c r="AB422" s="109"/>
      <c r="AS422" s="124"/>
      <c r="AT422" s="124"/>
      <c r="AU422" s="124"/>
      <c r="AV422" s="83"/>
      <c r="AW422" s="123"/>
      <c r="AX422" s="81"/>
      <c r="BB422" s="81"/>
      <c r="BC422" s="81"/>
      <c r="BD422" s="81"/>
      <c r="BE422" s="81"/>
    </row>
    <row r="423" spans="1:57" ht="12.75" customHeight="1" x14ac:dyDescent="0.25">
      <c r="A423" s="81"/>
      <c r="B423" s="81"/>
      <c r="C423" s="81"/>
      <c r="K423" s="81"/>
      <c r="L423" s="81"/>
      <c r="M423" s="81"/>
      <c r="N423" s="81"/>
      <c r="O423" s="81"/>
      <c r="P423" s="81"/>
      <c r="S423" s="81"/>
      <c r="T423" s="81"/>
      <c r="U423" s="81"/>
      <c r="V423" s="81"/>
      <c r="W423" s="81"/>
      <c r="X423" s="81"/>
      <c r="Y423" s="81"/>
      <c r="Z423" s="81"/>
      <c r="AA423" s="109"/>
      <c r="AB423" s="109"/>
      <c r="AS423" s="124"/>
      <c r="AT423" s="124"/>
      <c r="AU423" s="124"/>
      <c r="AV423" s="83"/>
      <c r="AW423" s="123"/>
      <c r="AX423" s="81"/>
      <c r="BB423" s="81"/>
      <c r="BC423" s="81"/>
      <c r="BD423" s="81"/>
      <c r="BE423" s="81"/>
    </row>
    <row r="424" spans="1:57" ht="12.75" customHeight="1" x14ac:dyDescent="0.25">
      <c r="A424" s="81"/>
      <c r="B424" s="81"/>
      <c r="C424" s="81"/>
      <c r="K424" s="81"/>
      <c r="L424" s="81"/>
      <c r="M424" s="81"/>
      <c r="N424" s="81"/>
      <c r="O424" s="81"/>
      <c r="P424" s="81"/>
      <c r="S424" s="81"/>
      <c r="T424" s="81"/>
      <c r="U424" s="81"/>
      <c r="V424" s="81"/>
      <c r="W424" s="81"/>
      <c r="X424" s="81"/>
      <c r="Y424" s="81"/>
      <c r="Z424" s="81"/>
      <c r="AA424" s="109"/>
      <c r="AB424" s="109"/>
      <c r="AS424" s="124"/>
      <c r="AT424" s="124"/>
      <c r="AU424" s="124"/>
      <c r="AV424" s="83"/>
      <c r="AW424" s="123"/>
      <c r="AX424" s="81"/>
      <c r="BB424" s="81"/>
      <c r="BC424" s="81"/>
      <c r="BD424" s="81"/>
      <c r="BE424" s="81"/>
    </row>
    <row r="425" spans="1:57" ht="12.75" customHeight="1" x14ac:dyDescent="0.25">
      <c r="A425" s="81"/>
      <c r="B425" s="81"/>
      <c r="C425" s="81"/>
      <c r="K425" s="81"/>
      <c r="L425" s="81"/>
      <c r="M425" s="81"/>
      <c r="N425" s="81"/>
      <c r="O425" s="81"/>
      <c r="P425" s="81"/>
      <c r="S425" s="81"/>
      <c r="T425" s="81"/>
      <c r="U425" s="81"/>
      <c r="V425" s="81"/>
      <c r="W425" s="81"/>
      <c r="X425" s="81"/>
      <c r="Y425" s="81"/>
      <c r="Z425" s="81"/>
      <c r="AA425" s="109"/>
      <c r="AB425" s="109"/>
      <c r="AS425" s="124"/>
      <c r="AT425" s="124"/>
      <c r="AU425" s="124"/>
      <c r="AV425" s="83"/>
      <c r="AW425" s="123"/>
      <c r="AX425" s="81"/>
      <c r="BB425" s="81"/>
      <c r="BC425" s="81"/>
      <c r="BD425" s="81"/>
      <c r="BE425" s="81"/>
    </row>
    <row r="426" spans="1:57" ht="12.75" customHeight="1" x14ac:dyDescent="0.25">
      <c r="A426" s="81"/>
      <c r="B426" s="81"/>
      <c r="C426" s="81"/>
      <c r="K426" s="81"/>
      <c r="L426" s="81"/>
      <c r="M426" s="81"/>
      <c r="N426" s="81"/>
      <c r="O426" s="81"/>
      <c r="P426" s="81"/>
      <c r="S426" s="81"/>
      <c r="T426" s="81"/>
      <c r="U426" s="81"/>
      <c r="V426" s="81"/>
      <c r="W426" s="81"/>
      <c r="X426" s="81"/>
      <c r="Y426" s="81"/>
      <c r="Z426" s="81"/>
      <c r="AA426" s="109"/>
      <c r="AB426" s="109"/>
      <c r="AS426" s="124"/>
      <c r="AT426" s="124"/>
      <c r="AU426" s="124"/>
      <c r="AV426" s="83"/>
      <c r="AW426" s="123"/>
      <c r="AX426" s="81"/>
      <c r="BB426" s="81"/>
      <c r="BC426" s="81"/>
      <c r="BD426" s="81"/>
      <c r="BE426" s="81"/>
    </row>
    <row r="427" spans="1:57" ht="12.75" customHeight="1" x14ac:dyDescent="0.25">
      <c r="A427" s="81"/>
      <c r="B427" s="81"/>
      <c r="C427" s="81"/>
      <c r="K427" s="81"/>
      <c r="L427" s="81"/>
      <c r="M427" s="81"/>
      <c r="N427" s="81"/>
      <c r="O427" s="81"/>
      <c r="P427" s="81"/>
      <c r="S427" s="81"/>
      <c r="T427" s="81"/>
      <c r="U427" s="81"/>
      <c r="V427" s="81"/>
      <c r="W427" s="81"/>
      <c r="X427" s="81"/>
      <c r="Y427" s="81"/>
      <c r="Z427" s="81"/>
      <c r="AA427" s="109"/>
      <c r="AB427" s="109"/>
      <c r="AS427" s="124"/>
      <c r="AT427" s="124"/>
      <c r="AU427" s="124"/>
      <c r="AV427" s="83"/>
      <c r="AW427" s="123"/>
      <c r="AX427" s="81"/>
      <c r="BB427" s="81"/>
      <c r="BC427" s="81"/>
      <c r="BD427" s="81"/>
      <c r="BE427" s="81"/>
    </row>
    <row r="428" spans="1:57" ht="12.75" customHeight="1" x14ac:dyDescent="0.25">
      <c r="A428" s="81"/>
      <c r="B428" s="81"/>
      <c r="C428" s="81"/>
      <c r="K428" s="81"/>
      <c r="L428" s="81"/>
      <c r="M428" s="81"/>
      <c r="N428" s="81"/>
      <c r="O428" s="81"/>
      <c r="P428" s="81"/>
      <c r="S428" s="81"/>
      <c r="T428" s="81"/>
      <c r="U428" s="81"/>
      <c r="V428" s="81"/>
      <c r="W428" s="81"/>
      <c r="X428" s="81"/>
      <c r="Y428" s="81"/>
      <c r="Z428" s="81"/>
      <c r="AA428" s="109"/>
      <c r="AB428" s="109"/>
      <c r="AS428" s="124"/>
      <c r="AT428" s="124"/>
      <c r="AU428" s="124"/>
      <c r="AV428" s="83"/>
      <c r="AW428" s="123"/>
      <c r="AX428" s="81"/>
      <c r="BB428" s="81"/>
      <c r="BC428" s="81"/>
      <c r="BD428" s="81"/>
      <c r="BE428" s="81"/>
    </row>
    <row r="429" spans="1:57" ht="12.75" customHeight="1" x14ac:dyDescent="0.25">
      <c r="A429" s="81"/>
      <c r="B429" s="81"/>
      <c r="C429" s="81"/>
      <c r="K429" s="81"/>
      <c r="L429" s="81"/>
      <c r="M429" s="81"/>
      <c r="N429" s="81"/>
      <c r="O429" s="81"/>
      <c r="P429" s="81"/>
      <c r="S429" s="81"/>
      <c r="T429" s="81"/>
      <c r="U429" s="81"/>
      <c r="V429" s="81"/>
      <c r="W429" s="81"/>
      <c r="X429" s="81"/>
      <c r="Y429" s="81"/>
      <c r="Z429" s="81"/>
      <c r="AA429" s="109"/>
      <c r="AB429" s="109"/>
      <c r="AS429" s="124"/>
      <c r="AT429" s="124"/>
      <c r="AU429" s="124"/>
      <c r="AV429" s="83"/>
      <c r="AW429" s="123"/>
      <c r="AX429" s="81"/>
      <c r="BB429" s="81"/>
      <c r="BC429" s="81"/>
      <c r="BD429" s="81"/>
      <c r="BE429" s="81"/>
    </row>
    <row r="430" spans="1:57" ht="12.75" customHeight="1" x14ac:dyDescent="0.25">
      <c r="A430" s="81"/>
      <c r="B430" s="81"/>
      <c r="C430" s="81"/>
      <c r="K430" s="81"/>
      <c r="L430" s="81"/>
      <c r="M430" s="81"/>
      <c r="N430" s="81"/>
      <c r="O430" s="81"/>
      <c r="P430" s="81"/>
      <c r="S430" s="81"/>
      <c r="T430" s="81"/>
      <c r="U430" s="81"/>
      <c r="V430" s="81"/>
      <c r="W430" s="81"/>
      <c r="X430" s="81"/>
      <c r="Y430" s="81"/>
      <c r="Z430" s="81"/>
      <c r="AA430" s="109"/>
      <c r="AB430" s="109"/>
      <c r="AS430" s="124"/>
      <c r="AT430" s="124"/>
      <c r="AU430" s="124"/>
      <c r="AV430" s="83"/>
      <c r="AW430" s="123"/>
      <c r="AX430" s="81"/>
      <c r="BB430" s="81"/>
      <c r="BC430" s="81"/>
      <c r="BD430" s="81"/>
      <c r="BE430" s="81"/>
    </row>
    <row r="431" spans="1:57" ht="12.75" customHeight="1" x14ac:dyDescent="0.25">
      <c r="A431" s="81"/>
      <c r="B431" s="81"/>
      <c r="C431" s="81"/>
      <c r="K431" s="81"/>
      <c r="L431" s="81"/>
      <c r="M431" s="81"/>
      <c r="N431" s="81"/>
      <c r="O431" s="81"/>
      <c r="P431" s="81"/>
      <c r="S431" s="81"/>
      <c r="T431" s="81"/>
      <c r="U431" s="81"/>
      <c r="V431" s="81"/>
      <c r="W431" s="81"/>
      <c r="X431" s="81"/>
      <c r="Y431" s="81"/>
      <c r="Z431" s="81"/>
      <c r="AA431" s="109"/>
      <c r="AB431" s="109"/>
      <c r="AS431" s="124"/>
      <c r="AT431" s="124"/>
      <c r="AU431" s="124"/>
      <c r="AV431" s="83"/>
      <c r="AW431" s="123"/>
      <c r="AX431" s="81"/>
      <c r="BB431" s="81"/>
      <c r="BC431" s="81"/>
      <c r="BD431" s="81"/>
      <c r="BE431" s="81"/>
    </row>
    <row r="432" spans="1:57" ht="12.75" customHeight="1" x14ac:dyDescent="0.25">
      <c r="A432" s="81"/>
      <c r="B432" s="81"/>
      <c r="C432" s="81"/>
      <c r="K432" s="81"/>
      <c r="L432" s="81"/>
      <c r="M432" s="81"/>
      <c r="N432" s="81"/>
      <c r="O432" s="81"/>
      <c r="P432" s="81"/>
      <c r="S432" s="81"/>
      <c r="T432" s="81"/>
      <c r="U432" s="81"/>
      <c r="V432" s="81"/>
      <c r="W432" s="81"/>
      <c r="X432" s="81"/>
      <c r="Y432" s="81"/>
      <c r="Z432" s="81"/>
      <c r="AA432" s="109"/>
      <c r="AB432" s="109"/>
      <c r="AS432" s="124"/>
      <c r="AT432" s="124"/>
      <c r="AU432" s="124"/>
      <c r="AV432" s="83"/>
      <c r="AW432" s="123"/>
      <c r="AX432" s="81"/>
      <c r="BB432" s="81"/>
      <c r="BC432" s="81"/>
      <c r="BD432" s="81"/>
      <c r="BE432" s="81"/>
    </row>
    <row r="433" spans="1:57" ht="12.75" customHeight="1" x14ac:dyDescent="0.25">
      <c r="A433" s="81"/>
      <c r="B433" s="81"/>
      <c r="C433" s="81"/>
      <c r="K433" s="81"/>
      <c r="L433" s="81"/>
      <c r="M433" s="81"/>
      <c r="N433" s="81"/>
      <c r="O433" s="81"/>
      <c r="P433" s="81"/>
      <c r="S433" s="81"/>
      <c r="T433" s="81"/>
      <c r="U433" s="81"/>
      <c r="V433" s="81"/>
      <c r="W433" s="81"/>
      <c r="X433" s="81"/>
      <c r="Y433" s="81"/>
      <c r="Z433" s="81"/>
      <c r="AA433" s="109"/>
      <c r="AB433" s="109"/>
      <c r="AS433" s="124"/>
      <c r="AT433" s="124"/>
      <c r="AU433" s="124"/>
      <c r="AV433" s="83"/>
      <c r="AW433" s="123"/>
      <c r="AX433" s="81"/>
      <c r="BB433" s="81"/>
      <c r="BC433" s="81"/>
      <c r="BD433" s="81"/>
      <c r="BE433" s="81"/>
    </row>
    <row r="434" spans="1:57" ht="12.75" customHeight="1" x14ac:dyDescent="0.25">
      <c r="A434" s="81"/>
      <c r="B434" s="81"/>
      <c r="C434" s="81"/>
      <c r="K434" s="81"/>
      <c r="L434" s="81"/>
      <c r="M434" s="81"/>
      <c r="N434" s="81"/>
      <c r="O434" s="81"/>
      <c r="P434" s="81"/>
      <c r="S434" s="81"/>
      <c r="T434" s="81"/>
      <c r="U434" s="81"/>
      <c r="V434" s="81"/>
      <c r="W434" s="81"/>
      <c r="X434" s="81"/>
      <c r="Y434" s="81"/>
      <c r="Z434" s="81"/>
      <c r="AA434" s="109"/>
      <c r="AB434" s="109"/>
      <c r="AS434" s="124"/>
      <c r="AT434" s="124"/>
      <c r="AU434" s="124"/>
      <c r="AV434" s="83"/>
      <c r="AW434" s="123"/>
      <c r="AX434" s="81"/>
      <c r="BB434" s="81"/>
      <c r="BC434" s="81"/>
      <c r="BD434" s="81"/>
      <c r="BE434" s="81"/>
    </row>
    <row r="435" spans="1:57" ht="12.75" customHeight="1" x14ac:dyDescent="0.25">
      <c r="A435" s="81"/>
      <c r="B435" s="81"/>
      <c r="C435" s="81"/>
      <c r="K435" s="81"/>
      <c r="L435" s="81"/>
      <c r="M435" s="81"/>
      <c r="N435" s="81"/>
      <c r="O435" s="81"/>
      <c r="P435" s="81"/>
      <c r="S435" s="81"/>
      <c r="T435" s="81"/>
      <c r="U435" s="81"/>
      <c r="V435" s="81"/>
      <c r="W435" s="81"/>
      <c r="X435" s="81"/>
      <c r="Y435" s="81"/>
      <c r="Z435" s="81"/>
      <c r="AA435" s="109"/>
      <c r="AB435" s="109"/>
      <c r="AS435" s="124"/>
      <c r="AT435" s="124"/>
      <c r="AU435" s="124"/>
      <c r="AV435" s="83"/>
      <c r="AW435" s="123"/>
      <c r="AX435" s="81"/>
      <c r="BB435" s="81"/>
      <c r="BC435" s="81"/>
      <c r="BD435" s="81"/>
      <c r="BE435" s="81"/>
    </row>
    <row r="436" spans="1:57" ht="12.75" customHeight="1" x14ac:dyDescent="0.25">
      <c r="A436" s="81"/>
      <c r="B436" s="81"/>
      <c r="C436" s="81"/>
      <c r="K436" s="81"/>
      <c r="L436" s="81"/>
      <c r="M436" s="81"/>
      <c r="N436" s="81"/>
      <c r="O436" s="81"/>
      <c r="P436" s="81"/>
      <c r="S436" s="81"/>
      <c r="T436" s="81"/>
      <c r="U436" s="81"/>
      <c r="V436" s="81"/>
      <c r="W436" s="81"/>
      <c r="X436" s="81"/>
      <c r="Y436" s="81"/>
      <c r="Z436" s="81"/>
      <c r="AA436" s="109"/>
      <c r="AB436" s="109"/>
      <c r="AS436" s="124"/>
      <c r="AT436" s="124"/>
      <c r="AU436" s="124"/>
      <c r="AV436" s="83"/>
      <c r="AW436" s="123"/>
      <c r="AX436" s="81"/>
      <c r="BB436" s="81"/>
      <c r="BC436" s="81"/>
      <c r="BD436" s="81"/>
      <c r="BE436" s="81"/>
    </row>
    <row r="437" spans="1:57" ht="12.75" customHeight="1" x14ac:dyDescent="0.25">
      <c r="A437" s="81"/>
      <c r="B437" s="81"/>
      <c r="C437" s="81"/>
      <c r="K437" s="81"/>
      <c r="L437" s="81"/>
      <c r="M437" s="81"/>
      <c r="N437" s="81"/>
      <c r="O437" s="81"/>
      <c r="P437" s="81"/>
      <c r="S437" s="81"/>
      <c r="T437" s="81"/>
      <c r="U437" s="81"/>
      <c r="V437" s="81"/>
      <c r="W437" s="81"/>
      <c r="X437" s="81"/>
      <c r="Y437" s="81"/>
      <c r="Z437" s="81"/>
      <c r="AA437" s="109"/>
      <c r="AB437" s="109"/>
      <c r="AS437" s="124"/>
      <c r="AT437" s="124"/>
      <c r="AU437" s="124"/>
      <c r="AV437" s="83"/>
      <c r="AW437" s="123"/>
      <c r="AX437" s="81"/>
      <c r="BB437" s="81"/>
      <c r="BC437" s="81"/>
      <c r="BD437" s="81"/>
      <c r="BE437" s="81"/>
    </row>
    <row r="438" spans="1:57" ht="12.75" customHeight="1" x14ac:dyDescent="0.25">
      <c r="A438" s="81"/>
      <c r="B438" s="81"/>
      <c r="C438" s="81"/>
      <c r="K438" s="81"/>
      <c r="L438" s="81"/>
      <c r="M438" s="81"/>
      <c r="N438" s="81"/>
      <c r="O438" s="81"/>
      <c r="P438" s="81"/>
      <c r="S438" s="81"/>
      <c r="T438" s="81"/>
      <c r="U438" s="81"/>
      <c r="V438" s="81"/>
      <c r="W438" s="81"/>
      <c r="X438" s="81"/>
      <c r="Y438" s="81"/>
      <c r="Z438" s="81"/>
      <c r="AA438" s="109"/>
      <c r="AB438" s="109"/>
      <c r="AS438" s="124"/>
      <c r="AT438" s="124"/>
      <c r="AU438" s="124"/>
      <c r="AV438" s="83"/>
      <c r="AW438" s="123"/>
      <c r="AX438" s="81"/>
      <c r="BB438" s="81"/>
      <c r="BC438" s="81"/>
      <c r="BD438" s="81"/>
      <c r="BE438" s="81"/>
    </row>
    <row r="439" spans="1:57" ht="12.75" customHeight="1" x14ac:dyDescent="0.25">
      <c r="A439" s="81"/>
      <c r="B439" s="81"/>
      <c r="C439" s="81"/>
      <c r="K439" s="81"/>
      <c r="L439" s="81"/>
      <c r="M439" s="81"/>
      <c r="N439" s="81"/>
      <c r="O439" s="81"/>
      <c r="P439" s="81"/>
      <c r="S439" s="81"/>
      <c r="T439" s="81"/>
      <c r="U439" s="81"/>
      <c r="V439" s="81"/>
      <c r="W439" s="81"/>
      <c r="X439" s="81"/>
      <c r="Y439" s="81"/>
      <c r="Z439" s="81"/>
      <c r="AA439" s="109"/>
      <c r="AB439" s="109"/>
      <c r="AS439" s="124"/>
      <c r="AT439" s="124"/>
      <c r="AU439" s="124"/>
      <c r="AV439" s="83"/>
      <c r="AW439" s="123"/>
      <c r="AX439" s="81"/>
      <c r="BB439" s="81"/>
      <c r="BC439" s="81"/>
      <c r="BD439" s="81"/>
      <c r="BE439" s="81"/>
    </row>
    <row r="440" spans="1:57" ht="12.75" customHeight="1" x14ac:dyDescent="0.25">
      <c r="A440" s="81"/>
      <c r="B440" s="81"/>
      <c r="C440" s="81"/>
      <c r="K440" s="81"/>
      <c r="L440" s="81"/>
      <c r="M440" s="81"/>
      <c r="N440" s="81"/>
      <c r="O440" s="81"/>
      <c r="P440" s="81"/>
      <c r="S440" s="81"/>
      <c r="T440" s="81"/>
      <c r="U440" s="81"/>
      <c r="V440" s="81"/>
      <c r="W440" s="81"/>
      <c r="X440" s="81"/>
      <c r="Y440" s="81"/>
      <c r="Z440" s="81"/>
      <c r="AA440" s="109"/>
      <c r="AB440" s="109"/>
      <c r="AS440" s="124"/>
      <c r="AT440" s="124"/>
      <c r="AU440" s="124"/>
      <c r="AV440" s="83"/>
      <c r="AW440" s="123"/>
      <c r="AX440" s="81"/>
      <c r="BB440" s="81"/>
      <c r="BC440" s="81"/>
      <c r="BD440" s="81"/>
      <c r="BE440" s="81"/>
    </row>
    <row r="441" spans="1:57" ht="12.75" customHeight="1" x14ac:dyDescent="0.25">
      <c r="A441" s="81"/>
      <c r="B441" s="81"/>
      <c r="C441" s="81"/>
      <c r="K441" s="81"/>
      <c r="L441" s="81"/>
      <c r="M441" s="81"/>
      <c r="N441" s="81"/>
      <c r="O441" s="81"/>
      <c r="P441" s="81"/>
      <c r="S441" s="81"/>
      <c r="T441" s="81"/>
      <c r="U441" s="81"/>
      <c r="V441" s="81"/>
      <c r="W441" s="81"/>
      <c r="X441" s="81"/>
      <c r="Y441" s="81"/>
      <c r="Z441" s="81"/>
      <c r="AA441" s="109"/>
      <c r="AB441" s="109"/>
      <c r="AS441" s="124"/>
      <c r="AT441" s="124"/>
      <c r="AU441" s="124"/>
      <c r="AV441" s="83"/>
      <c r="AW441" s="123"/>
      <c r="AX441" s="81"/>
      <c r="BB441" s="81"/>
      <c r="BC441" s="81"/>
      <c r="BD441" s="81"/>
      <c r="BE441" s="81"/>
    </row>
    <row r="442" spans="1:57" ht="12.75" customHeight="1" x14ac:dyDescent="0.25">
      <c r="A442" s="81"/>
      <c r="B442" s="81"/>
      <c r="C442" s="81"/>
      <c r="K442" s="81"/>
      <c r="L442" s="81"/>
      <c r="M442" s="81"/>
      <c r="N442" s="81"/>
      <c r="O442" s="81"/>
      <c r="P442" s="81"/>
      <c r="S442" s="81"/>
      <c r="T442" s="81"/>
      <c r="U442" s="81"/>
      <c r="V442" s="81"/>
      <c r="W442" s="81"/>
      <c r="X442" s="81"/>
      <c r="Y442" s="81"/>
      <c r="Z442" s="81"/>
      <c r="AA442" s="109"/>
      <c r="AB442" s="109"/>
      <c r="AS442" s="124"/>
      <c r="AT442" s="124"/>
      <c r="AU442" s="124"/>
      <c r="AV442" s="83"/>
      <c r="AW442" s="123"/>
      <c r="AX442" s="81"/>
      <c r="BB442" s="81"/>
      <c r="BC442" s="81"/>
      <c r="BD442" s="81"/>
      <c r="BE442" s="81"/>
    </row>
    <row r="443" spans="1:57" ht="12.75" customHeight="1" x14ac:dyDescent="0.25">
      <c r="A443" s="81"/>
      <c r="B443" s="81"/>
      <c r="C443" s="81"/>
      <c r="K443" s="81"/>
      <c r="L443" s="81"/>
      <c r="M443" s="81"/>
      <c r="N443" s="81"/>
      <c r="O443" s="81"/>
      <c r="P443" s="81"/>
      <c r="S443" s="81"/>
      <c r="T443" s="81"/>
      <c r="U443" s="81"/>
      <c r="V443" s="81"/>
      <c r="W443" s="81"/>
      <c r="X443" s="81"/>
      <c r="Y443" s="81"/>
      <c r="Z443" s="81"/>
      <c r="AA443" s="109"/>
      <c r="AB443" s="109"/>
      <c r="AS443" s="124"/>
      <c r="AT443" s="124"/>
      <c r="AU443" s="124"/>
      <c r="AV443" s="83"/>
      <c r="AW443" s="123"/>
      <c r="AX443" s="81"/>
      <c r="BB443" s="81"/>
      <c r="BC443" s="81"/>
      <c r="BD443" s="81"/>
      <c r="BE443" s="81"/>
    </row>
    <row r="444" spans="1:57" ht="12.75" customHeight="1" x14ac:dyDescent="0.25">
      <c r="A444" s="81"/>
      <c r="B444" s="81"/>
      <c r="C444" s="81"/>
      <c r="K444" s="81"/>
      <c r="L444" s="81"/>
      <c r="M444" s="81"/>
      <c r="N444" s="81"/>
      <c r="O444" s="81"/>
      <c r="P444" s="81"/>
      <c r="S444" s="81"/>
      <c r="T444" s="81"/>
      <c r="U444" s="81"/>
      <c r="V444" s="81"/>
      <c r="W444" s="81"/>
      <c r="X444" s="81"/>
      <c r="Y444" s="81"/>
      <c r="Z444" s="81"/>
      <c r="AA444" s="109"/>
      <c r="AB444" s="109"/>
      <c r="AS444" s="124"/>
      <c r="AT444" s="124"/>
      <c r="AU444" s="124"/>
      <c r="AV444" s="83"/>
      <c r="AW444" s="123"/>
      <c r="AX444" s="81"/>
      <c r="BB444" s="81"/>
      <c r="BC444" s="81"/>
      <c r="BD444" s="81"/>
      <c r="BE444" s="81"/>
    </row>
    <row r="445" spans="1:57" ht="12.75" customHeight="1" x14ac:dyDescent="0.25">
      <c r="A445" s="81"/>
      <c r="B445" s="81"/>
      <c r="C445" s="81"/>
      <c r="K445" s="81"/>
      <c r="L445" s="81"/>
      <c r="M445" s="81"/>
      <c r="N445" s="81"/>
      <c r="O445" s="81"/>
      <c r="P445" s="81"/>
      <c r="S445" s="81"/>
      <c r="T445" s="81"/>
      <c r="U445" s="81"/>
      <c r="V445" s="81"/>
      <c r="W445" s="81"/>
      <c r="X445" s="81"/>
      <c r="Y445" s="81"/>
      <c r="Z445" s="81"/>
      <c r="AA445" s="109"/>
      <c r="AB445" s="109"/>
      <c r="AS445" s="124"/>
      <c r="AT445" s="124"/>
      <c r="AU445" s="124"/>
      <c r="AV445" s="83"/>
      <c r="AW445" s="123"/>
      <c r="AX445" s="81"/>
      <c r="BB445" s="81"/>
      <c r="BC445" s="81"/>
      <c r="BD445" s="81"/>
      <c r="BE445" s="81"/>
    </row>
    <row r="446" spans="1:57" ht="12.75" customHeight="1" x14ac:dyDescent="0.25">
      <c r="A446" s="81"/>
      <c r="B446" s="81"/>
      <c r="C446" s="81"/>
      <c r="K446" s="81"/>
      <c r="L446" s="81"/>
      <c r="M446" s="81"/>
      <c r="N446" s="81"/>
      <c r="O446" s="81"/>
      <c r="P446" s="81"/>
      <c r="S446" s="81"/>
      <c r="T446" s="81"/>
      <c r="U446" s="81"/>
      <c r="V446" s="81"/>
      <c r="W446" s="81"/>
      <c r="X446" s="81"/>
      <c r="Y446" s="81"/>
      <c r="Z446" s="81"/>
      <c r="AA446" s="109"/>
      <c r="AB446" s="109"/>
      <c r="AS446" s="124"/>
      <c r="AT446" s="124"/>
      <c r="AU446" s="124"/>
      <c r="AV446" s="83"/>
      <c r="AW446" s="123"/>
      <c r="AX446" s="81"/>
      <c r="BB446" s="81"/>
      <c r="BC446" s="81"/>
      <c r="BD446" s="81"/>
      <c r="BE446" s="81"/>
    </row>
    <row r="447" spans="1:57" ht="12.75" customHeight="1" x14ac:dyDescent="0.25">
      <c r="A447" s="81"/>
      <c r="B447" s="81"/>
      <c r="C447" s="81"/>
      <c r="K447" s="81"/>
      <c r="L447" s="81"/>
      <c r="M447" s="81"/>
      <c r="N447" s="81"/>
      <c r="O447" s="81"/>
      <c r="P447" s="81"/>
      <c r="S447" s="81"/>
      <c r="T447" s="81"/>
      <c r="U447" s="81"/>
      <c r="V447" s="81"/>
      <c r="W447" s="81"/>
      <c r="X447" s="81"/>
      <c r="Y447" s="81"/>
      <c r="Z447" s="81"/>
      <c r="AA447" s="109"/>
      <c r="AB447" s="109"/>
      <c r="AS447" s="124"/>
      <c r="AT447" s="124"/>
      <c r="AU447" s="124"/>
      <c r="AV447" s="83"/>
      <c r="AW447" s="123"/>
      <c r="AX447" s="81"/>
      <c r="BB447" s="81"/>
      <c r="BC447" s="81"/>
      <c r="BD447" s="81"/>
      <c r="BE447" s="81"/>
    </row>
    <row r="448" spans="1:57" ht="12.75" customHeight="1" x14ac:dyDescent="0.25">
      <c r="A448" s="81"/>
      <c r="B448" s="81"/>
      <c r="C448" s="81"/>
      <c r="K448" s="81"/>
      <c r="L448" s="81"/>
      <c r="M448" s="81"/>
      <c r="N448" s="81"/>
      <c r="O448" s="81"/>
      <c r="P448" s="81"/>
      <c r="S448" s="81"/>
      <c r="T448" s="81"/>
      <c r="U448" s="81"/>
      <c r="V448" s="81"/>
      <c r="W448" s="81"/>
      <c r="X448" s="81"/>
      <c r="Y448" s="81"/>
      <c r="Z448" s="81"/>
      <c r="AA448" s="109"/>
      <c r="AB448" s="109"/>
      <c r="AS448" s="124"/>
      <c r="AT448" s="124"/>
      <c r="AU448" s="124"/>
      <c r="AV448" s="83"/>
      <c r="AW448" s="123"/>
      <c r="AX448" s="81"/>
      <c r="BB448" s="81"/>
      <c r="BC448" s="81"/>
      <c r="BD448" s="81"/>
      <c r="BE448" s="81"/>
    </row>
    <row r="449" spans="1:57" ht="12.75" customHeight="1" x14ac:dyDescent="0.25">
      <c r="A449" s="81"/>
      <c r="B449" s="81"/>
      <c r="C449" s="81"/>
      <c r="K449" s="81"/>
      <c r="L449" s="81"/>
      <c r="M449" s="81"/>
      <c r="N449" s="81"/>
      <c r="O449" s="81"/>
      <c r="P449" s="81"/>
      <c r="S449" s="81"/>
      <c r="T449" s="81"/>
      <c r="U449" s="81"/>
      <c r="V449" s="81"/>
      <c r="W449" s="81"/>
      <c r="X449" s="81"/>
      <c r="Y449" s="81"/>
      <c r="Z449" s="81"/>
      <c r="AA449" s="109"/>
      <c r="AB449" s="109"/>
      <c r="AS449" s="124"/>
      <c r="AT449" s="124"/>
      <c r="AU449" s="124"/>
      <c r="AV449" s="83"/>
      <c r="AW449" s="123"/>
      <c r="AX449" s="81"/>
      <c r="BB449" s="81"/>
      <c r="BC449" s="81"/>
      <c r="BD449" s="81"/>
      <c r="BE449" s="81"/>
    </row>
    <row r="450" spans="1:57" ht="12.75" customHeight="1" x14ac:dyDescent="0.25">
      <c r="A450" s="81"/>
      <c r="B450" s="81"/>
      <c r="C450" s="81"/>
      <c r="K450" s="81"/>
      <c r="L450" s="81"/>
      <c r="M450" s="81"/>
      <c r="N450" s="81"/>
      <c r="O450" s="81"/>
      <c r="P450" s="81"/>
      <c r="S450" s="81"/>
      <c r="T450" s="81"/>
      <c r="U450" s="81"/>
      <c r="V450" s="81"/>
      <c r="W450" s="81"/>
      <c r="X450" s="81"/>
      <c r="Y450" s="81"/>
      <c r="Z450" s="81"/>
      <c r="AA450" s="109"/>
      <c r="AB450" s="109"/>
      <c r="AS450" s="124"/>
      <c r="AT450" s="124"/>
      <c r="AU450" s="124"/>
      <c r="AV450" s="83"/>
      <c r="AW450" s="123"/>
      <c r="AX450" s="81"/>
      <c r="BB450" s="81"/>
      <c r="BC450" s="81"/>
      <c r="BD450" s="81"/>
      <c r="BE450" s="81"/>
    </row>
    <row r="451" spans="1:57" ht="12.75" customHeight="1" x14ac:dyDescent="0.25">
      <c r="A451" s="81"/>
      <c r="B451" s="81"/>
      <c r="C451" s="81"/>
      <c r="K451" s="81"/>
      <c r="L451" s="81"/>
      <c r="M451" s="81"/>
      <c r="N451" s="81"/>
      <c r="O451" s="81"/>
      <c r="P451" s="81"/>
      <c r="S451" s="81"/>
      <c r="T451" s="81"/>
      <c r="U451" s="81"/>
      <c r="V451" s="81"/>
      <c r="W451" s="81"/>
      <c r="X451" s="81"/>
      <c r="Y451" s="81"/>
      <c r="Z451" s="81"/>
      <c r="AA451" s="109"/>
      <c r="AB451" s="109"/>
      <c r="AS451" s="124"/>
      <c r="AT451" s="124"/>
      <c r="AU451" s="124"/>
      <c r="AV451" s="83"/>
      <c r="AW451" s="123"/>
      <c r="AX451" s="81"/>
      <c r="BB451" s="81"/>
      <c r="BC451" s="81"/>
      <c r="BD451" s="81"/>
      <c r="BE451" s="81"/>
    </row>
    <row r="452" spans="1:57" ht="12.75" customHeight="1" x14ac:dyDescent="0.25">
      <c r="A452" s="81"/>
      <c r="B452" s="81"/>
      <c r="C452" s="81"/>
      <c r="K452" s="81"/>
      <c r="L452" s="81"/>
      <c r="M452" s="81"/>
      <c r="N452" s="81"/>
      <c r="O452" s="81"/>
      <c r="P452" s="81"/>
      <c r="S452" s="81"/>
      <c r="T452" s="81"/>
      <c r="U452" s="81"/>
      <c r="V452" s="81"/>
      <c r="W452" s="81"/>
      <c r="X452" s="81"/>
      <c r="Y452" s="81"/>
      <c r="Z452" s="81"/>
      <c r="AA452" s="109"/>
      <c r="AB452" s="109"/>
      <c r="AS452" s="124"/>
      <c r="AT452" s="124"/>
      <c r="AU452" s="124"/>
      <c r="AV452" s="83"/>
      <c r="AW452" s="123"/>
      <c r="AX452" s="81"/>
      <c r="BB452" s="81"/>
      <c r="BC452" s="81"/>
      <c r="BD452" s="81"/>
      <c r="BE452" s="81"/>
    </row>
    <row r="453" spans="1:57" ht="12.75" customHeight="1" x14ac:dyDescent="0.25">
      <c r="A453" s="81"/>
      <c r="B453" s="81"/>
      <c r="C453" s="81"/>
      <c r="K453" s="81"/>
      <c r="L453" s="81"/>
      <c r="M453" s="81"/>
      <c r="N453" s="81"/>
      <c r="O453" s="81"/>
      <c r="P453" s="81"/>
      <c r="S453" s="81"/>
      <c r="T453" s="81"/>
      <c r="U453" s="81"/>
      <c r="V453" s="81"/>
      <c r="W453" s="81"/>
      <c r="X453" s="81"/>
      <c r="Y453" s="81"/>
      <c r="Z453" s="81"/>
      <c r="AA453" s="109"/>
      <c r="AB453" s="109"/>
      <c r="AS453" s="124"/>
      <c r="AT453" s="124"/>
      <c r="AU453" s="124"/>
      <c r="AV453" s="83"/>
      <c r="AW453" s="123"/>
      <c r="AX453" s="81"/>
      <c r="BB453" s="81"/>
      <c r="BC453" s="81"/>
      <c r="BD453" s="81"/>
      <c r="BE453" s="81"/>
    </row>
    <row r="454" spans="1:57" ht="12.75" customHeight="1" x14ac:dyDescent="0.25">
      <c r="A454" s="81"/>
      <c r="B454" s="81"/>
      <c r="C454" s="81"/>
      <c r="K454" s="81"/>
      <c r="L454" s="81"/>
      <c r="M454" s="81"/>
      <c r="N454" s="81"/>
      <c r="O454" s="81"/>
      <c r="P454" s="81"/>
      <c r="S454" s="81"/>
      <c r="T454" s="81"/>
      <c r="U454" s="81"/>
      <c r="V454" s="81"/>
      <c r="W454" s="81"/>
      <c r="X454" s="81"/>
      <c r="Y454" s="81"/>
      <c r="Z454" s="81"/>
      <c r="AA454" s="109"/>
      <c r="AB454" s="109"/>
      <c r="AS454" s="124"/>
      <c r="AT454" s="124"/>
      <c r="AU454" s="124"/>
      <c r="AV454" s="83"/>
      <c r="AW454" s="123"/>
      <c r="AX454" s="81"/>
      <c r="BB454" s="81"/>
      <c r="BC454" s="81"/>
      <c r="BD454" s="81"/>
      <c r="BE454" s="81"/>
    </row>
    <row r="455" spans="1:57" ht="12.75" customHeight="1" x14ac:dyDescent="0.25">
      <c r="A455" s="81"/>
      <c r="B455" s="81"/>
      <c r="C455" s="81"/>
      <c r="K455" s="81"/>
      <c r="L455" s="81"/>
      <c r="M455" s="81"/>
      <c r="N455" s="81"/>
      <c r="O455" s="81"/>
      <c r="P455" s="81"/>
      <c r="S455" s="81"/>
      <c r="T455" s="81"/>
      <c r="U455" s="81"/>
      <c r="V455" s="81"/>
      <c r="W455" s="81"/>
      <c r="X455" s="81"/>
      <c r="Y455" s="81"/>
      <c r="Z455" s="81"/>
      <c r="AA455" s="109"/>
      <c r="AB455" s="109"/>
      <c r="AS455" s="124"/>
      <c r="AT455" s="124"/>
      <c r="AU455" s="124"/>
      <c r="AV455" s="83"/>
      <c r="AW455" s="123"/>
      <c r="AX455" s="81"/>
      <c r="BB455" s="81"/>
      <c r="BC455" s="81"/>
      <c r="BD455" s="81"/>
      <c r="BE455" s="81"/>
    </row>
    <row r="456" spans="1:57" ht="12.75" customHeight="1" x14ac:dyDescent="0.25">
      <c r="A456" s="81"/>
      <c r="B456" s="81"/>
      <c r="C456" s="81"/>
      <c r="K456" s="81"/>
      <c r="L456" s="81"/>
      <c r="M456" s="81"/>
      <c r="N456" s="81"/>
      <c r="O456" s="81"/>
      <c r="P456" s="81"/>
      <c r="S456" s="81"/>
      <c r="T456" s="81"/>
      <c r="U456" s="81"/>
      <c r="V456" s="81"/>
      <c r="W456" s="81"/>
      <c r="X456" s="81"/>
      <c r="Y456" s="81"/>
      <c r="Z456" s="81"/>
      <c r="AA456" s="109"/>
      <c r="AB456" s="109"/>
      <c r="AS456" s="124"/>
      <c r="AT456" s="124"/>
      <c r="AU456" s="124"/>
      <c r="AV456" s="83"/>
      <c r="AW456" s="123"/>
      <c r="AX456" s="81"/>
      <c r="BB456" s="81"/>
      <c r="BC456" s="81"/>
      <c r="BD456" s="81"/>
      <c r="BE456" s="81"/>
    </row>
    <row r="457" spans="1:57" ht="12.75" customHeight="1" x14ac:dyDescent="0.25">
      <c r="A457" s="81"/>
      <c r="B457" s="81"/>
      <c r="C457" s="81"/>
      <c r="K457" s="81"/>
      <c r="L457" s="81"/>
      <c r="M457" s="81"/>
      <c r="N457" s="81"/>
      <c r="O457" s="81"/>
      <c r="P457" s="81"/>
      <c r="S457" s="81"/>
      <c r="T457" s="81"/>
      <c r="U457" s="81"/>
      <c r="V457" s="81"/>
      <c r="W457" s="81"/>
      <c r="X457" s="81"/>
      <c r="Y457" s="81"/>
      <c r="Z457" s="81"/>
      <c r="AA457" s="109"/>
      <c r="AB457" s="109"/>
      <c r="AS457" s="124"/>
      <c r="AT457" s="124"/>
      <c r="AU457" s="124"/>
      <c r="AV457" s="83"/>
      <c r="AW457" s="123"/>
      <c r="AX457" s="81"/>
      <c r="BB457" s="81"/>
      <c r="BC457" s="81"/>
      <c r="BD457" s="81"/>
      <c r="BE457" s="81"/>
    </row>
    <row r="458" spans="1:57" ht="12.75" customHeight="1" x14ac:dyDescent="0.25">
      <c r="A458" s="81"/>
      <c r="B458" s="81"/>
      <c r="C458" s="81"/>
      <c r="K458" s="81"/>
      <c r="L458" s="81"/>
      <c r="M458" s="81"/>
      <c r="N458" s="81"/>
      <c r="O458" s="81"/>
      <c r="P458" s="81"/>
      <c r="S458" s="81"/>
      <c r="T458" s="81"/>
      <c r="U458" s="81"/>
      <c r="V458" s="81"/>
      <c r="W458" s="81"/>
      <c r="X458" s="81"/>
      <c r="Y458" s="81"/>
      <c r="Z458" s="81"/>
      <c r="AA458" s="109"/>
      <c r="AB458" s="109"/>
      <c r="AS458" s="124"/>
      <c r="AT458" s="124"/>
      <c r="AU458" s="124"/>
      <c r="AV458" s="83"/>
      <c r="AW458" s="123"/>
      <c r="AX458" s="81"/>
      <c r="BB458" s="81"/>
      <c r="BC458" s="81"/>
      <c r="BD458" s="81"/>
      <c r="BE458" s="81"/>
    </row>
    <row r="459" spans="1:57" ht="12.75" customHeight="1" x14ac:dyDescent="0.25">
      <c r="A459" s="81"/>
      <c r="B459" s="81"/>
      <c r="C459" s="81"/>
      <c r="K459" s="81"/>
      <c r="L459" s="81"/>
      <c r="M459" s="81"/>
      <c r="N459" s="81"/>
      <c r="O459" s="81"/>
      <c r="P459" s="81"/>
      <c r="S459" s="81"/>
      <c r="T459" s="81"/>
      <c r="U459" s="81"/>
      <c r="V459" s="81"/>
      <c r="W459" s="81"/>
      <c r="X459" s="81"/>
      <c r="Y459" s="81"/>
      <c r="Z459" s="81"/>
      <c r="AA459" s="109"/>
      <c r="AB459" s="109"/>
      <c r="AS459" s="124"/>
      <c r="AT459" s="124"/>
      <c r="AU459" s="124"/>
      <c r="AV459" s="83"/>
      <c r="AW459" s="123"/>
      <c r="AX459" s="81"/>
      <c r="BB459" s="81"/>
      <c r="BC459" s="81"/>
      <c r="BD459" s="81"/>
      <c r="BE459" s="81"/>
    </row>
    <row r="460" spans="1:57" ht="12.75" customHeight="1" x14ac:dyDescent="0.25">
      <c r="A460" s="81"/>
      <c r="B460" s="81"/>
      <c r="C460" s="81"/>
      <c r="K460" s="81"/>
      <c r="L460" s="81"/>
      <c r="M460" s="81"/>
      <c r="N460" s="81"/>
      <c r="O460" s="81"/>
      <c r="P460" s="81"/>
      <c r="S460" s="81"/>
      <c r="T460" s="81"/>
      <c r="U460" s="81"/>
      <c r="V460" s="81"/>
      <c r="W460" s="81"/>
      <c r="X460" s="81"/>
      <c r="Y460" s="81"/>
      <c r="Z460" s="81"/>
      <c r="AA460" s="109"/>
      <c r="AB460" s="109"/>
      <c r="AS460" s="124"/>
      <c r="AT460" s="124"/>
      <c r="AU460" s="124"/>
      <c r="AV460" s="83"/>
      <c r="AW460" s="123"/>
      <c r="AX460" s="81"/>
      <c r="BB460" s="81"/>
      <c r="BC460" s="81"/>
      <c r="BD460" s="81"/>
      <c r="BE460" s="81"/>
    </row>
    <row r="461" spans="1:57" ht="12.75" customHeight="1" x14ac:dyDescent="0.25">
      <c r="A461" s="81"/>
      <c r="B461" s="81"/>
      <c r="C461" s="81"/>
      <c r="K461" s="81"/>
      <c r="L461" s="81"/>
      <c r="M461" s="81"/>
      <c r="N461" s="81"/>
      <c r="O461" s="81"/>
      <c r="P461" s="81"/>
      <c r="S461" s="81"/>
      <c r="T461" s="81"/>
      <c r="U461" s="81"/>
      <c r="V461" s="81"/>
      <c r="W461" s="81"/>
      <c r="X461" s="81"/>
      <c r="Y461" s="81"/>
      <c r="Z461" s="81"/>
      <c r="AA461" s="109"/>
      <c r="AB461" s="109"/>
      <c r="AS461" s="124"/>
      <c r="AT461" s="124"/>
      <c r="AU461" s="124"/>
      <c r="AV461" s="83"/>
      <c r="AW461" s="123"/>
      <c r="AX461" s="81"/>
      <c r="BB461" s="81"/>
      <c r="BC461" s="81"/>
      <c r="BD461" s="81"/>
      <c r="BE461" s="81"/>
    </row>
    <row r="462" spans="1:57" ht="12.75" customHeight="1" x14ac:dyDescent="0.25">
      <c r="A462" s="81"/>
      <c r="B462" s="81"/>
      <c r="C462" s="81"/>
      <c r="K462" s="81"/>
      <c r="L462" s="81"/>
      <c r="M462" s="81"/>
      <c r="N462" s="81"/>
      <c r="O462" s="81"/>
      <c r="P462" s="81"/>
      <c r="S462" s="81"/>
      <c r="T462" s="81"/>
      <c r="U462" s="81"/>
      <c r="V462" s="81"/>
      <c r="W462" s="81"/>
      <c r="X462" s="81"/>
      <c r="Y462" s="81"/>
      <c r="Z462" s="81"/>
      <c r="AA462" s="109"/>
      <c r="AB462" s="109"/>
      <c r="AS462" s="124"/>
      <c r="AT462" s="124"/>
      <c r="AU462" s="124"/>
      <c r="AV462" s="83"/>
      <c r="AW462" s="123"/>
      <c r="AX462" s="81"/>
      <c r="BB462" s="81"/>
      <c r="BC462" s="81"/>
      <c r="BD462" s="81"/>
      <c r="BE462" s="81"/>
    </row>
    <row r="463" spans="1:57" ht="12.75" customHeight="1" x14ac:dyDescent="0.25">
      <c r="A463" s="81"/>
      <c r="B463" s="81"/>
      <c r="C463" s="81"/>
      <c r="K463" s="81"/>
      <c r="L463" s="81"/>
      <c r="M463" s="81"/>
      <c r="N463" s="81"/>
      <c r="O463" s="81"/>
      <c r="P463" s="81"/>
      <c r="S463" s="81"/>
      <c r="T463" s="81"/>
      <c r="U463" s="81"/>
      <c r="V463" s="81"/>
      <c r="W463" s="81"/>
      <c r="X463" s="81"/>
      <c r="Y463" s="81"/>
      <c r="Z463" s="81"/>
      <c r="AA463" s="109"/>
      <c r="AB463" s="109"/>
      <c r="AS463" s="124"/>
      <c r="AT463" s="124"/>
      <c r="AU463" s="124"/>
      <c r="AV463" s="83"/>
      <c r="AW463" s="123"/>
      <c r="AX463" s="81"/>
      <c r="BB463" s="81"/>
      <c r="BC463" s="81"/>
      <c r="BD463" s="81"/>
      <c r="BE463" s="81"/>
    </row>
    <row r="464" spans="1:57" ht="12.75" customHeight="1" x14ac:dyDescent="0.25">
      <c r="A464" s="81"/>
      <c r="B464" s="81"/>
      <c r="C464" s="81"/>
      <c r="K464" s="81"/>
      <c r="L464" s="81"/>
      <c r="M464" s="81"/>
      <c r="N464" s="81"/>
      <c r="O464" s="81"/>
      <c r="P464" s="81"/>
      <c r="S464" s="81"/>
      <c r="T464" s="81"/>
      <c r="U464" s="81"/>
      <c r="V464" s="81"/>
      <c r="W464" s="81"/>
      <c r="X464" s="81"/>
      <c r="Y464" s="81"/>
      <c r="Z464" s="81"/>
      <c r="AA464" s="109"/>
      <c r="AB464" s="109"/>
      <c r="AS464" s="124"/>
      <c r="AT464" s="124"/>
      <c r="AU464" s="124"/>
      <c r="AV464" s="83"/>
      <c r="AW464" s="123"/>
      <c r="AX464" s="81"/>
      <c r="BB464" s="81"/>
      <c r="BC464" s="81"/>
      <c r="BD464" s="81"/>
      <c r="BE464" s="81"/>
    </row>
    <row r="465" spans="1:57" ht="12.75" customHeight="1" x14ac:dyDescent="0.25">
      <c r="A465" s="81"/>
      <c r="B465" s="81"/>
      <c r="C465" s="81"/>
      <c r="K465" s="81"/>
      <c r="L465" s="81"/>
      <c r="M465" s="81"/>
      <c r="N465" s="81"/>
      <c r="O465" s="81"/>
      <c r="P465" s="81"/>
      <c r="S465" s="81"/>
      <c r="T465" s="81"/>
      <c r="U465" s="81"/>
      <c r="V465" s="81"/>
      <c r="W465" s="81"/>
      <c r="X465" s="81"/>
      <c r="Y465" s="81"/>
      <c r="Z465" s="81"/>
      <c r="AA465" s="109"/>
      <c r="AB465" s="109"/>
      <c r="AS465" s="124"/>
      <c r="AT465" s="124"/>
      <c r="AU465" s="124"/>
      <c r="AV465" s="83"/>
      <c r="AW465" s="123"/>
      <c r="AX465" s="81"/>
      <c r="BB465" s="81"/>
      <c r="BC465" s="81"/>
      <c r="BD465" s="81"/>
      <c r="BE465" s="81"/>
    </row>
    <row r="466" spans="1:57" ht="12.75" customHeight="1" x14ac:dyDescent="0.25">
      <c r="A466" s="81"/>
      <c r="B466" s="81"/>
      <c r="C466" s="81"/>
      <c r="K466" s="81"/>
      <c r="L466" s="81"/>
      <c r="M466" s="81"/>
      <c r="N466" s="81"/>
      <c r="O466" s="81"/>
      <c r="P466" s="81"/>
      <c r="S466" s="81"/>
      <c r="T466" s="81"/>
      <c r="U466" s="81"/>
      <c r="V466" s="81"/>
      <c r="W466" s="81"/>
      <c r="X466" s="81"/>
      <c r="Y466" s="81"/>
      <c r="Z466" s="81"/>
      <c r="AA466" s="109"/>
      <c r="AB466" s="109"/>
      <c r="AS466" s="124"/>
      <c r="AT466" s="124"/>
      <c r="AU466" s="124"/>
      <c r="AV466" s="83"/>
      <c r="AW466" s="123"/>
      <c r="AX466" s="81"/>
      <c r="BB466" s="81"/>
      <c r="BC466" s="81"/>
      <c r="BD466" s="81"/>
      <c r="BE466" s="81"/>
    </row>
    <row r="467" spans="1:57" ht="12.75" customHeight="1" x14ac:dyDescent="0.25">
      <c r="A467" s="81"/>
      <c r="B467" s="81"/>
      <c r="C467" s="81"/>
      <c r="K467" s="81"/>
      <c r="L467" s="81"/>
      <c r="M467" s="81"/>
      <c r="N467" s="81"/>
      <c r="O467" s="81"/>
      <c r="P467" s="81"/>
      <c r="S467" s="81"/>
      <c r="T467" s="81"/>
      <c r="U467" s="81"/>
      <c r="V467" s="81"/>
      <c r="W467" s="81"/>
      <c r="X467" s="81"/>
      <c r="Y467" s="81"/>
      <c r="Z467" s="81"/>
      <c r="AA467" s="109"/>
      <c r="AB467" s="109"/>
      <c r="AS467" s="124"/>
      <c r="AT467" s="124"/>
      <c r="AU467" s="124"/>
      <c r="AV467" s="83"/>
      <c r="AW467" s="123"/>
      <c r="AX467" s="81"/>
      <c r="BB467" s="81"/>
      <c r="BC467" s="81"/>
      <c r="BD467" s="81"/>
      <c r="BE467" s="81"/>
    </row>
    <row r="468" spans="1:57" ht="12.75" customHeight="1" x14ac:dyDescent="0.25">
      <c r="A468" s="81"/>
      <c r="B468" s="81"/>
      <c r="C468" s="81"/>
      <c r="K468" s="81"/>
      <c r="L468" s="81"/>
      <c r="M468" s="81"/>
      <c r="N468" s="81"/>
      <c r="O468" s="81"/>
      <c r="P468" s="81"/>
      <c r="S468" s="81"/>
      <c r="T468" s="81"/>
      <c r="U468" s="81"/>
      <c r="V468" s="81"/>
      <c r="W468" s="81"/>
      <c r="X468" s="81"/>
      <c r="Y468" s="81"/>
      <c r="Z468" s="81"/>
      <c r="AA468" s="109"/>
      <c r="AB468" s="109"/>
      <c r="AS468" s="124"/>
      <c r="AT468" s="124"/>
      <c r="AU468" s="124"/>
      <c r="AV468" s="83"/>
      <c r="AW468" s="123"/>
      <c r="AX468" s="81"/>
      <c r="BB468" s="81"/>
      <c r="BC468" s="81"/>
      <c r="BD468" s="81"/>
      <c r="BE468" s="81"/>
    </row>
    <row r="469" spans="1:57" ht="12.75" customHeight="1" x14ac:dyDescent="0.25">
      <c r="A469" s="81"/>
      <c r="B469" s="81"/>
      <c r="C469" s="81"/>
      <c r="K469" s="81"/>
      <c r="L469" s="81"/>
      <c r="M469" s="81"/>
      <c r="N469" s="81"/>
      <c r="O469" s="81"/>
      <c r="P469" s="81"/>
      <c r="S469" s="81"/>
      <c r="T469" s="81"/>
      <c r="U469" s="81"/>
      <c r="V469" s="81"/>
      <c r="W469" s="81"/>
      <c r="X469" s="81"/>
      <c r="Y469" s="81"/>
      <c r="Z469" s="81"/>
      <c r="AA469" s="109"/>
      <c r="AB469" s="109"/>
      <c r="AS469" s="124"/>
      <c r="AT469" s="124"/>
      <c r="AU469" s="124"/>
      <c r="AV469" s="83"/>
      <c r="AW469" s="123"/>
      <c r="AX469" s="81"/>
      <c r="BB469" s="81"/>
      <c r="BC469" s="81"/>
      <c r="BD469" s="81"/>
      <c r="BE469" s="81"/>
    </row>
    <row r="470" spans="1:57" ht="12.75" customHeight="1" x14ac:dyDescent="0.25">
      <c r="A470" s="81"/>
      <c r="B470" s="81"/>
      <c r="C470" s="81"/>
      <c r="K470" s="81"/>
      <c r="L470" s="81"/>
      <c r="M470" s="81"/>
      <c r="N470" s="81"/>
      <c r="O470" s="81"/>
      <c r="P470" s="81"/>
      <c r="S470" s="81"/>
      <c r="T470" s="81"/>
      <c r="U470" s="81"/>
      <c r="V470" s="81"/>
      <c r="W470" s="81"/>
      <c r="X470" s="81"/>
      <c r="Y470" s="81"/>
      <c r="Z470" s="81"/>
      <c r="AA470" s="109"/>
      <c r="AB470" s="109"/>
      <c r="AS470" s="124"/>
      <c r="AT470" s="124"/>
      <c r="AU470" s="124"/>
      <c r="AV470" s="83"/>
      <c r="AW470" s="123"/>
      <c r="AX470" s="81"/>
      <c r="BB470" s="81"/>
      <c r="BC470" s="81"/>
      <c r="BD470" s="81"/>
      <c r="BE470" s="81"/>
    </row>
    <row r="471" spans="1:57" ht="12.75" customHeight="1" x14ac:dyDescent="0.25">
      <c r="A471" s="81"/>
      <c r="B471" s="81"/>
      <c r="C471" s="81"/>
      <c r="K471" s="81"/>
      <c r="L471" s="81"/>
      <c r="M471" s="81"/>
      <c r="N471" s="81"/>
      <c r="O471" s="81"/>
      <c r="P471" s="81"/>
      <c r="S471" s="81"/>
      <c r="T471" s="81"/>
      <c r="U471" s="81"/>
      <c r="V471" s="81"/>
      <c r="W471" s="81"/>
      <c r="X471" s="81"/>
      <c r="Y471" s="81"/>
      <c r="Z471" s="81"/>
      <c r="AA471" s="109"/>
      <c r="AB471" s="109"/>
      <c r="AS471" s="124"/>
      <c r="AT471" s="124"/>
      <c r="AU471" s="124"/>
      <c r="AV471" s="83"/>
      <c r="AW471" s="123"/>
      <c r="AX471" s="81"/>
      <c r="BB471" s="81"/>
      <c r="BC471" s="81"/>
      <c r="BD471" s="81"/>
      <c r="BE471" s="81"/>
    </row>
    <row r="472" spans="1:57" ht="12.75" customHeight="1" x14ac:dyDescent="0.25">
      <c r="A472" s="81"/>
      <c r="B472" s="81"/>
      <c r="C472" s="81"/>
      <c r="K472" s="81"/>
      <c r="L472" s="81"/>
      <c r="M472" s="81"/>
      <c r="N472" s="81"/>
      <c r="O472" s="81"/>
      <c r="P472" s="81"/>
      <c r="S472" s="81"/>
      <c r="T472" s="81"/>
      <c r="U472" s="81"/>
      <c r="V472" s="81"/>
      <c r="W472" s="81"/>
      <c r="X472" s="81"/>
      <c r="Y472" s="81"/>
      <c r="Z472" s="81"/>
      <c r="AA472" s="109"/>
      <c r="AB472" s="109"/>
      <c r="AS472" s="124"/>
      <c r="AT472" s="124"/>
      <c r="AU472" s="124"/>
      <c r="AV472" s="83"/>
      <c r="AW472" s="123"/>
      <c r="AX472" s="81"/>
      <c r="BB472" s="81"/>
      <c r="BC472" s="81"/>
      <c r="BD472" s="81"/>
      <c r="BE472" s="81"/>
    </row>
    <row r="473" spans="1:57" ht="12.75" customHeight="1" x14ac:dyDescent="0.25">
      <c r="A473" s="81"/>
      <c r="B473" s="81"/>
      <c r="C473" s="81"/>
      <c r="K473" s="81"/>
      <c r="L473" s="81"/>
      <c r="M473" s="81"/>
      <c r="N473" s="81"/>
      <c r="O473" s="81"/>
      <c r="P473" s="81"/>
      <c r="S473" s="81"/>
      <c r="T473" s="81"/>
      <c r="U473" s="81"/>
      <c r="V473" s="81"/>
      <c r="W473" s="81"/>
      <c r="X473" s="81"/>
      <c r="Y473" s="81"/>
      <c r="Z473" s="81"/>
      <c r="AA473" s="109"/>
      <c r="AB473" s="109"/>
      <c r="AS473" s="124"/>
      <c r="AT473" s="124"/>
      <c r="AU473" s="124"/>
      <c r="AV473" s="83"/>
      <c r="AW473" s="123"/>
      <c r="AX473" s="81"/>
      <c r="BB473" s="81"/>
      <c r="BC473" s="81"/>
      <c r="BD473" s="81"/>
      <c r="BE473" s="81"/>
    </row>
    <row r="474" spans="1:57" ht="12.75" customHeight="1" x14ac:dyDescent="0.25">
      <c r="A474" s="81"/>
      <c r="B474" s="81"/>
      <c r="C474" s="81"/>
      <c r="K474" s="81"/>
      <c r="L474" s="81"/>
      <c r="M474" s="81"/>
      <c r="N474" s="81"/>
      <c r="O474" s="81"/>
      <c r="P474" s="81"/>
      <c r="S474" s="81"/>
      <c r="T474" s="81"/>
      <c r="U474" s="81"/>
      <c r="V474" s="81"/>
      <c r="W474" s="81"/>
      <c r="X474" s="81"/>
      <c r="Y474" s="81"/>
      <c r="Z474" s="81"/>
      <c r="AA474" s="109"/>
      <c r="AB474" s="109"/>
      <c r="AS474" s="124"/>
      <c r="AT474" s="124"/>
      <c r="AU474" s="124"/>
      <c r="AV474" s="83"/>
      <c r="AW474" s="123"/>
      <c r="AX474" s="81"/>
      <c r="BB474" s="81"/>
      <c r="BC474" s="81"/>
      <c r="BD474" s="81"/>
      <c r="BE474" s="81"/>
    </row>
    <row r="475" spans="1:57" ht="12.75" customHeight="1" x14ac:dyDescent="0.25">
      <c r="A475" s="81"/>
      <c r="B475" s="81"/>
      <c r="C475" s="81"/>
      <c r="K475" s="81"/>
      <c r="L475" s="81"/>
      <c r="M475" s="81"/>
      <c r="N475" s="81"/>
      <c r="O475" s="81"/>
      <c r="P475" s="81"/>
      <c r="S475" s="81"/>
      <c r="T475" s="81"/>
      <c r="U475" s="81"/>
      <c r="V475" s="81"/>
      <c r="W475" s="81"/>
      <c r="X475" s="81"/>
      <c r="Y475" s="81"/>
      <c r="Z475" s="81"/>
      <c r="AA475" s="109"/>
      <c r="AB475" s="109"/>
      <c r="AS475" s="124"/>
      <c r="AT475" s="124"/>
      <c r="AU475" s="124"/>
      <c r="AV475" s="83"/>
      <c r="AW475" s="123"/>
      <c r="AX475" s="81"/>
      <c r="BB475" s="81"/>
      <c r="BC475" s="81"/>
      <c r="BD475" s="81"/>
      <c r="BE475" s="81"/>
    </row>
    <row r="476" spans="1:57" ht="12.75" customHeight="1" x14ac:dyDescent="0.25">
      <c r="A476" s="81"/>
      <c r="B476" s="81"/>
      <c r="C476" s="81"/>
      <c r="K476" s="81"/>
      <c r="L476" s="81"/>
      <c r="M476" s="81"/>
      <c r="N476" s="81"/>
      <c r="O476" s="81"/>
      <c r="P476" s="81"/>
      <c r="S476" s="81"/>
      <c r="T476" s="81"/>
      <c r="U476" s="81"/>
      <c r="V476" s="81"/>
      <c r="W476" s="81"/>
      <c r="X476" s="81"/>
      <c r="Y476" s="81"/>
      <c r="Z476" s="81"/>
      <c r="AA476" s="109"/>
      <c r="AB476" s="109"/>
      <c r="AS476" s="124"/>
      <c r="AT476" s="124"/>
      <c r="AU476" s="124"/>
      <c r="AV476" s="83"/>
      <c r="AW476" s="123"/>
      <c r="AX476" s="81"/>
      <c r="BB476" s="81"/>
      <c r="BC476" s="81"/>
      <c r="BD476" s="81"/>
      <c r="BE476" s="81"/>
    </row>
    <row r="477" spans="1:57" ht="12.75" customHeight="1" x14ac:dyDescent="0.25">
      <c r="A477" s="81"/>
      <c r="B477" s="81"/>
      <c r="C477" s="81"/>
      <c r="K477" s="81"/>
      <c r="L477" s="81"/>
      <c r="M477" s="81"/>
      <c r="N477" s="81"/>
      <c r="O477" s="81"/>
      <c r="P477" s="81"/>
      <c r="S477" s="81"/>
      <c r="T477" s="81"/>
      <c r="U477" s="81"/>
      <c r="V477" s="81"/>
      <c r="W477" s="81"/>
      <c r="X477" s="81"/>
      <c r="Y477" s="81"/>
      <c r="Z477" s="81"/>
      <c r="AA477" s="109"/>
      <c r="AB477" s="109"/>
      <c r="AS477" s="124"/>
      <c r="AT477" s="124"/>
      <c r="AU477" s="124"/>
      <c r="AV477" s="83"/>
      <c r="AW477" s="123"/>
      <c r="AX477" s="81"/>
      <c r="BB477" s="81"/>
      <c r="BC477" s="81"/>
      <c r="BD477" s="81"/>
      <c r="BE477" s="81"/>
    </row>
    <row r="478" spans="1:57" ht="12.75" customHeight="1" x14ac:dyDescent="0.25">
      <c r="A478" s="81"/>
      <c r="B478" s="81"/>
      <c r="C478" s="81"/>
      <c r="K478" s="81"/>
      <c r="L478" s="81"/>
      <c r="M478" s="81"/>
      <c r="N478" s="81"/>
      <c r="O478" s="81"/>
      <c r="P478" s="81"/>
      <c r="S478" s="81"/>
      <c r="T478" s="81"/>
      <c r="U478" s="81"/>
      <c r="V478" s="81"/>
      <c r="W478" s="81"/>
      <c r="X478" s="81"/>
      <c r="Y478" s="81"/>
      <c r="Z478" s="81"/>
      <c r="AA478" s="109"/>
      <c r="AB478" s="109"/>
      <c r="AS478" s="124"/>
      <c r="AT478" s="124"/>
      <c r="AU478" s="124"/>
      <c r="AV478" s="83"/>
      <c r="AW478" s="123"/>
      <c r="AX478" s="81"/>
      <c r="BB478" s="81"/>
      <c r="BC478" s="81"/>
      <c r="BD478" s="81"/>
      <c r="BE478" s="81"/>
    </row>
    <row r="479" spans="1:57" ht="12.75" customHeight="1" x14ac:dyDescent="0.25">
      <c r="A479" s="81"/>
      <c r="B479" s="81"/>
      <c r="C479" s="81"/>
      <c r="K479" s="81"/>
      <c r="L479" s="81"/>
      <c r="M479" s="81"/>
      <c r="N479" s="81"/>
      <c r="O479" s="81"/>
      <c r="P479" s="81"/>
      <c r="S479" s="81"/>
      <c r="T479" s="81"/>
      <c r="U479" s="81"/>
      <c r="V479" s="81"/>
      <c r="W479" s="81"/>
      <c r="X479" s="81"/>
      <c r="Y479" s="81"/>
      <c r="Z479" s="81"/>
      <c r="AA479" s="109"/>
      <c r="AB479" s="109"/>
      <c r="AS479" s="124"/>
      <c r="AT479" s="124"/>
      <c r="AU479" s="124"/>
      <c r="AV479" s="83"/>
      <c r="AW479" s="123"/>
      <c r="AX479" s="81"/>
      <c r="BB479" s="81"/>
      <c r="BC479" s="81"/>
      <c r="BD479" s="81"/>
      <c r="BE479" s="81"/>
    </row>
    <row r="480" spans="1:57" ht="12.75" customHeight="1" x14ac:dyDescent="0.25">
      <c r="A480" s="81"/>
      <c r="B480" s="81"/>
      <c r="C480" s="81"/>
      <c r="K480" s="81"/>
      <c r="L480" s="81"/>
      <c r="M480" s="81"/>
      <c r="N480" s="81"/>
      <c r="O480" s="81"/>
      <c r="P480" s="81"/>
      <c r="S480" s="81"/>
      <c r="T480" s="81"/>
      <c r="U480" s="81"/>
      <c r="V480" s="81"/>
      <c r="W480" s="81"/>
      <c r="X480" s="81"/>
      <c r="Y480" s="81"/>
      <c r="Z480" s="81"/>
      <c r="AA480" s="109"/>
      <c r="AB480" s="109"/>
      <c r="AS480" s="124"/>
      <c r="AT480" s="124"/>
      <c r="AU480" s="124"/>
      <c r="AV480" s="83"/>
      <c r="AW480" s="123"/>
      <c r="AX480" s="81"/>
      <c r="BB480" s="81"/>
      <c r="BC480" s="81"/>
      <c r="BD480" s="81"/>
      <c r="BE480" s="81"/>
    </row>
    <row r="481" spans="1:57" ht="12.75" customHeight="1" x14ac:dyDescent="0.25">
      <c r="A481" s="81"/>
      <c r="B481" s="81"/>
      <c r="C481" s="81"/>
      <c r="K481" s="81"/>
      <c r="L481" s="81"/>
      <c r="M481" s="81"/>
      <c r="N481" s="81"/>
      <c r="O481" s="81"/>
      <c r="P481" s="81"/>
      <c r="S481" s="81"/>
      <c r="T481" s="81"/>
      <c r="U481" s="81"/>
      <c r="V481" s="81"/>
      <c r="W481" s="81"/>
      <c r="X481" s="81"/>
      <c r="Y481" s="81"/>
      <c r="Z481" s="81"/>
      <c r="AA481" s="109"/>
      <c r="AB481" s="109"/>
      <c r="AS481" s="124"/>
      <c r="AT481" s="124"/>
      <c r="AU481" s="124"/>
      <c r="AV481" s="83"/>
      <c r="AW481" s="123"/>
      <c r="AX481" s="81"/>
      <c r="BB481" s="81"/>
      <c r="BC481" s="81"/>
      <c r="BD481" s="81"/>
      <c r="BE481" s="81"/>
    </row>
    <row r="482" spans="1:57" ht="12.75" customHeight="1" x14ac:dyDescent="0.25">
      <c r="A482" s="81"/>
      <c r="B482" s="81"/>
      <c r="C482" s="81"/>
      <c r="K482" s="81"/>
      <c r="L482" s="81"/>
      <c r="M482" s="81"/>
      <c r="N482" s="81"/>
      <c r="O482" s="81"/>
      <c r="P482" s="81"/>
      <c r="S482" s="81"/>
      <c r="T482" s="81"/>
      <c r="U482" s="81"/>
      <c r="V482" s="81"/>
      <c r="W482" s="81"/>
      <c r="X482" s="81"/>
      <c r="Y482" s="81"/>
      <c r="Z482" s="81"/>
      <c r="AA482" s="109"/>
      <c r="AB482" s="109"/>
      <c r="AS482" s="124"/>
      <c r="AT482" s="124"/>
      <c r="AU482" s="124"/>
      <c r="AV482" s="83"/>
      <c r="AW482" s="123"/>
      <c r="AX482" s="81"/>
      <c r="BB482" s="81"/>
      <c r="BC482" s="81"/>
      <c r="BD482" s="81"/>
      <c r="BE482" s="81"/>
    </row>
    <row r="483" spans="1:57" ht="12.75" customHeight="1" x14ac:dyDescent="0.25">
      <c r="A483" s="81"/>
      <c r="B483" s="81"/>
      <c r="C483" s="81"/>
      <c r="K483" s="81"/>
      <c r="L483" s="81"/>
      <c r="M483" s="81"/>
      <c r="N483" s="81"/>
      <c r="O483" s="81"/>
      <c r="P483" s="81"/>
      <c r="S483" s="81"/>
      <c r="T483" s="81"/>
      <c r="U483" s="81"/>
      <c r="V483" s="81"/>
      <c r="W483" s="81"/>
      <c r="X483" s="81"/>
      <c r="Y483" s="81"/>
      <c r="Z483" s="81"/>
      <c r="AA483" s="109"/>
      <c r="AB483" s="109"/>
      <c r="AS483" s="124"/>
      <c r="AT483" s="124"/>
      <c r="AU483" s="124"/>
      <c r="AV483" s="83"/>
      <c r="AW483" s="123"/>
      <c r="AX483" s="81"/>
      <c r="BB483" s="81"/>
      <c r="BC483" s="81"/>
      <c r="BD483" s="81"/>
      <c r="BE483" s="81"/>
    </row>
    <row r="484" spans="1:57" ht="12.75" customHeight="1" x14ac:dyDescent="0.25">
      <c r="A484" s="81"/>
      <c r="B484" s="81"/>
      <c r="C484" s="81"/>
      <c r="K484" s="81"/>
      <c r="L484" s="81"/>
      <c r="M484" s="81"/>
      <c r="N484" s="81"/>
      <c r="O484" s="81"/>
      <c r="P484" s="81"/>
      <c r="S484" s="81"/>
      <c r="T484" s="81"/>
      <c r="U484" s="81"/>
      <c r="V484" s="81"/>
      <c r="W484" s="81"/>
      <c r="X484" s="81"/>
      <c r="Y484" s="81"/>
      <c r="Z484" s="81"/>
      <c r="AA484" s="109"/>
      <c r="AB484" s="109"/>
      <c r="AS484" s="124"/>
      <c r="AT484" s="124"/>
      <c r="AU484" s="124"/>
      <c r="AV484" s="83"/>
      <c r="AW484" s="123"/>
      <c r="AX484" s="81"/>
      <c r="BB484" s="81"/>
      <c r="BC484" s="81"/>
      <c r="BD484" s="81"/>
      <c r="BE484" s="81"/>
    </row>
    <row r="485" spans="1:57" ht="12.75" customHeight="1" x14ac:dyDescent="0.25">
      <c r="A485" s="81"/>
      <c r="B485" s="81"/>
      <c r="C485" s="81"/>
      <c r="K485" s="81"/>
      <c r="L485" s="81"/>
      <c r="M485" s="81"/>
      <c r="N485" s="81"/>
      <c r="O485" s="81"/>
      <c r="P485" s="81"/>
      <c r="S485" s="81"/>
      <c r="T485" s="81"/>
      <c r="U485" s="81"/>
      <c r="V485" s="81"/>
      <c r="W485" s="81"/>
      <c r="X485" s="81"/>
      <c r="Y485" s="81"/>
      <c r="Z485" s="81"/>
      <c r="AA485" s="109"/>
      <c r="AB485" s="109"/>
      <c r="AS485" s="124"/>
      <c r="AT485" s="124"/>
      <c r="AU485" s="124"/>
      <c r="AV485" s="83"/>
      <c r="AW485" s="123"/>
      <c r="AX485" s="81"/>
      <c r="BB485" s="81"/>
      <c r="BC485" s="81"/>
      <c r="BD485" s="81"/>
      <c r="BE485" s="81"/>
    </row>
    <row r="486" spans="1:57" ht="12.75" customHeight="1" x14ac:dyDescent="0.25">
      <c r="A486" s="81"/>
      <c r="B486" s="81"/>
      <c r="C486" s="81"/>
      <c r="K486" s="81"/>
      <c r="L486" s="81"/>
      <c r="M486" s="81"/>
      <c r="N486" s="81"/>
      <c r="O486" s="81"/>
      <c r="P486" s="81"/>
      <c r="S486" s="81"/>
      <c r="T486" s="81"/>
      <c r="U486" s="81"/>
      <c r="V486" s="81"/>
      <c r="W486" s="81"/>
      <c r="X486" s="81"/>
      <c r="Y486" s="81"/>
      <c r="Z486" s="81"/>
      <c r="AA486" s="109"/>
      <c r="AB486" s="109"/>
      <c r="AS486" s="124"/>
      <c r="AT486" s="124"/>
      <c r="AU486" s="124"/>
      <c r="AV486" s="83"/>
      <c r="AW486" s="123"/>
      <c r="AX486" s="81"/>
      <c r="BB486" s="81"/>
      <c r="BC486" s="81"/>
      <c r="BD486" s="81"/>
      <c r="BE486" s="81"/>
    </row>
    <row r="487" spans="1:57" ht="12.75" customHeight="1" x14ac:dyDescent="0.25">
      <c r="A487" s="81"/>
      <c r="B487" s="81"/>
      <c r="C487" s="81"/>
      <c r="K487" s="81"/>
      <c r="L487" s="81"/>
      <c r="M487" s="81"/>
      <c r="N487" s="81"/>
      <c r="O487" s="81"/>
      <c r="P487" s="81"/>
      <c r="S487" s="81"/>
      <c r="T487" s="81"/>
      <c r="U487" s="81"/>
      <c r="V487" s="81"/>
      <c r="W487" s="81"/>
      <c r="X487" s="81"/>
      <c r="Y487" s="81"/>
      <c r="Z487" s="81"/>
      <c r="AA487" s="109"/>
      <c r="AB487" s="109"/>
      <c r="AS487" s="124"/>
      <c r="AT487" s="124"/>
      <c r="AU487" s="124"/>
      <c r="AV487" s="83"/>
      <c r="AW487" s="123"/>
      <c r="AX487" s="81"/>
      <c r="BB487" s="81"/>
      <c r="BC487" s="81"/>
      <c r="BD487" s="81"/>
      <c r="BE487" s="81"/>
    </row>
    <row r="488" spans="1:57" ht="12.75" customHeight="1" x14ac:dyDescent="0.25">
      <c r="A488" s="81"/>
      <c r="B488" s="81"/>
      <c r="C488" s="81"/>
      <c r="K488" s="81"/>
      <c r="L488" s="81"/>
      <c r="M488" s="81"/>
      <c r="N488" s="81"/>
      <c r="O488" s="81"/>
      <c r="P488" s="81"/>
      <c r="S488" s="81"/>
      <c r="T488" s="81"/>
      <c r="U488" s="81"/>
      <c r="V488" s="81"/>
      <c r="W488" s="81"/>
      <c r="X488" s="81"/>
      <c r="Y488" s="81"/>
      <c r="Z488" s="81"/>
      <c r="AA488" s="109"/>
      <c r="AB488" s="109"/>
      <c r="AS488" s="124"/>
      <c r="AT488" s="124"/>
      <c r="AU488" s="124"/>
      <c r="AV488" s="83"/>
      <c r="AW488" s="123"/>
      <c r="AX488" s="81"/>
      <c r="BB488" s="81"/>
      <c r="BC488" s="81"/>
      <c r="BD488" s="81"/>
      <c r="BE488" s="81"/>
    </row>
    <row r="489" spans="1:57" ht="12.75" customHeight="1" x14ac:dyDescent="0.25">
      <c r="A489" s="81"/>
      <c r="B489" s="81"/>
      <c r="C489" s="81"/>
      <c r="K489" s="81"/>
      <c r="L489" s="81"/>
      <c r="M489" s="81"/>
      <c r="N489" s="81"/>
      <c r="O489" s="81"/>
      <c r="P489" s="81"/>
      <c r="S489" s="81"/>
      <c r="T489" s="81"/>
      <c r="U489" s="81"/>
      <c r="V489" s="81"/>
      <c r="W489" s="81"/>
      <c r="X489" s="81"/>
      <c r="Y489" s="81"/>
      <c r="Z489" s="81"/>
      <c r="AA489" s="109"/>
      <c r="AB489" s="109"/>
      <c r="AS489" s="124"/>
      <c r="AT489" s="124"/>
      <c r="AU489" s="124"/>
      <c r="AV489" s="83"/>
      <c r="AW489" s="123"/>
      <c r="AX489" s="81"/>
      <c r="BB489" s="81"/>
      <c r="BC489" s="81"/>
      <c r="BD489" s="81"/>
      <c r="BE489" s="81"/>
    </row>
    <row r="490" spans="1:57" ht="12.75" customHeight="1" x14ac:dyDescent="0.25">
      <c r="A490" s="81"/>
      <c r="B490" s="81"/>
      <c r="C490" s="81"/>
      <c r="K490" s="81"/>
      <c r="L490" s="81"/>
      <c r="M490" s="81"/>
      <c r="N490" s="81"/>
      <c r="O490" s="81"/>
      <c r="P490" s="81"/>
      <c r="S490" s="81"/>
      <c r="T490" s="81"/>
      <c r="U490" s="81"/>
      <c r="V490" s="81"/>
      <c r="W490" s="81"/>
      <c r="X490" s="81"/>
      <c r="Y490" s="81"/>
      <c r="Z490" s="81"/>
      <c r="AA490" s="109"/>
      <c r="AB490" s="109"/>
      <c r="AS490" s="124"/>
      <c r="AT490" s="124"/>
      <c r="AU490" s="124"/>
      <c r="AV490" s="83"/>
      <c r="AW490" s="123"/>
      <c r="AX490" s="81"/>
      <c r="BB490" s="81"/>
      <c r="BC490" s="81"/>
      <c r="BD490" s="81"/>
      <c r="BE490" s="81"/>
    </row>
    <row r="491" spans="1:57" ht="12.75" customHeight="1" x14ac:dyDescent="0.25">
      <c r="A491" s="81"/>
      <c r="B491" s="81"/>
      <c r="C491" s="81"/>
      <c r="K491" s="81"/>
      <c r="L491" s="81"/>
      <c r="M491" s="81"/>
      <c r="N491" s="81"/>
      <c r="O491" s="81"/>
      <c r="P491" s="81"/>
      <c r="S491" s="81"/>
      <c r="T491" s="81"/>
      <c r="U491" s="81"/>
      <c r="V491" s="81"/>
      <c r="W491" s="81"/>
      <c r="X491" s="81"/>
      <c r="Y491" s="81"/>
      <c r="Z491" s="81"/>
      <c r="AA491" s="109"/>
      <c r="AB491" s="109"/>
      <c r="AS491" s="124"/>
      <c r="AT491" s="124"/>
      <c r="AU491" s="124"/>
      <c r="AV491" s="83"/>
      <c r="AW491" s="123"/>
      <c r="AX491" s="81"/>
      <c r="BB491" s="81"/>
      <c r="BC491" s="81"/>
      <c r="BD491" s="81"/>
      <c r="BE491" s="81"/>
    </row>
    <row r="492" spans="1:57" ht="12.75" customHeight="1" x14ac:dyDescent="0.25">
      <c r="A492" s="81"/>
      <c r="B492" s="81"/>
      <c r="C492" s="81"/>
      <c r="K492" s="81"/>
      <c r="L492" s="81"/>
      <c r="M492" s="81"/>
      <c r="N492" s="81"/>
      <c r="O492" s="81"/>
      <c r="P492" s="81"/>
      <c r="S492" s="81"/>
      <c r="T492" s="81"/>
      <c r="U492" s="81"/>
      <c r="V492" s="81"/>
      <c r="W492" s="81"/>
      <c r="X492" s="81"/>
      <c r="Y492" s="81"/>
      <c r="Z492" s="81"/>
      <c r="AA492" s="109"/>
      <c r="AB492" s="109"/>
      <c r="AS492" s="124"/>
      <c r="AT492" s="124"/>
      <c r="AU492" s="124"/>
      <c r="AV492" s="83"/>
      <c r="AW492" s="123"/>
      <c r="AX492" s="81"/>
      <c r="BB492" s="81"/>
      <c r="BC492" s="81"/>
      <c r="BD492" s="81"/>
      <c r="BE492" s="81"/>
    </row>
    <row r="493" spans="1:57" ht="12.75" customHeight="1" x14ac:dyDescent="0.25">
      <c r="A493" s="81"/>
      <c r="B493" s="81"/>
      <c r="C493" s="81"/>
      <c r="K493" s="81"/>
      <c r="L493" s="81"/>
      <c r="M493" s="81"/>
      <c r="N493" s="81"/>
      <c r="O493" s="81"/>
      <c r="P493" s="81"/>
      <c r="S493" s="81"/>
      <c r="T493" s="81"/>
      <c r="U493" s="81"/>
      <c r="V493" s="81"/>
      <c r="W493" s="81"/>
      <c r="X493" s="81"/>
      <c r="Y493" s="81"/>
      <c r="Z493" s="81"/>
      <c r="AA493" s="109"/>
      <c r="AB493" s="109"/>
      <c r="AS493" s="124"/>
      <c r="AT493" s="124"/>
      <c r="AU493" s="124"/>
      <c r="AV493" s="83"/>
      <c r="AW493" s="123"/>
      <c r="AX493" s="81"/>
      <c r="BB493" s="81"/>
      <c r="BC493" s="81"/>
      <c r="BD493" s="81"/>
      <c r="BE493" s="81"/>
    </row>
    <row r="494" spans="1:57" ht="12.75" customHeight="1" x14ac:dyDescent="0.25">
      <c r="A494" s="81"/>
      <c r="B494" s="81"/>
      <c r="C494" s="81"/>
      <c r="K494" s="81"/>
      <c r="L494" s="81"/>
      <c r="M494" s="81"/>
      <c r="N494" s="81"/>
      <c r="O494" s="81"/>
      <c r="P494" s="81"/>
      <c r="S494" s="81"/>
      <c r="T494" s="81"/>
      <c r="U494" s="81"/>
      <c r="V494" s="81"/>
      <c r="W494" s="81"/>
      <c r="X494" s="81"/>
      <c r="Y494" s="81"/>
      <c r="Z494" s="81"/>
      <c r="AA494" s="109"/>
      <c r="AB494" s="109"/>
      <c r="AS494" s="124"/>
      <c r="AT494" s="124"/>
      <c r="AU494" s="124"/>
      <c r="AV494" s="83"/>
      <c r="AW494" s="123"/>
      <c r="AX494" s="81"/>
      <c r="BB494" s="81"/>
      <c r="BC494" s="81"/>
      <c r="BD494" s="81"/>
      <c r="BE494" s="81"/>
    </row>
    <row r="495" spans="1:57" ht="12.75" customHeight="1" x14ac:dyDescent="0.25">
      <c r="A495" s="81"/>
      <c r="B495" s="81"/>
      <c r="C495" s="81"/>
      <c r="K495" s="81"/>
      <c r="L495" s="81"/>
      <c r="M495" s="81"/>
      <c r="N495" s="81"/>
      <c r="O495" s="81"/>
      <c r="P495" s="81"/>
      <c r="S495" s="81"/>
      <c r="T495" s="81"/>
      <c r="U495" s="81"/>
      <c r="V495" s="81"/>
      <c r="W495" s="81"/>
      <c r="X495" s="81"/>
      <c r="Y495" s="81"/>
      <c r="Z495" s="81"/>
      <c r="AA495" s="109"/>
      <c r="AB495" s="109"/>
      <c r="AS495" s="124"/>
      <c r="AT495" s="124"/>
      <c r="AU495" s="124"/>
      <c r="AV495" s="83"/>
      <c r="AW495" s="123"/>
      <c r="AX495" s="81"/>
      <c r="BB495" s="81"/>
      <c r="BC495" s="81"/>
      <c r="BD495" s="81"/>
      <c r="BE495" s="81"/>
    </row>
    <row r="496" spans="1:57" ht="12.75" customHeight="1" x14ac:dyDescent="0.25">
      <c r="A496" s="81"/>
      <c r="B496" s="81"/>
      <c r="C496" s="81"/>
      <c r="K496" s="81"/>
      <c r="L496" s="81"/>
      <c r="M496" s="81"/>
      <c r="N496" s="81"/>
      <c r="O496" s="81"/>
      <c r="P496" s="81"/>
      <c r="S496" s="81"/>
      <c r="T496" s="81"/>
      <c r="U496" s="81"/>
      <c r="V496" s="81"/>
      <c r="W496" s="81"/>
      <c r="X496" s="81"/>
      <c r="Y496" s="81"/>
      <c r="Z496" s="81"/>
      <c r="AA496" s="109"/>
      <c r="AB496" s="109"/>
      <c r="AS496" s="124"/>
      <c r="AT496" s="124"/>
      <c r="AU496" s="124"/>
      <c r="AV496" s="83"/>
      <c r="AW496" s="123"/>
      <c r="AX496" s="81"/>
      <c r="BB496" s="81"/>
      <c r="BC496" s="81"/>
      <c r="BD496" s="81"/>
      <c r="BE496" s="81"/>
    </row>
    <row r="497" spans="1:57" ht="12.75" customHeight="1" x14ac:dyDescent="0.25">
      <c r="A497" s="81"/>
      <c r="B497" s="81"/>
      <c r="C497" s="81"/>
      <c r="K497" s="81"/>
      <c r="L497" s="81"/>
      <c r="M497" s="81"/>
      <c r="N497" s="81"/>
      <c r="O497" s="81"/>
      <c r="P497" s="81"/>
      <c r="S497" s="81"/>
      <c r="T497" s="81"/>
      <c r="U497" s="81"/>
      <c r="V497" s="81"/>
      <c r="W497" s="81"/>
      <c r="X497" s="81"/>
      <c r="Y497" s="81"/>
      <c r="Z497" s="81"/>
      <c r="AA497" s="109"/>
      <c r="AB497" s="109"/>
      <c r="AS497" s="124"/>
      <c r="AT497" s="124"/>
      <c r="AU497" s="124"/>
      <c r="AV497" s="83"/>
      <c r="AW497" s="123"/>
      <c r="AX497" s="81"/>
      <c r="BB497" s="81"/>
      <c r="BC497" s="81"/>
      <c r="BD497" s="81"/>
      <c r="BE497" s="81"/>
    </row>
    <row r="498" spans="1:57" ht="12.75" customHeight="1" x14ac:dyDescent="0.25">
      <c r="A498" s="81"/>
      <c r="B498" s="81"/>
      <c r="C498" s="81"/>
      <c r="K498" s="81"/>
      <c r="L498" s="81"/>
      <c r="M498" s="81"/>
      <c r="N498" s="81"/>
      <c r="O498" s="81"/>
      <c r="P498" s="81"/>
      <c r="S498" s="81"/>
      <c r="T498" s="81"/>
      <c r="U498" s="81"/>
      <c r="V498" s="81"/>
      <c r="W498" s="81"/>
      <c r="X498" s="81"/>
      <c r="Y498" s="81"/>
      <c r="Z498" s="81"/>
      <c r="AA498" s="109"/>
      <c r="AB498" s="109"/>
      <c r="AS498" s="124"/>
      <c r="AT498" s="124"/>
      <c r="AU498" s="124"/>
      <c r="AV498" s="83"/>
      <c r="AW498" s="123"/>
      <c r="AX498" s="81"/>
      <c r="BB498" s="81"/>
      <c r="BC498" s="81"/>
      <c r="BD498" s="81"/>
      <c r="BE498" s="81"/>
    </row>
    <row r="499" spans="1:57" ht="12.75" customHeight="1" x14ac:dyDescent="0.25">
      <c r="A499" s="81"/>
      <c r="B499" s="81"/>
      <c r="C499" s="81"/>
      <c r="K499" s="81"/>
      <c r="L499" s="81"/>
      <c r="M499" s="81"/>
      <c r="N499" s="81"/>
      <c r="O499" s="81"/>
      <c r="P499" s="81"/>
      <c r="S499" s="81"/>
      <c r="T499" s="81"/>
      <c r="U499" s="81"/>
      <c r="V499" s="81"/>
      <c r="W499" s="81"/>
      <c r="X499" s="81"/>
      <c r="Y499" s="81"/>
      <c r="Z499" s="81"/>
      <c r="AA499" s="109"/>
      <c r="AB499" s="109"/>
      <c r="AS499" s="124"/>
      <c r="AT499" s="124"/>
      <c r="AU499" s="124"/>
      <c r="AV499" s="83"/>
      <c r="AW499" s="123"/>
      <c r="AX499" s="81"/>
      <c r="BB499" s="81"/>
      <c r="BC499" s="81"/>
      <c r="BD499" s="81"/>
      <c r="BE499" s="81"/>
    </row>
    <row r="500" spans="1:57" ht="12.75" customHeight="1" x14ac:dyDescent="0.25">
      <c r="A500" s="81"/>
      <c r="B500" s="81"/>
      <c r="C500" s="81"/>
      <c r="K500" s="81"/>
      <c r="L500" s="81"/>
      <c r="M500" s="81"/>
      <c r="N500" s="81"/>
      <c r="O500" s="81"/>
      <c r="P500" s="81"/>
      <c r="S500" s="81"/>
      <c r="T500" s="81"/>
      <c r="U500" s="81"/>
      <c r="V500" s="81"/>
      <c r="W500" s="81"/>
      <c r="X500" s="81"/>
      <c r="Y500" s="81"/>
      <c r="Z500" s="81"/>
      <c r="AA500" s="109"/>
      <c r="AB500" s="109"/>
      <c r="AS500" s="124"/>
      <c r="AT500" s="124"/>
      <c r="AU500" s="124"/>
      <c r="AV500" s="83"/>
      <c r="AW500" s="123"/>
      <c r="AX500" s="81"/>
      <c r="BB500" s="81"/>
      <c r="BC500" s="81"/>
      <c r="BD500" s="81"/>
      <c r="BE500" s="81"/>
    </row>
    <row r="501" spans="1:57" ht="12.75" customHeight="1" x14ac:dyDescent="0.25">
      <c r="A501" s="81"/>
      <c r="B501" s="81"/>
      <c r="C501" s="81"/>
      <c r="K501" s="81"/>
      <c r="L501" s="81"/>
      <c r="M501" s="81"/>
      <c r="N501" s="81"/>
      <c r="O501" s="81"/>
      <c r="P501" s="81"/>
      <c r="S501" s="81"/>
      <c r="T501" s="81"/>
      <c r="U501" s="81"/>
      <c r="V501" s="81"/>
      <c r="W501" s="81"/>
      <c r="X501" s="81"/>
      <c r="Y501" s="81"/>
      <c r="Z501" s="81"/>
      <c r="AA501" s="109"/>
      <c r="AB501" s="109"/>
      <c r="AS501" s="124"/>
      <c r="AT501" s="124"/>
      <c r="AU501" s="124"/>
      <c r="AV501" s="83"/>
      <c r="AW501" s="123"/>
      <c r="AX501" s="81"/>
      <c r="BB501" s="81"/>
      <c r="BC501" s="81"/>
      <c r="BD501" s="81"/>
      <c r="BE501" s="81"/>
    </row>
    <row r="502" spans="1:57" ht="12.75" customHeight="1" x14ac:dyDescent="0.25">
      <c r="A502" s="81"/>
      <c r="B502" s="81"/>
      <c r="C502" s="81"/>
      <c r="K502" s="81"/>
      <c r="L502" s="81"/>
      <c r="M502" s="81"/>
      <c r="N502" s="81"/>
      <c r="O502" s="81"/>
      <c r="P502" s="81"/>
      <c r="S502" s="81"/>
      <c r="T502" s="81"/>
      <c r="U502" s="81"/>
      <c r="V502" s="81"/>
      <c r="W502" s="81"/>
      <c r="X502" s="81"/>
      <c r="Y502" s="81"/>
      <c r="Z502" s="81"/>
      <c r="AA502" s="109"/>
      <c r="AB502" s="109"/>
      <c r="AS502" s="124"/>
      <c r="AT502" s="124"/>
      <c r="AU502" s="124"/>
      <c r="AV502" s="83"/>
      <c r="AW502" s="123"/>
      <c r="AX502" s="81"/>
      <c r="BB502" s="81"/>
      <c r="BC502" s="81"/>
      <c r="BD502" s="81"/>
      <c r="BE502" s="81"/>
    </row>
    <row r="503" spans="1:57" ht="12.75" customHeight="1" x14ac:dyDescent="0.25">
      <c r="A503" s="81"/>
      <c r="B503" s="81"/>
      <c r="C503" s="81"/>
      <c r="K503" s="81"/>
      <c r="L503" s="81"/>
      <c r="M503" s="81"/>
      <c r="N503" s="81"/>
      <c r="O503" s="81"/>
      <c r="P503" s="81"/>
      <c r="S503" s="81"/>
      <c r="T503" s="81"/>
      <c r="U503" s="81"/>
      <c r="V503" s="81"/>
      <c r="W503" s="81"/>
      <c r="X503" s="81"/>
      <c r="Y503" s="81"/>
      <c r="Z503" s="81"/>
      <c r="AA503" s="109"/>
      <c r="AB503" s="109"/>
      <c r="AS503" s="124"/>
      <c r="AT503" s="124"/>
      <c r="AU503" s="124"/>
      <c r="AV503" s="83"/>
      <c r="AW503" s="123"/>
      <c r="AX503" s="81"/>
      <c r="BB503" s="81"/>
      <c r="BC503" s="81"/>
      <c r="BD503" s="81"/>
      <c r="BE503" s="81"/>
    </row>
    <row r="504" spans="1:57" ht="12.75" customHeight="1" x14ac:dyDescent="0.25">
      <c r="A504" s="81"/>
      <c r="B504" s="81"/>
      <c r="C504" s="81"/>
      <c r="K504" s="81"/>
      <c r="L504" s="81"/>
      <c r="M504" s="81"/>
      <c r="N504" s="81"/>
      <c r="O504" s="81"/>
      <c r="P504" s="81"/>
      <c r="S504" s="81"/>
      <c r="T504" s="81"/>
      <c r="U504" s="81"/>
      <c r="V504" s="81"/>
      <c r="W504" s="81"/>
      <c r="X504" s="81"/>
      <c r="Y504" s="81"/>
      <c r="Z504" s="81"/>
      <c r="AA504" s="109"/>
      <c r="AB504" s="109"/>
      <c r="AS504" s="124"/>
      <c r="AT504" s="124"/>
      <c r="AU504" s="124"/>
      <c r="AV504" s="83"/>
      <c r="AW504" s="123"/>
      <c r="AX504" s="81"/>
      <c r="BB504" s="81"/>
      <c r="BC504" s="81"/>
      <c r="BD504" s="81"/>
      <c r="BE504" s="81"/>
    </row>
    <row r="505" spans="1:57" ht="12.75" customHeight="1" x14ac:dyDescent="0.25">
      <c r="A505" s="81"/>
      <c r="B505" s="81"/>
      <c r="C505" s="81"/>
      <c r="K505" s="81"/>
      <c r="L505" s="81"/>
      <c r="M505" s="81"/>
      <c r="N505" s="81"/>
      <c r="O505" s="81"/>
      <c r="P505" s="81"/>
      <c r="S505" s="81"/>
      <c r="T505" s="81"/>
      <c r="U505" s="81"/>
      <c r="V505" s="81"/>
      <c r="W505" s="81"/>
      <c r="X505" s="81"/>
      <c r="Y505" s="81"/>
      <c r="Z505" s="81"/>
      <c r="AA505" s="109"/>
      <c r="AB505" s="109"/>
      <c r="AS505" s="124"/>
      <c r="AT505" s="124"/>
      <c r="AU505" s="124"/>
      <c r="AV505" s="83"/>
      <c r="AW505" s="123"/>
      <c r="AX505" s="81"/>
      <c r="BB505" s="81"/>
      <c r="BC505" s="81"/>
      <c r="BD505" s="81"/>
      <c r="BE505" s="81"/>
    </row>
    <row r="506" spans="1:57" ht="12.75" customHeight="1" x14ac:dyDescent="0.25">
      <c r="A506" s="81"/>
      <c r="B506" s="81"/>
      <c r="C506" s="81"/>
      <c r="K506" s="81"/>
      <c r="L506" s="81"/>
      <c r="M506" s="81"/>
      <c r="N506" s="81"/>
      <c r="O506" s="81"/>
      <c r="P506" s="81"/>
      <c r="S506" s="81"/>
      <c r="T506" s="81"/>
      <c r="U506" s="81"/>
      <c r="V506" s="81"/>
      <c r="W506" s="81"/>
      <c r="X506" s="81"/>
      <c r="Y506" s="81"/>
      <c r="Z506" s="81"/>
      <c r="AA506" s="109"/>
      <c r="AB506" s="109"/>
      <c r="AS506" s="124"/>
      <c r="AT506" s="124"/>
      <c r="AU506" s="124"/>
      <c r="AV506" s="83"/>
      <c r="AW506" s="123"/>
      <c r="AX506" s="81"/>
      <c r="BB506" s="81"/>
      <c r="BC506" s="81"/>
      <c r="BD506" s="81"/>
      <c r="BE506" s="81"/>
    </row>
    <row r="507" spans="1:57" ht="12.75" customHeight="1" x14ac:dyDescent="0.25">
      <c r="A507" s="81"/>
      <c r="B507" s="81"/>
      <c r="C507" s="81"/>
      <c r="K507" s="81"/>
      <c r="L507" s="81"/>
      <c r="M507" s="81"/>
      <c r="N507" s="81"/>
      <c r="O507" s="81"/>
      <c r="P507" s="81"/>
      <c r="S507" s="81"/>
      <c r="T507" s="81"/>
      <c r="U507" s="81"/>
      <c r="V507" s="81"/>
      <c r="W507" s="81"/>
      <c r="X507" s="81"/>
      <c r="Y507" s="81"/>
      <c r="Z507" s="81"/>
      <c r="AA507" s="109"/>
      <c r="AB507" s="109"/>
      <c r="AS507" s="124"/>
      <c r="AT507" s="124"/>
      <c r="AU507" s="124"/>
      <c r="AV507" s="83"/>
      <c r="AW507" s="123"/>
      <c r="AX507" s="81"/>
      <c r="BB507" s="81"/>
      <c r="BC507" s="81"/>
      <c r="BD507" s="81"/>
      <c r="BE507" s="81"/>
    </row>
    <row r="508" spans="1:57" ht="12.75" customHeight="1" x14ac:dyDescent="0.25">
      <c r="A508" s="81"/>
      <c r="B508" s="81"/>
      <c r="C508" s="81"/>
      <c r="K508" s="81"/>
      <c r="L508" s="81"/>
      <c r="M508" s="81"/>
      <c r="N508" s="81"/>
      <c r="O508" s="81"/>
      <c r="P508" s="81"/>
      <c r="S508" s="81"/>
      <c r="T508" s="81"/>
      <c r="U508" s="81"/>
      <c r="V508" s="81"/>
      <c r="W508" s="81"/>
      <c r="X508" s="81"/>
      <c r="Y508" s="81"/>
      <c r="Z508" s="81"/>
      <c r="AA508" s="109"/>
      <c r="AB508" s="109"/>
      <c r="AS508" s="124"/>
      <c r="AT508" s="124"/>
      <c r="AU508" s="124"/>
      <c r="AV508" s="83"/>
      <c r="AW508" s="123"/>
      <c r="AX508" s="81"/>
      <c r="BB508" s="81"/>
      <c r="BC508" s="81"/>
      <c r="BD508" s="81"/>
      <c r="BE508" s="81"/>
    </row>
    <row r="509" spans="1:57" ht="12.75" customHeight="1" x14ac:dyDescent="0.25">
      <c r="A509" s="81"/>
      <c r="B509" s="81"/>
      <c r="C509" s="81"/>
      <c r="K509" s="81"/>
      <c r="L509" s="81"/>
      <c r="M509" s="81"/>
      <c r="N509" s="81"/>
      <c r="O509" s="81"/>
      <c r="P509" s="81"/>
      <c r="S509" s="81"/>
      <c r="T509" s="81"/>
      <c r="U509" s="81"/>
      <c r="V509" s="81"/>
      <c r="W509" s="81"/>
      <c r="X509" s="81"/>
      <c r="Y509" s="81"/>
      <c r="Z509" s="81"/>
      <c r="AA509" s="109"/>
      <c r="AB509" s="109"/>
      <c r="AS509" s="124"/>
      <c r="AT509" s="124"/>
      <c r="AU509" s="124"/>
      <c r="AV509" s="83"/>
      <c r="AW509" s="123"/>
      <c r="AX509" s="81"/>
      <c r="BB509" s="81"/>
      <c r="BC509" s="81"/>
      <c r="BD509" s="81"/>
      <c r="BE509" s="81"/>
    </row>
    <row r="510" spans="1:57" ht="12.75" customHeight="1" x14ac:dyDescent="0.25">
      <c r="A510" s="81"/>
      <c r="B510" s="81"/>
      <c r="C510" s="81"/>
      <c r="K510" s="81"/>
      <c r="L510" s="81"/>
      <c r="M510" s="81"/>
      <c r="N510" s="81"/>
      <c r="O510" s="81"/>
      <c r="P510" s="81"/>
      <c r="S510" s="81"/>
      <c r="T510" s="81"/>
      <c r="U510" s="81"/>
      <c r="V510" s="81"/>
      <c r="W510" s="81"/>
      <c r="X510" s="81"/>
      <c r="Y510" s="81"/>
      <c r="Z510" s="81"/>
      <c r="AA510" s="109"/>
      <c r="AB510" s="109"/>
      <c r="AS510" s="124"/>
      <c r="AT510" s="124"/>
      <c r="AU510" s="124"/>
      <c r="AV510" s="83"/>
      <c r="AW510" s="123"/>
      <c r="AX510" s="81"/>
      <c r="BB510" s="81"/>
      <c r="BC510" s="81"/>
      <c r="BD510" s="81"/>
      <c r="BE510" s="81"/>
    </row>
    <row r="511" spans="1:57" ht="12.75" customHeight="1" x14ac:dyDescent="0.25">
      <c r="A511" s="81"/>
      <c r="B511" s="81"/>
      <c r="C511" s="81"/>
      <c r="K511" s="81"/>
      <c r="L511" s="81"/>
      <c r="M511" s="81"/>
      <c r="N511" s="81"/>
      <c r="O511" s="81"/>
      <c r="P511" s="81"/>
      <c r="S511" s="81"/>
      <c r="T511" s="81"/>
      <c r="U511" s="81"/>
      <c r="V511" s="81"/>
      <c r="W511" s="81"/>
      <c r="X511" s="81"/>
      <c r="Y511" s="81"/>
      <c r="Z511" s="81"/>
      <c r="AA511" s="109"/>
      <c r="AB511" s="109"/>
      <c r="AS511" s="124"/>
      <c r="AT511" s="124"/>
      <c r="AU511" s="124"/>
      <c r="AV511" s="83"/>
      <c r="AW511" s="123"/>
      <c r="AX511" s="81"/>
      <c r="BB511" s="81"/>
      <c r="BC511" s="81"/>
      <c r="BD511" s="81"/>
      <c r="BE511" s="81"/>
    </row>
    <row r="512" spans="1:57" ht="12.75" customHeight="1" x14ac:dyDescent="0.25">
      <c r="A512" s="81"/>
      <c r="B512" s="81"/>
      <c r="C512" s="81"/>
      <c r="K512" s="81"/>
      <c r="L512" s="81"/>
      <c r="M512" s="81"/>
      <c r="N512" s="81"/>
      <c r="O512" s="81"/>
      <c r="P512" s="81"/>
      <c r="S512" s="81"/>
      <c r="T512" s="81"/>
      <c r="U512" s="81"/>
      <c r="V512" s="81"/>
      <c r="W512" s="81"/>
      <c r="X512" s="81"/>
      <c r="Y512" s="81"/>
      <c r="Z512" s="81"/>
      <c r="AA512" s="109"/>
      <c r="AB512" s="109"/>
      <c r="AS512" s="124"/>
      <c r="AT512" s="124"/>
      <c r="AU512" s="124"/>
      <c r="AV512" s="83"/>
      <c r="AW512" s="123"/>
      <c r="AX512" s="81"/>
      <c r="BB512" s="81"/>
      <c r="BC512" s="81"/>
      <c r="BD512" s="81"/>
      <c r="BE512" s="81"/>
    </row>
    <row r="513" spans="1:57" ht="12.75" customHeight="1" x14ac:dyDescent="0.25">
      <c r="A513" s="81"/>
      <c r="B513" s="81"/>
      <c r="C513" s="81"/>
      <c r="K513" s="81"/>
      <c r="L513" s="81"/>
      <c r="M513" s="81"/>
      <c r="N513" s="81"/>
      <c r="O513" s="81"/>
      <c r="P513" s="81"/>
      <c r="S513" s="81"/>
      <c r="T513" s="81"/>
      <c r="U513" s="81"/>
      <c r="V513" s="81"/>
      <c r="W513" s="81"/>
      <c r="X513" s="81"/>
      <c r="Y513" s="81"/>
      <c r="Z513" s="81"/>
      <c r="AA513" s="109"/>
      <c r="AB513" s="109"/>
      <c r="AS513" s="124"/>
      <c r="AT513" s="124"/>
      <c r="AU513" s="124"/>
      <c r="AV513" s="83"/>
      <c r="AW513" s="123"/>
      <c r="AX513" s="81"/>
      <c r="BB513" s="81"/>
      <c r="BC513" s="81"/>
      <c r="BD513" s="81"/>
      <c r="BE513" s="81"/>
    </row>
    <row r="514" spans="1:57" ht="12.75" customHeight="1" x14ac:dyDescent="0.25">
      <c r="A514" s="81"/>
      <c r="B514" s="81"/>
      <c r="C514" s="81"/>
      <c r="K514" s="81"/>
      <c r="L514" s="81"/>
      <c r="M514" s="81"/>
      <c r="N514" s="81"/>
      <c r="O514" s="81"/>
      <c r="P514" s="81"/>
      <c r="S514" s="81"/>
      <c r="T514" s="81"/>
      <c r="U514" s="81"/>
      <c r="V514" s="81"/>
      <c r="W514" s="81"/>
      <c r="X514" s="81"/>
      <c r="Y514" s="81"/>
      <c r="Z514" s="81"/>
      <c r="AA514" s="109"/>
      <c r="AB514" s="109"/>
      <c r="AS514" s="124"/>
      <c r="AT514" s="124"/>
      <c r="AU514" s="124"/>
      <c r="AV514" s="83"/>
      <c r="AW514" s="123"/>
      <c r="AX514" s="81"/>
      <c r="BB514" s="81"/>
      <c r="BC514" s="81"/>
      <c r="BD514" s="81"/>
      <c r="BE514" s="81"/>
    </row>
    <row r="515" spans="1:57" ht="12.75" customHeight="1" x14ac:dyDescent="0.25">
      <c r="A515" s="81"/>
      <c r="B515" s="81"/>
      <c r="C515" s="81"/>
      <c r="K515" s="81"/>
      <c r="L515" s="81"/>
      <c r="M515" s="81"/>
      <c r="N515" s="81"/>
      <c r="O515" s="81"/>
      <c r="P515" s="81"/>
      <c r="S515" s="81"/>
      <c r="T515" s="81"/>
      <c r="U515" s="81"/>
      <c r="V515" s="81"/>
      <c r="W515" s="81"/>
      <c r="X515" s="81"/>
      <c r="Y515" s="81"/>
      <c r="Z515" s="81"/>
      <c r="AA515" s="109"/>
      <c r="AB515" s="109"/>
      <c r="AS515" s="124"/>
      <c r="AT515" s="124"/>
      <c r="AU515" s="124"/>
      <c r="AV515" s="83"/>
      <c r="AW515" s="123"/>
      <c r="AX515" s="81"/>
      <c r="BB515" s="81"/>
      <c r="BC515" s="81"/>
      <c r="BD515" s="81"/>
      <c r="BE515" s="81"/>
    </row>
    <row r="516" spans="1:57" ht="12.75" customHeight="1" x14ac:dyDescent="0.25">
      <c r="A516" s="81"/>
      <c r="B516" s="81"/>
      <c r="C516" s="81"/>
      <c r="K516" s="81"/>
      <c r="L516" s="81"/>
      <c r="M516" s="81"/>
      <c r="N516" s="81"/>
      <c r="O516" s="81"/>
      <c r="P516" s="81"/>
      <c r="S516" s="81"/>
      <c r="T516" s="81"/>
      <c r="U516" s="81"/>
      <c r="V516" s="81"/>
      <c r="W516" s="81"/>
      <c r="X516" s="81"/>
      <c r="Y516" s="81"/>
      <c r="Z516" s="81"/>
      <c r="AA516" s="109"/>
      <c r="AB516" s="109"/>
      <c r="AS516" s="124"/>
      <c r="AT516" s="124"/>
      <c r="AU516" s="124"/>
      <c r="AV516" s="83"/>
      <c r="AW516" s="123"/>
      <c r="AX516" s="81"/>
      <c r="BB516" s="81"/>
      <c r="BC516" s="81"/>
      <c r="BD516" s="81"/>
      <c r="BE516" s="81"/>
    </row>
    <row r="517" spans="1:57" ht="12.75" customHeight="1" x14ac:dyDescent="0.25">
      <c r="A517" s="81"/>
      <c r="B517" s="81"/>
      <c r="C517" s="81"/>
      <c r="K517" s="81"/>
      <c r="L517" s="81"/>
      <c r="M517" s="81"/>
      <c r="N517" s="81"/>
      <c r="O517" s="81"/>
      <c r="P517" s="81"/>
      <c r="S517" s="81"/>
      <c r="T517" s="81"/>
      <c r="U517" s="81"/>
      <c r="V517" s="81"/>
      <c r="W517" s="81"/>
      <c r="X517" s="81"/>
      <c r="Y517" s="81"/>
      <c r="Z517" s="81"/>
      <c r="AA517" s="109"/>
      <c r="AB517" s="109"/>
      <c r="AS517" s="124"/>
      <c r="AT517" s="124"/>
      <c r="AU517" s="124"/>
      <c r="AV517" s="83"/>
      <c r="AW517" s="123"/>
      <c r="AX517" s="81"/>
      <c r="BB517" s="81"/>
      <c r="BC517" s="81"/>
      <c r="BD517" s="81"/>
      <c r="BE517" s="81"/>
    </row>
    <row r="518" spans="1:57" ht="12.75" customHeight="1" x14ac:dyDescent="0.25">
      <c r="A518" s="81"/>
      <c r="B518" s="81"/>
      <c r="C518" s="81"/>
      <c r="K518" s="81"/>
      <c r="L518" s="81"/>
      <c r="M518" s="81"/>
      <c r="N518" s="81"/>
      <c r="O518" s="81"/>
      <c r="P518" s="81"/>
      <c r="S518" s="81"/>
      <c r="T518" s="81"/>
      <c r="U518" s="81"/>
      <c r="V518" s="81"/>
      <c r="W518" s="81"/>
      <c r="X518" s="81"/>
      <c r="Y518" s="81"/>
      <c r="Z518" s="81"/>
      <c r="AA518" s="109"/>
      <c r="AB518" s="109"/>
      <c r="AS518" s="124"/>
      <c r="AT518" s="124"/>
      <c r="AU518" s="124"/>
      <c r="AV518" s="83"/>
      <c r="AW518" s="123"/>
      <c r="AX518" s="81"/>
      <c r="BB518" s="81"/>
      <c r="BC518" s="81"/>
      <c r="BD518" s="81"/>
      <c r="BE518" s="81"/>
    </row>
    <row r="519" spans="1:57" ht="12.75" customHeight="1" x14ac:dyDescent="0.25">
      <c r="A519" s="81"/>
      <c r="B519" s="81"/>
      <c r="C519" s="81"/>
      <c r="K519" s="81"/>
      <c r="L519" s="81"/>
      <c r="M519" s="81"/>
      <c r="N519" s="81"/>
      <c r="O519" s="81"/>
      <c r="P519" s="81"/>
      <c r="S519" s="81"/>
      <c r="T519" s="81"/>
      <c r="U519" s="81"/>
      <c r="V519" s="81"/>
      <c r="W519" s="81"/>
      <c r="X519" s="81"/>
      <c r="Y519" s="81"/>
      <c r="Z519" s="81"/>
      <c r="AA519" s="109"/>
      <c r="AB519" s="109"/>
      <c r="AS519" s="124"/>
      <c r="AT519" s="124"/>
      <c r="AU519" s="124"/>
      <c r="AV519" s="83"/>
      <c r="AW519" s="123"/>
      <c r="AX519" s="81"/>
      <c r="BB519" s="81"/>
      <c r="BC519" s="81"/>
      <c r="BD519" s="81"/>
      <c r="BE519" s="81"/>
    </row>
    <row r="520" spans="1:57" ht="12.75" customHeight="1" x14ac:dyDescent="0.25">
      <c r="A520" s="81"/>
      <c r="B520" s="81"/>
      <c r="C520" s="81"/>
      <c r="K520" s="81"/>
      <c r="L520" s="81"/>
      <c r="M520" s="81"/>
      <c r="N520" s="81"/>
      <c r="O520" s="81"/>
      <c r="P520" s="81"/>
      <c r="S520" s="81"/>
      <c r="T520" s="81"/>
      <c r="U520" s="81"/>
      <c r="V520" s="81"/>
      <c r="W520" s="81"/>
      <c r="X520" s="81"/>
      <c r="Y520" s="81"/>
      <c r="Z520" s="81"/>
      <c r="AA520" s="109"/>
      <c r="AB520" s="109"/>
      <c r="AS520" s="124"/>
      <c r="AT520" s="124"/>
      <c r="AU520" s="124"/>
      <c r="AV520" s="83"/>
      <c r="AW520" s="123"/>
      <c r="AX520" s="81"/>
      <c r="BB520" s="81"/>
      <c r="BC520" s="81"/>
      <c r="BD520" s="81"/>
      <c r="BE520" s="81"/>
    </row>
    <row r="521" spans="1:57" ht="12.75" customHeight="1" x14ac:dyDescent="0.25">
      <c r="A521" s="81"/>
      <c r="B521" s="81"/>
      <c r="C521" s="81"/>
      <c r="K521" s="81"/>
      <c r="L521" s="81"/>
      <c r="M521" s="81"/>
      <c r="N521" s="81"/>
      <c r="O521" s="81"/>
      <c r="P521" s="81"/>
      <c r="S521" s="81"/>
      <c r="T521" s="81"/>
      <c r="U521" s="81"/>
      <c r="V521" s="81"/>
      <c r="W521" s="81"/>
      <c r="X521" s="81"/>
      <c r="Y521" s="81"/>
      <c r="Z521" s="81"/>
      <c r="AA521" s="109"/>
      <c r="AB521" s="109"/>
      <c r="AS521" s="124"/>
      <c r="AT521" s="124"/>
      <c r="AU521" s="124"/>
      <c r="AV521" s="83"/>
      <c r="AW521" s="123"/>
      <c r="AX521" s="81"/>
      <c r="BB521" s="81"/>
      <c r="BC521" s="81"/>
      <c r="BD521" s="81"/>
      <c r="BE521" s="81"/>
    </row>
    <row r="522" spans="1:57" ht="12.75" customHeight="1" x14ac:dyDescent="0.25">
      <c r="A522" s="81"/>
      <c r="B522" s="81"/>
      <c r="C522" s="81"/>
      <c r="K522" s="81"/>
      <c r="L522" s="81"/>
      <c r="M522" s="81"/>
      <c r="N522" s="81"/>
      <c r="O522" s="81"/>
      <c r="P522" s="81"/>
      <c r="S522" s="81"/>
      <c r="T522" s="81"/>
      <c r="U522" s="81"/>
      <c r="V522" s="81"/>
      <c r="W522" s="81"/>
      <c r="X522" s="81"/>
      <c r="Y522" s="81"/>
      <c r="Z522" s="81"/>
      <c r="AA522" s="109"/>
      <c r="AB522" s="109"/>
      <c r="AS522" s="124"/>
      <c r="AT522" s="124"/>
      <c r="AU522" s="124"/>
      <c r="AV522" s="83"/>
      <c r="AW522" s="123"/>
      <c r="AX522" s="81"/>
      <c r="BB522" s="81"/>
      <c r="BC522" s="81"/>
      <c r="BD522" s="81"/>
      <c r="BE522" s="81"/>
    </row>
    <row r="523" spans="1:57" ht="12.75" customHeight="1" x14ac:dyDescent="0.25">
      <c r="A523" s="81"/>
      <c r="B523" s="81"/>
      <c r="C523" s="81"/>
      <c r="K523" s="81"/>
      <c r="L523" s="81"/>
      <c r="M523" s="81"/>
      <c r="N523" s="81"/>
      <c r="O523" s="81"/>
      <c r="P523" s="81"/>
      <c r="S523" s="81"/>
      <c r="T523" s="81"/>
      <c r="U523" s="81"/>
      <c r="V523" s="81"/>
      <c r="W523" s="81"/>
      <c r="X523" s="81"/>
      <c r="Y523" s="81"/>
      <c r="Z523" s="81"/>
      <c r="AA523" s="109"/>
      <c r="AB523" s="109"/>
      <c r="AS523" s="124"/>
      <c r="AT523" s="124"/>
      <c r="AU523" s="124"/>
      <c r="AV523" s="83"/>
      <c r="AW523" s="123"/>
      <c r="AX523" s="81"/>
      <c r="BB523" s="81"/>
      <c r="BC523" s="81"/>
      <c r="BD523" s="81"/>
      <c r="BE523" s="81"/>
    </row>
    <row r="524" spans="1:57" ht="12.75" customHeight="1" x14ac:dyDescent="0.25">
      <c r="A524" s="81"/>
      <c r="B524" s="81"/>
      <c r="C524" s="81"/>
      <c r="K524" s="81"/>
      <c r="L524" s="81"/>
      <c r="M524" s="81"/>
      <c r="N524" s="81"/>
      <c r="O524" s="81"/>
      <c r="P524" s="81"/>
      <c r="S524" s="81"/>
      <c r="T524" s="81"/>
      <c r="U524" s="81"/>
      <c r="V524" s="81"/>
      <c r="W524" s="81"/>
      <c r="X524" s="81"/>
      <c r="Y524" s="81"/>
      <c r="Z524" s="81"/>
      <c r="AA524" s="109"/>
      <c r="AB524" s="109"/>
      <c r="AS524" s="124"/>
      <c r="AT524" s="124"/>
      <c r="AU524" s="124"/>
      <c r="AV524" s="83"/>
      <c r="AW524" s="123"/>
      <c r="AX524" s="81"/>
      <c r="BB524" s="81"/>
      <c r="BC524" s="81"/>
      <c r="BD524" s="81"/>
      <c r="BE524" s="81"/>
    </row>
    <row r="525" spans="1:57" ht="12.75" customHeight="1" x14ac:dyDescent="0.25">
      <c r="A525" s="81"/>
      <c r="B525" s="81"/>
      <c r="C525" s="81"/>
      <c r="K525" s="81"/>
      <c r="L525" s="81"/>
      <c r="M525" s="81"/>
      <c r="N525" s="81"/>
      <c r="O525" s="81"/>
      <c r="P525" s="81"/>
      <c r="S525" s="81"/>
      <c r="T525" s="81"/>
      <c r="U525" s="81"/>
      <c r="V525" s="81"/>
      <c r="W525" s="81"/>
      <c r="X525" s="81"/>
      <c r="Y525" s="81"/>
      <c r="Z525" s="81"/>
      <c r="AA525" s="109"/>
      <c r="AB525" s="109"/>
      <c r="AS525" s="124"/>
      <c r="AT525" s="124"/>
      <c r="AU525" s="124"/>
      <c r="AV525" s="83"/>
      <c r="AW525" s="123"/>
      <c r="AX525" s="81"/>
      <c r="BB525" s="81"/>
      <c r="BC525" s="81"/>
      <c r="BD525" s="81"/>
      <c r="BE525" s="81"/>
    </row>
    <row r="526" spans="1:57" ht="12.75" customHeight="1" x14ac:dyDescent="0.25">
      <c r="A526" s="81"/>
      <c r="B526" s="81"/>
      <c r="C526" s="81"/>
      <c r="K526" s="81"/>
      <c r="L526" s="81"/>
      <c r="M526" s="81"/>
      <c r="N526" s="81"/>
      <c r="O526" s="81"/>
      <c r="P526" s="81"/>
      <c r="S526" s="81"/>
      <c r="T526" s="81"/>
      <c r="U526" s="81"/>
      <c r="V526" s="81"/>
      <c r="W526" s="81"/>
      <c r="X526" s="81"/>
      <c r="Y526" s="81"/>
      <c r="Z526" s="81"/>
      <c r="AA526" s="109"/>
      <c r="AB526" s="109"/>
      <c r="AS526" s="124"/>
      <c r="AT526" s="124"/>
      <c r="AU526" s="124"/>
      <c r="AV526" s="83"/>
      <c r="AW526" s="123"/>
      <c r="AX526" s="81"/>
      <c r="BB526" s="81"/>
      <c r="BC526" s="81"/>
      <c r="BD526" s="81"/>
      <c r="BE526" s="81"/>
    </row>
    <row r="527" spans="1:57" ht="12.75" customHeight="1" x14ac:dyDescent="0.25">
      <c r="A527" s="81"/>
      <c r="B527" s="81"/>
      <c r="C527" s="81"/>
      <c r="K527" s="81"/>
      <c r="L527" s="81"/>
      <c r="M527" s="81"/>
      <c r="N527" s="81"/>
      <c r="O527" s="81"/>
      <c r="P527" s="81"/>
      <c r="S527" s="81"/>
      <c r="T527" s="81"/>
      <c r="U527" s="81"/>
      <c r="V527" s="81"/>
      <c r="W527" s="81"/>
      <c r="X527" s="81"/>
      <c r="Y527" s="81"/>
      <c r="Z527" s="81"/>
      <c r="AA527" s="109"/>
      <c r="AB527" s="109"/>
      <c r="AS527" s="124"/>
      <c r="AT527" s="124"/>
      <c r="AU527" s="124"/>
      <c r="AV527" s="83"/>
      <c r="AW527" s="123"/>
      <c r="AX527" s="81"/>
      <c r="BB527" s="81"/>
      <c r="BC527" s="81"/>
      <c r="BD527" s="81"/>
      <c r="BE527" s="81"/>
    </row>
    <row r="528" spans="1:57" ht="12.75" customHeight="1" x14ac:dyDescent="0.25">
      <c r="A528" s="81"/>
      <c r="B528" s="81"/>
      <c r="C528" s="81"/>
      <c r="K528" s="81"/>
      <c r="L528" s="81"/>
      <c r="M528" s="81"/>
      <c r="N528" s="81"/>
      <c r="O528" s="81"/>
      <c r="P528" s="81"/>
      <c r="S528" s="81"/>
      <c r="T528" s="81"/>
      <c r="U528" s="81"/>
      <c r="V528" s="81"/>
      <c r="W528" s="81"/>
      <c r="X528" s="81"/>
      <c r="Y528" s="81"/>
      <c r="Z528" s="81"/>
      <c r="AA528" s="109"/>
      <c r="AB528" s="109"/>
      <c r="AS528" s="124"/>
      <c r="AT528" s="124"/>
      <c r="AU528" s="124"/>
      <c r="AV528" s="83"/>
      <c r="AW528" s="123"/>
      <c r="AX528" s="81"/>
      <c r="BB528" s="81"/>
      <c r="BC528" s="81"/>
      <c r="BD528" s="81"/>
      <c r="BE528" s="81"/>
    </row>
    <row r="529" spans="1:57" ht="12.75" customHeight="1" x14ac:dyDescent="0.25">
      <c r="A529" s="81"/>
      <c r="B529" s="81"/>
      <c r="C529" s="81"/>
      <c r="K529" s="81"/>
      <c r="L529" s="81"/>
      <c r="M529" s="81"/>
      <c r="N529" s="81"/>
      <c r="O529" s="81"/>
      <c r="P529" s="81"/>
      <c r="S529" s="81"/>
      <c r="T529" s="81"/>
      <c r="U529" s="81"/>
      <c r="V529" s="81"/>
      <c r="W529" s="81"/>
      <c r="X529" s="81"/>
      <c r="Y529" s="81"/>
      <c r="Z529" s="81"/>
      <c r="AA529" s="109"/>
      <c r="AB529" s="109"/>
      <c r="AS529" s="124"/>
      <c r="AT529" s="124"/>
      <c r="AU529" s="124"/>
      <c r="AV529" s="83"/>
      <c r="AW529" s="123"/>
      <c r="AX529" s="81"/>
      <c r="BB529" s="81"/>
      <c r="BC529" s="81"/>
      <c r="BD529" s="81"/>
      <c r="BE529" s="81"/>
    </row>
    <row r="530" spans="1:57" ht="12.75" customHeight="1" x14ac:dyDescent="0.25">
      <c r="A530" s="81"/>
      <c r="B530" s="81"/>
      <c r="C530" s="81"/>
      <c r="K530" s="81"/>
      <c r="L530" s="81"/>
      <c r="M530" s="81"/>
      <c r="N530" s="81"/>
      <c r="O530" s="81"/>
      <c r="P530" s="81"/>
      <c r="S530" s="81"/>
      <c r="T530" s="81"/>
      <c r="U530" s="81"/>
      <c r="V530" s="81"/>
      <c r="W530" s="81"/>
      <c r="X530" s="81"/>
      <c r="Y530" s="81"/>
      <c r="Z530" s="81"/>
      <c r="AA530" s="109"/>
      <c r="AB530" s="109"/>
      <c r="AS530" s="124"/>
      <c r="AT530" s="124"/>
      <c r="AU530" s="124"/>
      <c r="AV530" s="83"/>
      <c r="AW530" s="123"/>
      <c r="AX530" s="81"/>
      <c r="BB530" s="81"/>
      <c r="BC530" s="81"/>
      <c r="BD530" s="81"/>
      <c r="BE530" s="81"/>
    </row>
    <row r="531" spans="1:57" ht="12.75" customHeight="1" x14ac:dyDescent="0.25">
      <c r="A531" s="81"/>
      <c r="B531" s="81"/>
      <c r="C531" s="81"/>
      <c r="K531" s="81"/>
      <c r="L531" s="81"/>
      <c r="M531" s="81"/>
      <c r="N531" s="81"/>
      <c r="O531" s="81"/>
      <c r="P531" s="81"/>
      <c r="S531" s="81"/>
      <c r="T531" s="81"/>
      <c r="U531" s="81"/>
      <c r="V531" s="81"/>
      <c r="W531" s="81"/>
      <c r="X531" s="81"/>
      <c r="Y531" s="81"/>
      <c r="Z531" s="81"/>
      <c r="AA531" s="109"/>
      <c r="AB531" s="109"/>
      <c r="AS531" s="124"/>
      <c r="AT531" s="124"/>
      <c r="AU531" s="124"/>
      <c r="AV531" s="83"/>
      <c r="AW531" s="123"/>
      <c r="AX531" s="81"/>
      <c r="BB531" s="81"/>
      <c r="BC531" s="81"/>
      <c r="BD531" s="81"/>
      <c r="BE531" s="81"/>
    </row>
    <row r="532" spans="1:57" ht="12.75" customHeight="1" x14ac:dyDescent="0.25">
      <c r="A532" s="81"/>
      <c r="B532" s="81"/>
      <c r="C532" s="81"/>
      <c r="K532" s="81"/>
      <c r="L532" s="81"/>
      <c r="M532" s="81"/>
      <c r="N532" s="81"/>
      <c r="O532" s="81"/>
      <c r="P532" s="81"/>
      <c r="S532" s="81"/>
      <c r="T532" s="81"/>
      <c r="U532" s="81"/>
      <c r="V532" s="81"/>
      <c r="W532" s="81"/>
      <c r="X532" s="81"/>
      <c r="Y532" s="81"/>
      <c r="Z532" s="81"/>
      <c r="AA532" s="109"/>
      <c r="AB532" s="109"/>
      <c r="AS532" s="124"/>
      <c r="AT532" s="124"/>
      <c r="AU532" s="124"/>
      <c r="AV532" s="83"/>
      <c r="AW532" s="123"/>
      <c r="AX532" s="81"/>
      <c r="BB532" s="81"/>
      <c r="BC532" s="81"/>
      <c r="BD532" s="81"/>
      <c r="BE532" s="81"/>
    </row>
    <row r="533" spans="1:57" ht="12.75" customHeight="1" x14ac:dyDescent="0.25">
      <c r="A533" s="81"/>
      <c r="B533" s="81"/>
      <c r="C533" s="81"/>
      <c r="K533" s="81"/>
      <c r="L533" s="81"/>
      <c r="M533" s="81"/>
      <c r="N533" s="81"/>
      <c r="O533" s="81"/>
      <c r="P533" s="81"/>
      <c r="S533" s="81"/>
      <c r="T533" s="81"/>
      <c r="U533" s="81"/>
      <c r="V533" s="81"/>
      <c r="W533" s="81"/>
      <c r="X533" s="81"/>
      <c r="Y533" s="81"/>
      <c r="Z533" s="81"/>
      <c r="AA533" s="109"/>
      <c r="AB533" s="109"/>
      <c r="AS533" s="124"/>
      <c r="AT533" s="124"/>
      <c r="AU533" s="124"/>
      <c r="AV533" s="83"/>
      <c r="AW533" s="123"/>
      <c r="AX533" s="81"/>
      <c r="BB533" s="81"/>
      <c r="BC533" s="81"/>
      <c r="BD533" s="81"/>
      <c r="BE533" s="81"/>
    </row>
    <row r="534" spans="1:57" ht="12.75" customHeight="1" x14ac:dyDescent="0.25">
      <c r="A534" s="81"/>
      <c r="B534" s="81"/>
      <c r="C534" s="81"/>
      <c r="K534" s="81"/>
      <c r="L534" s="81"/>
      <c r="M534" s="81"/>
      <c r="N534" s="81"/>
      <c r="O534" s="81"/>
      <c r="P534" s="81"/>
      <c r="S534" s="81"/>
      <c r="T534" s="81"/>
      <c r="U534" s="81"/>
      <c r="V534" s="81"/>
      <c r="W534" s="81"/>
      <c r="X534" s="81"/>
      <c r="Y534" s="81"/>
      <c r="Z534" s="81"/>
      <c r="AA534" s="109"/>
      <c r="AB534" s="109"/>
      <c r="AS534" s="124"/>
      <c r="AT534" s="124"/>
      <c r="AU534" s="124"/>
      <c r="AV534" s="83"/>
      <c r="AW534" s="123"/>
      <c r="AX534" s="81"/>
      <c r="BB534" s="81"/>
      <c r="BC534" s="81"/>
      <c r="BD534" s="81"/>
      <c r="BE534" s="81"/>
    </row>
    <row r="535" spans="1:57" ht="12.75" customHeight="1" x14ac:dyDescent="0.25">
      <c r="A535" s="81"/>
      <c r="B535" s="81"/>
      <c r="C535" s="81"/>
      <c r="K535" s="81"/>
      <c r="L535" s="81"/>
      <c r="M535" s="81"/>
      <c r="N535" s="81"/>
      <c r="O535" s="81"/>
      <c r="P535" s="81"/>
      <c r="S535" s="81"/>
      <c r="T535" s="81"/>
      <c r="U535" s="81"/>
      <c r="V535" s="81"/>
      <c r="W535" s="81"/>
      <c r="X535" s="81"/>
      <c r="Y535" s="81"/>
      <c r="Z535" s="81"/>
      <c r="AA535" s="109"/>
      <c r="AB535" s="109"/>
      <c r="AS535" s="124"/>
      <c r="AT535" s="124"/>
      <c r="AU535" s="124"/>
      <c r="AV535" s="83"/>
      <c r="AW535" s="123"/>
      <c r="AX535" s="81"/>
      <c r="BB535" s="81"/>
      <c r="BC535" s="81"/>
      <c r="BD535" s="81"/>
      <c r="BE535" s="81"/>
    </row>
    <row r="536" spans="1:57" ht="12.75" customHeight="1" x14ac:dyDescent="0.25">
      <c r="A536" s="81"/>
      <c r="B536" s="81"/>
      <c r="C536" s="81"/>
      <c r="K536" s="81"/>
      <c r="L536" s="81"/>
      <c r="M536" s="81"/>
      <c r="N536" s="81"/>
      <c r="O536" s="81"/>
      <c r="P536" s="81"/>
      <c r="S536" s="81"/>
      <c r="T536" s="81"/>
      <c r="U536" s="81"/>
      <c r="V536" s="81"/>
      <c r="W536" s="81"/>
      <c r="X536" s="81"/>
      <c r="Y536" s="81"/>
      <c r="Z536" s="81"/>
      <c r="AA536" s="109"/>
      <c r="AB536" s="109"/>
      <c r="AS536" s="124"/>
      <c r="AT536" s="124"/>
      <c r="AU536" s="124"/>
      <c r="AV536" s="83"/>
      <c r="AW536" s="123"/>
      <c r="AX536" s="81"/>
      <c r="BB536" s="81"/>
      <c r="BC536" s="81"/>
      <c r="BD536" s="81"/>
      <c r="BE536" s="81"/>
    </row>
    <row r="537" spans="1:57" ht="12.75" customHeight="1" x14ac:dyDescent="0.25">
      <c r="A537" s="81"/>
      <c r="B537" s="81"/>
      <c r="C537" s="81"/>
      <c r="K537" s="81"/>
      <c r="L537" s="81"/>
      <c r="M537" s="81"/>
      <c r="N537" s="81"/>
      <c r="O537" s="81"/>
      <c r="P537" s="81"/>
      <c r="S537" s="81"/>
      <c r="T537" s="81"/>
      <c r="U537" s="81"/>
      <c r="V537" s="81"/>
      <c r="W537" s="81"/>
      <c r="X537" s="81"/>
      <c r="Y537" s="81"/>
      <c r="Z537" s="81"/>
      <c r="AA537" s="109"/>
      <c r="AB537" s="109"/>
      <c r="AS537" s="124"/>
      <c r="AT537" s="124"/>
      <c r="AU537" s="124"/>
      <c r="AV537" s="83"/>
      <c r="AW537" s="123"/>
      <c r="AX537" s="81"/>
      <c r="BB537" s="81"/>
      <c r="BC537" s="81"/>
      <c r="BD537" s="81"/>
      <c r="BE537" s="81"/>
    </row>
    <row r="538" spans="1:57" ht="12.75" customHeight="1" x14ac:dyDescent="0.25">
      <c r="A538" s="81"/>
      <c r="B538" s="81"/>
      <c r="C538" s="81"/>
      <c r="K538" s="81"/>
      <c r="L538" s="81"/>
      <c r="M538" s="81"/>
      <c r="N538" s="81"/>
      <c r="O538" s="81"/>
      <c r="P538" s="81"/>
      <c r="S538" s="81"/>
      <c r="T538" s="81"/>
      <c r="U538" s="81"/>
      <c r="V538" s="81"/>
      <c r="W538" s="81"/>
      <c r="X538" s="81"/>
      <c r="Y538" s="81"/>
      <c r="Z538" s="81"/>
      <c r="AA538" s="109"/>
      <c r="AB538" s="109"/>
      <c r="AS538" s="124"/>
      <c r="AT538" s="124"/>
      <c r="AU538" s="124"/>
      <c r="AV538" s="83"/>
      <c r="AW538" s="123"/>
      <c r="AX538" s="81"/>
      <c r="BB538" s="81"/>
      <c r="BC538" s="81"/>
      <c r="BD538" s="81"/>
      <c r="BE538" s="81"/>
    </row>
    <row r="539" spans="1:57" ht="12.75" customHeight="1" x14ac:dyDescent="0.25">
      <c r="A539" s="81"/>
      <c r="B539" s="81"/>
      <c r="C539" s="81"/>
      <c r="K539" s="81"/>
      <c r="L539" s="81"/>
      <c r="M539" s="81"/>
      <c r="N539" s="81"/>
      <c r="O539" s="81"/>
      <c r="P539" s="81"/>
      <c r="S539" s="81"/>
      <c r="T539" s="81"/>
      <c r="U539" s="81"/>
      <c r="V539" s="81"/>
      <c r="W539" s="81"/>
      <c r="X539" s="81"/>
      <c r="Y539" s="81"/>
      <c r="Z539" s="81"/>
      <c r="AA539" s="109"/>
      <c r="AB539" s="109"/>
      <c r="AS539" s="124"/>
      <c r="AT539" s="124"/>
      <c r="AU539" s="124"/>
      <c r="AV539" s="83"/>
      <c r="AW539" s="123"/>
      <c r="AX539" s="81"/>
      <c r="BB539" s="81"/>
      <c r="BC539" s="81"/>
      <c r="BD539" s="81"/>
      <c r="BE539" s="81"/>
    </row>
    <row r="540" spans="1:57" ht="12.75" customHeight="1" x14ac:dyDescent="0.25">
      <c r="A540" s="81"/>
      <c r="B540" s="81"/>
      <c r="C540" s="81"/>
      <c r="K540" s="81"/>
      <c r="L540" s="81"/>
      <c r="M540" s="81"/>
      <c r="N540" s="81"/>
      <c r="O540" s="81"/>
      <c r="P540" s="81"/>
      <c r="S540" s="81"/>
      <c r="T540" s="81"/>
      <c r="U540" s="81"/>
      <c r="V540" s="81"/>
      <c r="W540" s="81"/>
      <c r="X540" s="81"/>
      <c r="Y540" s="81"/>
      <c r="Z540" s="81"/>
      <c r="AA540" s="109"/>
      <c r="AB540" s="109"/>
      <c r="AS540" s="124"/>
      <c r="AT540" s="124"/>
      <c r="AU540" s="124"/>
      <c r="AV540" s="83"/>
      <c r="AW540" s="123"/>
      <c r="AX540" s="81"/>
      <c r="BB540" s="81"/>
      <c r="BC540" s="81"/>
      <c r="BD540" s="81"/>
      <c r="BE540" s="81"/>
    </row>
    <row r="541" spans="1:57" ht="12.75" customHeight="1" x14ac:dyDescent="0.25">
      <c r="A541" s="81"/>
      <c r="B541" s="81"/>
      <c r="C541" s="81"/>
      <c r="K541" s="81"/>
      <c r="L541" s="81"/>
      <c r="M541" s="81"/>
      <c r="N541" s="81"/>
      <c r="O541" s="81"/>
      <c r="P541" s="81"/>
      <c r="S541" s="81"/>
      <c r="T541" s="81"/>
      <c r="U541" s="81"/>
      <c r="V541" s="81"/>
      <c r="W541" s="81"/>
      <c r="X541" s="81"/>
      <c r="Y541" s="81"/>
      <c r="Z541" s="81"/>
      <c r="AA541" s="109"/>
      <c r="AB541" s="109"/>
      <c r="AS541" s="124"/>
      <c r="AT541" s="124"/>
      <c r="AU541" s="124"/>
      <c r="AV541" s="83"/>
      <c r="AW541" s="123"/>
      <c r="AX541" s="81"/>
      <c r="BB541" s="81"/>
      <c r="BC541" s="81"/>
      <c r="BD541" s="81"/>
      <c r="BE541" s="81"/>
    </row>
    <row r="542" spans="1:57" ht="12.75" customHeight="1" x14ac:dyDescent="0.25">
      <c r="A542" s="81"/>
      <c r="B542" s="81"/>
      <c r="C542" s="81"/>
      <c r="K542" s="81"/>
      <c r="L542" s="81"/>
      <c r="M542" s="81"/>
      <c r="N542" s="81"/>
      <c r="O542" s="81"/>
      <c r="P542" s="81"/>
      <c r="S542" s="81"/>
      <c r="T542" s="81"/>
      <c r="U542" s="81"/>
      <c r="V542" s="81"/>
      <c r="W542" s="81"/>
      <c r="X542" s="81"/>
      <c r="Y542" s="81"/>
      <c r="Z542" s="81"/>
      <c r="AA542" s="109"/>
      <c r="AB542" s="109"/>
      <c r="AS542" s="124"/>
      <c r="AT542" s="124"/>
      <c r="AU542" s="124"/>
      <c r="AV542" s="83"/>
      <c r="AW542" s="123"/>
      <c r="AX542" s="81"/>
      <c r="BB542" s="81"/>
      <c r="BC542" s="81"/>
      <c r="BD542" s="81"/>
      <c r="BE542" s="81"/>
    </row>
    <row r="543" spans="1:57" ht="12.75" customHeight="1" x14ac:dyDescent="0.25">
      <c r="A543" s="81"/>
      <c r="B543" s="81"/>
      <c r="C543" s="81"/>
      <c r="K543" s="81"/>
      <c r="L543" s="81"/>
      <c r="M543" s="81"/>
      <c r="N543" s="81"/>
      <c r="O543" s="81"/>
      <c r="P543" s="81"/>
      <c r="S543" s="81"/>
      <c r="T543" s="81"/>
      <c r="U543" s="81"/>
      <c r="V543" s="81"/>
      <c r="W543" s="81"/>
      <c r="X543" s="81"/>
      <c r="Y543" s="81"/>
      <c r="Z543" s="81"/>
      <c r="AA543" s="109"/>
      <c r="AB543" s="109"/>
      <c r="AS543" s="124"/>
      <c r="AT543" s="124"/>
      <c r="AU543" s="124"/>
      <c r="AV543" s="83"/>
      <c r="AW543" s="123"/>
      <c r="AX543" s="81"/>
      <c r="BB543" s="81"/>
      <c r="BC543" s="81"/>
      <c r="BD543" s="81"/>
      <c r="BE543" s="81"/>
    </row>
    <row r="544" spans="1:57" ht="12.75" customHeight="1" x14ac:dyDescent="0.25">
      <c r="A544" s="81"/>
      <c r="B544" s="81"/>
      <c r="C544" s="81"/>
      <c r="K544" s="81"/>
      <c r="L544" s="81"/>
      <c r="M544" s="81"/>
      <c r="N544" s="81"/>
      <c r="O544" s="81"/>
      <c r="P544" s="81"/>
      <c r="S544" s="81"/>
      <c r="T544" s="81"/>
      <c r="U544" s="81"/>
      <c r="V544" s="81"/>
      <c r="W544" s="81"/>
      <c r="X544" s="81"/>
      <c r="Y544" s="81"/>
      <c r="Z544" s="81"/>
      <c r="AA544" s="109"/>
      <c r="AB544" s="109"/>
      <c r="AS544" s="124"/>
      <c r="AT544" s="124"/>
      <c r="AU544" s="124"/>
      <c r="AV544" s="83"/>
      <c r="AW544" s="123"/>
      <c r="AX544" s="81"/>
      <c r="BB544" s="81"/>
      <c r="BC544" s="81"/>
      <c r="BD544" s="81"/>
      <c r="BE544" s="81"/>
    </row>
    <row r="545" spans="1:57" ht="12.75" customHeight="1" x14ac:dyDescent="0.25">
      <c r="A545" s="81"/>
      <c r="B545" s="81"/>
      <c r="C545" s="81"/>
      <c r="K545" s="81"/>
      <c r="L545" s="81"/>
      <c r="M545" s="81"/>
      <c r="N545" s="81"/>
      <c r="O545" s="81"/>
      <c r="P545" s="81"/>
      <c r="S545" s="81"/>
      <c r="T545" s="81"/>
      <c r="U545" s="81"/>
      <c r="V545" s="81"/>
      <c r="W545" s="81"/>
      <c r="X545" s="81"/>
      <c r="Y545" s="81"/>
      <c r="Z545" s="81"/>
      <c r="AA545" s="109"/>
      <c r="AB545" s="109"/>
      <c r="AS545" s="124"/>
      <c r="AT545" s="124"/>
      <c r="AU545" s="124"/>
      <c r="AV545" s="83"/>
      <c r="AW545" s="123"/>
      <c r="AX545" s="81"/>
      <c r="BB545" s="81"/>
      <c r="BC545" s="81"/>
      <c r="BD545" s="81"/>
      <c r="BE545" s="81"/>
    </row>
    <row r="546" spans="1:57" ht="12.75" customHeight="1" x14ac:dyDescent="0.25">
      <c r="A546" s="81"/>
      <c r="B546" s="81"/>
      <c r="C546" s="81"/>
      <c r="K546" s="81"/>
      <c r="L546" s="81"/>
      <c r="M546" s="81"/>
      <c r="N546" s="81"/>
      <c r="O546" s="81"/>
      <c r="P546" s="81"/>
      <c r="S546" s="81"/>
      <c r="T546" s="81"/>
      <c r="U546" s="81"/>
      <c r="V546" s="81"/>
      <c r="W546" s="81"/>
      <c r="X546" s="81"/>
      <c r="Y546" s="81"/>
      <c r="Z546" s="81"/>
      <c r="AA546" s="109"/>
      <c r="AB546" s="109"/>
      <c r="AS546" s="124"/>
      <c r="AT546" s="124"/>
      <c r="AU546" s="124"/>
      <c r="AV546" s="83"/>
      <c r="AW546" s="123"/>
      <c r="AX546" s="81"/>
      <c r="BB546" s="81"/>
      <c r="BC546" s="81"/>
      <c r="BD546" s="81"/>
      <c r="BE546" s="81"/>
    </row>
    <row r="547" spans="1:57" ht="12.75" customHeight="1" x14ac:dyDescent="0.25">
      <c r="A547" s="81"/>
      <c r="B547" s="81"/>
      <c r="C547" s="81"/>
      <c r="K547" s="81"/>
      <c r="L547" s="81"/>
      <c r="M547" s="81"/>
      <c r="N547" s="81"/>
      <c r="O547" s="81"/>
      <c r="P547" s="81"/>
      <c r="S547" s="81"/>
      <c r="T547" s="81"/>
      <c r="U547" s="81"/>
      <c r="V547" s="81"/>
      <c r="W547" s="81"/>
      <c r="X547" s="81"/>
      <c r="Y547" s="81"/>
      <c r="Z547" s="81"/>
      <c r="AA547" s="109"/>
      <c r="AB547" s="109"/>
      <c r="AS547" s="124"/>
      <c r="AT547" s="124"/>
      <c r="AU547" s="124"/>
      <c r="AV547" s="83"/>
      <c r="AW547" s="123"/>
      <c r="AX547" s="81"/>
      <c r="BB547" s="81"/>
      <c r="BC547" s="81"/>
      <c r="BD547" s="81"/>
      <c r="BE547" s="81"/>
    </row>
    <row r="548" spans="1:57" ht="12.75" customHeight="1" x14ac:dyDescent="0.25">
      <c r="A548" s="81"/>
      <c r="B548" s="81"/>
      <c r="C548" s="81"/>
      <c r="K548" s="81"/>
      <c r="L548" s="81"/>
      <c r="M548" s="81"/>
      <c r="N548" s="81"/>
      <c r="O548" s="81"/>
      <c r="P548" s="81"/>
      <c r="S548" s="81"/>
      <c r="T548" s="81"/>
      <c r="U548" s="81"/>
      <c r="V548" s="81"/>
      <c r="W548" s="81"/>
      <c r="X548" s="81"/>
      <c r="Y548" s="81"/>
      <c r="Z548" s="81"/>
      <c r="AA548" s="109"/>
      <c r="AB548" s="109"/>
      <c r="AS548" s="124"/>
      <c r="AT548" s="124"/>
      <c r="AU548" s="124"/>
      <c r="AV548" s="83"/>
      <c r="AW548" s="123"/>
      <c r="AX548" s="81"/>
      <c r="BB548" s="81"/>
      <c r="BC548" s="81"/>
      <c r="BD548" s="81"/>
      <c r="BE548" s="81"/>
    </row>
    <row r="549" spans="1:57" ht="12.75" customHeight="1" x14ac:dyDescent="0.25">
      <c r="A549" s="81"/>
      <c r="B549" s="81"/>
      <c r="C549" s="81"/>
      <c r="K549" s="81"/>
      <c r="L549" s="81"/>
      <c r="M549" s="81"/>
      <c r="N549" s="81"/>
      <c r="O549" s="81"/>
      <c r="P549" s="81"/>
      <c r="S549" s="81"/>
      <c r="T549" s="81"/>
      <c r="U549" s="81"/>
      <c r="V549" s="81"/>
      <c r="W549" s="81"/>
      <c r="X549" s="81"/>
      <c r="Y549" s="81"/>
      <c r="Z549" s="81"/>
      <c r="AA549" s="109"/>
      <c r="AB549" s="109"/>
      <c r="AS549" s="124"/>
      <c r="AT549" s="124"/>
      <c r="AU549" s="124"/>
      <c r="AV549" s="83"/>
      <c r="AW549" s="123"/>
      <c r="AX549" s="81"/>
      <c r="BB549" s="81"/>
      <c r="BC549" s="81"/>
      <c r="BD549" s="81"/>
      <c r="BE549" s="81"/>
    </row>
    <row r="550" spans="1:57" ht="12.75" customHeight="1" x14ac:dyDescent="0.25">
      <c r="A550" s="81"/>
      <c r="B550" s="81"/>
      <c r="C550" s="81"/>
      <c r="K550" s="81"/>
      <c r="L550" s="81"/>
      <c r="M550" s="81"/>
      <c r="N550" s="81"/>
      <c r="O550" s="81"/>
      <c r="P550" s="81"/>
      <c r="S550" s="81"/>
      <c r="T550" s="81"/>
      <c r="U550" s="81"/>
      <c r="V550" s="81"/>
      <c r="W550" s="81"/>
      <c r="X550" s="81"/>
      <c r="Y550" s="81"/>
      <c r="Z550" s="81"/>
      <c r="AA550" s="109"/>
      <c r="AB550" s="109"/>
      <c r="AS550" s="124"/>
      <c r="AT550" s="124"/>
      <c r="AU550" s="124"/>
      <c r="AV550" s="83"/>
      <c r="AW550" s="123"/>
      <c r="AX550" s="81"/>
      <c r="BB550" s="81"/>
      <c r="BC550" s="81"/>
      <c r="BD550" s="81"/>
      <c r="BE550" s="81"/>
    </row>
    <row r="551" spans="1:57" ht="12.75" customHeight="1" x14ac:dyDescent="0.25">
      <c r="A551" s="81"/>
      <c r="B551" s="81"/>
      <c r="C551" s="81"/>
      <c r="K551" s="81"/>
      <c r="L551" s="81"/>
      <c r="M551" s="81"/>
      <c r="N551" s="81"/>
      <c r="O551" s="81"/>
      <c r="P551" s="81"/>
      <c r="S551" s="81"/>
      <c r="T551" s="81"/>
      <c r="U551" s="81"/>
      <c r="V551" s="81"/>
      <c r="W551" s="81"/>
      <c r="X551" s="81"/>
      <c r="Y551" s="81"/>
      <c r="Z551" s="81"/>
      <c r="AA551" s="109"/>
      <c r="AB551" s="109"/>
      <c r="AS551" s="124"/>
      <c r="AT551" s="124"/>
      <c r="AU551" s="124"/>
      <c r="AV551" s="83"/>
      <c r="AW551" s="123"/>
      <c r="AX551" s="81"/>
      <c r="BB551" s="81"/>
      <c r="BC551" s="81"/>
      <c r="BD551" s="81"/>
      <c r="BE551" s="81"/>
    </row>
    <row r="552" spans="1:57" ht="12.75" customHeight="1" x14ac:dyDescent="0.25">
      <c r="A552" s="81"/>
      <c r="B552" s="81"/>
      <c r="C552" s="81"/>
      <c r="K552" s="81"/>
      <c r="L552" s="81"/>
      <c r="M552" s="81"/>
      <c r="N552" s="81"/>
      <c r="O552" s="81"/>
      <c r="P552" s="81"/>
      <c r="S552" s="81"/>
      <c r="T552" s="81"/>
      <c r="U552" s="81"/>
      <c r="V552" s="81"/>
      <c r="W552" s="81"/>
      <c r="X552" s="81"/>
      <c r="Y552" s="81"/>
      <c r="Z552" s="81"/>
      <c r="AA552" s="109"/>
      <c r="AB552" s="109"/>
      <c r="AS552" s="124"/>
      <c r="AT552" s="124"/>
      <c r="AU552" s="124"/>
      <c r="AV552" s="83"/>
      <c r="AW552" s="123"/>
      <c r="AX552" s="81"/>
      <c r="BB552" s="81"/>
      <c r="BC552" s="81"/>
      <c r="BD552" s="81"/>
      <c r="BE552" s="81"/>
    </row>
    <row r="553" spans="1:57" ht="12.75" customHeight="1" x14ac:dyDescent="0.25">
      <c r="A553" s="81"/>
      <c r="B553" s="81"/>
      <c r="C553" s="81"/>
      <c r="K553" s="81"/>
      <c r="L553" s="81"/>
      <c r="M553" s="81"/>
      <c r="N553" s="81"/>
      <c r="O553" s="81"/>
      <c r="P553" s="81"/>
      <c r="S553" s="81"/>
      <c r="T553" s="81"/>
      <c r="U553" s="81"/>
      <c r="V553" s="81"/>
      <c r="W553" s="81"/>
      <c r="X553" s="81"/>
      <c r="Y553" s="81"/>
      <c r="Z553" s="81"/>
      <c r="AA553" s="109"/>
      <c r="AB553" s="109"/>
      <c r="AS553" s="124"/>
      <c r="AT553" s="124"/>
      <c r="AU553" s="124"/>
      <c r="AV553" s="83"/>
      <c r="AW553" s="123"/>
      <c r="AX553" s="81"/>
      <c r="BB553" s="81"/>
      <c r="BC553" s="81"/>
      <c r="BD553" s="81"/>
      <c r="BE553" s="81"/>
    </row>
    <row r="554" spans="1:57" ht="12.75" customHeight="1" x14ac:dyDescent="0.25">
      <c r="A554" s="81"/>
      <c r="B554" s="81"/>
      <c r="C554" s="81"/>
      <c r="K554" s="81"/>
      <c r="L554" s="81"/>
      <c r="M554" s="81"/>
      <c r="N554" s="81"/>
      <c r="O554" s="81"/>
      <c r="P554" s="81"/>
      <c r="S554" s="81"/>
      <c r="T554" s="81"/>
      <c r="U554" s="81"/>
      <c r="V554" s="81"/>
      <c r="W554" s="81"/>
      <c r="X554" s="81"/>
      <c r="Y554" s="81"/>
      <c r="Z554" s="81"/>
      <c r="AA554" s="109"/>
      <c r="AB554" s="109"/>
      <c r="AS554" s="124"/>
      <c r="AT554" s="124"/>
      <c r="AU554" s="124"/>
      <c r="AV554" s="83"/>
      <c r="AW554" s="123"/>
      <c r="AX554" s="81"/>
      <c r="BB554" s="81"/>
      <c r="BC554" s="81"/>
      <c r="BD554" s="81"/>
      <c r="BE554" s="81"/>
    </row>
    <row r="555" spans="1:57" ht="12.75" customHeight="1" x14ac:dyDescent="0.25">
      <c r="A555" s="81"/>
      <c r="B555" s="81"/>
      <c r="C555" s="81"/>
      <c r="K555" s="81"/>
      <c r="L555" s="81"/>
      <c r="M555" s="81"/>
      <c r="N555" s="81"/>
      <c r="O555" s="81"/>
      <c r="P555" s="81"/>
      <c r="S555" s="81"/>
      <c r="T555" s="81"/>
      <c r="U555" s="81"/>
      <c r="V555" s="81"/>
      <c r="W555" s="81"/>
      <c r="X555" s="81"/>
      <c r="Y555" s="81"/>
      <c r="Z555" s="81"/>
      <c r="AA555" s="109"/>
      <c r="AB555" s="109"/>
      <c r="AS555" s="124"/>
      <c r="AT555" s="124"/>
      <c r="AU555" s="124"/>
      <c r="AV555" s="83"/>
      <c r="AW555" s="123"/>
      <c r="AX555" s="81"/>
      <c r="BB555" s="81"/>
      <c r="BC555" s="81"/>
      <c r="BD555" s="81"/>
      <c r="BE555" s="81"/>
    </row>
    <row r="556" spans="1:57" ht="12.75" customHeight="1" x14ac:dyDescent="0.25">
      <c r="A556" s="81"/>
      <c r="B556" s="81"/>
      <c r="C556" s="81"/>
      <c r="K556" s="81"/>
      <c r="L556" s="81"/>
      <c r="M556" s="81"/>
      <c r="N556" s="81"/>
      <c r="O556" s="81"/>
      <c r="P556" s="81"/>
      <c r="S556" s="81"/>
      <c r="T556" s="81"/>
      <c r="U556" s="81"/>
      <c r="V556" s="81"/>
      <c r="W556" s="81"/>
      <c r="X556" s="81"/>
      <c r="Y556" s="81"/>
      <c r="Z556" s="81"/>
      <c r="AA556" s="109"/>
      <c r="AB556" s="109"/>
      <c r="AS556" s="124"/>
      <c r="AT556" s="124"/>
      <c r="AU556" s="124"/>
      <c r="AV556" s="83"/>
      <c r="AW556" s="123"/>
      <c r="AX556" s="81"/>
      <c r="BB556" s="81"/>
      <c r="BC556" s="81"/>
      <c r="BD556" s="81"/>
      <c r="BE556" s="81"/>
    </row>
    <row r="557" spans="1:57" ht="12.75" customHeight="1" x14ac:dyDescent="0.25">
      <c r="A557" s="81"/>
      <c r="B557" s="81"/>
      <c r="C557" s="81"/>
      <c r="K557" s="81"/>
      <c r="L557" s="81"/>
      <c r="M557" s="81"/>
      <c r="N557" s="81"/>
      <c r="O557" s="81"/>
      <c r="P557" s="81"/>
      <c r="S557" s="81"/>
      <c r="T557" s="81"/>
      <c r="U557" s="81"/>
      <c r="V557" s="81"/>
      <c r="W557" s="81"/>
      <c r="X557" s="81"/>
      <c r="Y557" s="81"/>
      <c r="Z557" s="81"/>
      <c r="AA557" s="109"/>
      <c r="AB557" s="109"/>
      <c r="AS557" s="124"/>
      <c r="AT557" s="124"/>
      <c r="AU557" s="124"/>
      <c r="AV557" s="83"/>
      <c r="AW557" s="123"/>
      <c r="AX557" s="81"/>
      <c r="BB557" s="81"/>
      <c r="BC557" s="81"/>
      <c r="BD557" s="81"/>
      <c r="BE557" s="81"/>
    </row>
    <row r="558" spans="1:57" ht="12.75" customHeight="1" x14ac:dyDescent="0.25">
      <c r="A558" s="81"/>
      <c r="B558" s="81"/>
      <c r="C558" s="81"/>
      <c r="K558" s="81"/>
      <c r="L558" s="81"/>
      <c r="M558" s="81"/>
      <c r="N558" s="81"/>
      <c r="O558" s="81"/>
      <c r="P558" s="81"/>
      <c r="S558" s="81"/>
      <c r="T558" s="81"/>
      <c r="U558" s="81"/>
      <c r="V558" s="81"/>
      <c r="W558" s="81"/>
      <c r="X558" s="81"/>
      <c r="Y558" s="81"/>
      <c r="Z558" s="81"/>
      <c r="AA558" s="109"/>
      <c r="AB558" s="109"/>
      <c r="AS558" s="124"/>
      <c r="AT558" s="124"/>
      <c r="AU558" s="124"/>
      <c r="AV558" s="83"/>
      <c r="AW558" s="123"/>
      <c r="AX558" s="81"/>
      <c r="BB558" s="81"/>
      <c r="BC558" s="81"/>
      <c r="BD558" s="81"/>
      <c r="BE558" s="81"/>
    </row>
    <row r="559" spans="1:57" ht="12.75" customHeight="1" x14ac:dyDescent="0.25">
      <c r="A559" s="81"/>
      <c r="B559" s="81"/>
      <c r="C559" s="81"/>
      <c r="K559" s="81"/>
      <c r="L559" s="81"/>
      <c r="M559" s="81"/>
      <c r="N559" s="81"/>
      <c r="O559" s="81"/>
      <c r="P559" s="81"/>
      <c r="S559" s="81"/>
      <c r="T559" s="81"/>
      <c r="U559" s="81"/>
      <c r="V559" s="81"/>
      <c r="W559" s="81"/>
      <c r="X559" s="81"/>
      <c r="Y559" s="81"/>
      <c r="Z559" s="81"/>
      <c r="AA559" s="109"/>
      <c r="AB559" s="109"/>
      <c r="AS559" s="124"/>
      <c r="AT559" s="124"/>
      <c r="AU559" s="124"/>
      <c r="AV559" s="83"/>
      <c r="AW559" s="123"/>
      <c r="AX559" s="81"/>
      <c r="BB559" s="81"/>
      <c r="BC559" s="81"/>
      <c r="BD559" s="81"/>
      <c r="BE559" s="81"/>
    </row>
    <row r="560" spans="1:57" ht="12.75" customHeight="1" x14ac:dyDescent="0.25">
      <c r="A560" s="81"/>
      <c r="B560" s="81"/>
      <c r="C560" s="81"/>
      <c r="K560" s="81"/>
      <c r="L560" s="81"/>
      <c r="M560" s="81"/>
      <c r="N560" s="81"/>
      <c r="O560" s="81"/>
      <c r="P560" s="81"/>
      <c r="S560" s="81"/>
      <c r="T560" s="81"/>
      <c r="U560" s="81"/>
      <c r="V560" s="81"/>
      <c r="W560" s="81"/>
      <c r="X560" s="81"/>
      <c r="Y560" s="81"/>
      <c r="Z560" s="81"/>
      <c r="AA560" s="109"/>
      <c r="AB560" s="109"/>
      <c r="AS560" s="124"/>
      <c r="AT560" s="124"/>
      <c r="AU560" s="124"/>
      <c r="AV560" s="83"/>
      <c r="AW560" s="123"/>
      <c r="AX560" s="81"/>
      <c r="BB560" s="81"/>
      <c r="BC560" s="81"/>
      <c r="BD560" s="81"/>
      <c r="BE560" s="81"/>
    </row>
    <row r="561" spans="1:57" ht="12.75" customHeight="1" x14ac:dyDescent="0.25">
      <c r="A561" s="81"/>
      <c r="B561" s="81"/>
      <c r="C561" s="81"/>
      <c r="K561" s="81"/>
      <c r="L561" s="81"/>
      <c r="M561" s="81"/>
      <c r="N561" s="81"/>
      <c r="O561" s="81"/>
      <c r="P561" s="81"/>
      <c r="S561" s="81"/>
      <c r="T561" s="81"/>
      <c r="U561" s="81"/>
      <c r="V561" s="81"/>
      <c r="W561" s="81"/>
      <c r="X561" s="81"/>
      <c r="Y561" s="81"/>
      <c r="Z561" s="81"/>
      <c r="AA561" s="109"/>
      <c r="AB561" s="109"/>
      <c r="AS561" s="124"/>
      <c r="AT561" s="124"/>
      <c r="AU561" s="124"/>
      <c r="AV561" s="83"/>
      <c r="AW561" s="123"/>
      <c r="AX561" s="81"/>
      <c r="BB561" s="81"/>
      <c r="BC561" s="81"/>
      <c r="BD561" s="81"/>
      <c r="BE561" s="81"/>
    </row>
    <row r="562" spans="1:57" ht="12.75" customHeight="1" x14ac:dyDescent="0.25">
      <c r="A562" s="81"/>
      <c r="B562" s="81"/>
      <c r="C562" s="81"/>
      <c r="K562" s="81"/>
      <c r="L562" s="81"/>
      <c r="M562" s="81"/>
      <c r="N562" s="81"/>
      <c r="O562" s="81"/>
      <c r="P562" s="81"/>
      <c r="S562" s="81"/>
      <c r="T562" s="81"/>
      <c r="U562" s="81"/>
      <c r="V562" s="81"/>
      <c r="W562" s="81"/>
      <c r="X562" s="81"/>
      <c r="Y562" s="81"/>
      <c r="Z562" s="81"/>
      <c r="AA562" s="109"/>
      <c r="AB562" s="109"/>
      <c r="AS562" s="124"/>
      <c r="AT562" s="124"/>
      <c r="AU562" s="124"/>
      <c r="AV562" s="83"/>
      <c r="AW562" s="123"/>
      <c r="AX562" s="81"/>
      <c r="BB562" s="81"/>
      <c r="BC562" s="81"/>
      <c r="BD562" s="81"/>
      <c r="BE562" s="81"/>
    </row>
    <row r="563" spans="1:57" ht="12.75" customHeight="1" x14ac:dyDescent="0.25">
      <c r="A563" s="81"/>
      <c r="B563" s="81"/>
      <c r="C563" s="81"/>
      <c r="K563" s="81"/>
      <c r="L563" s="81"/>
      <c r="M563" s="81"/>
      <c r="N563" s="81"/>
      <c r="O563" s="81"/>
      <c r="P563" s="81"/>
      <c r="S563" s="81"/>
      <c r="T563" s="81"/>
      <c r="U563" s="81"/>
      <c r="V563" s="81"/>
      <c r="W563" s="81"/>
      <c r="X563" s="81"/>
      <c r="Y563" s="81"/>
      <c r="Z563" s="81"/>
      <c r="AA563" s="109"/>
      <c r="AB563" s="109"/>
      <c r="AS563" s="124"/>
      <c r="AT563" s="124"/>
      <c r="AU563" s="124"/>
      <c r="AV563" s="83"/>
      <c r="AW563" s="123"/>
      <c r="AX563" s="81"/>
      <c r="BB563" s="81"/>
      <c r="BC563" s="81"/>
      <c r="BD563" s="81"/>
      <c r="BE563" s="81"/>
    </row>
    <row r="564" spans="1:57" ht="12.75" customHeight="1" x14ac:dyDescent="0.25">
      <c r="A564" s="81"/>
      <c r="B564" s="81"/>
      <c r="C564" s="81"/>
      <c r="K564" s="81"/>
      <c r="L564" s="81"/>
      <c r="M564" s="81"/>
      <c r="N564" s="81"/>
      <c r="O564" s="81"/>
      <c r="P564" s="81"/>
      <c r="S564" s="81"/>
      <c r="T564" s="81"/>
      <c r="U564" s="81"/>
      <c r="V564" s="81"/>
      <c r="W564" s="81"/>
      <c r="X564" s="81"/>
      <c r="Y564" s="81"/>
      <c r="Z564" s="81"/>
      <c r="AA564" s="109"/>
      <c r="AB564" s="109"/>
      <c r="AS564" s="124"/>
      <c r="AT564" s="124"/>
      <c r="AU564" s="124"/>
      <c r="AV564" s="83"/>
      <c r="AW564" s="123"/>
      <c r="AX564" s="81"/>
      <c r="BB564" s="81"/>
      <c r="BC564" s="81"/>
      <c r="BD564" s="81"/>
      <c r="BE564" s="81"/>
    </row>
    <row r="565" spans="1:57" ht="12.75" customHeight="1" x14ac:dyDescent="0.25">
      <c r="A565" s="81"/>
      <c r="B565" s="81"/>
      <c r="C565" s="81"/>
      <c r="K565" s="81"/>
      <c r="L565" s="81"/>
      <c r="M565" s="81"/>
      <c r="N565" s="81"/>
      <c r="O565" s="81"/>
      <c r="P565" s="81"/>
      <c r="S565" s="81"/>
      <c r="T565" s="81"/>
      <c r="U565" s="81"/>
      <c r="V565" s="81"/>
      <c r="W565" s="81"/>
      <c r="X565" s="81"/>
      <c r="Y565" s="81"/>
      <c r="Z565" s="81"/>
      <c r="AA565" s="109"/>
      <c r="AB565" s="109"/>
      <c r="AS565" s="124"/>
      <c r="AT565" s="124"/>
      <c r="AU565" s="124"/>
      <c r="AV565" s="83"/>
      <c r="AW565" s="123"/>
      <c r="AX565" s="81"/>
      <c r="BB565" s="81"/>
      <c r="BC565" s="81"/>
      <c r="BD565" s="81"/>
      <c r="BE565" s="81"/>
    </row>
    <row r="566" spans="1:57" ht="12.75" customHeight="1" x14ac:dyDescent="0.25">
      <c r="A566" s="81"/>
      <c r="B566" s="81"/>
      <c r="C566" s="81"/>
      <c r="K566" s="81"/>
      <c r="L566" s="81"/>
      <c r="M566" s="81"/>
      <c r="N566" s="81"/>
      <c r="O566" s="81"/>
      <c r="P566" s="81"/>
      <c r="S566" s="81"/>
      <c r="T566" s="81"/>
      <c r="U566" s="81"/>
      <c r="V566" s="81"/>
      <c r="W566" s="81"/>
      <c r="X566" s="81"/>
      <c r="Y566" s="81"/>
      <c r="Z566" s="81"/>
      <c r="AA566" s="109"/>
      <c r="AB566" s="109"/>
      <c r="AS566" s="124"/>
      <c r="AT566" s="124"/>
      <c r="AU566" s="124"/>
      <c r="AV566" s="83"/>
      <c r="AW566" s="123"/>
      <c r="AX566" s="81"/>
      <c r="BB566" s="81"/>
      <c r="BC566" s="81"/>
      <c r="BD566" s="81"/>
      <c r="BE566" s="81"/>
    </row>
    <row r="567" spans="1:57" ht="12.75" customHeight="1" x14ac:dyDescent="0.25">
      <c r="A567" s="81"/>
      <c r="B567" s="81"/>
      <c r="C567" s="81"/>
      <c r="K567" s="81"/>
      <c r="L567" s="81"/>
      <c r="M567" s="81"/>
      <c r="N567" s="81"/>
      <c r="O567" s="81"/>
      <c r="P567" s="81"/>
      <c r="S567" s="81"/>
      <c r="T567" s="81"/>
      <c r="U567" s="81"/>
      <c r="V567" s="81"/>
      <c r="W567" s="81"/>
      <c r="X567" s="81"/>
      <c r="Y567" s="81"/>
      <c r="Z567" s="81"/>
      <c r="AA567" s="109"/>
      <c r="AB567" s="109"/>
      <c r="AS567" s="124"/>
      <c r="AT567" s="124"/>
      <c r="AU567" s="124"/>
      <c r="AV567" s="83"/>
      <c r="AW567" s="123"/>
      <c r="AX567" s="81"/>
      <c r="BB567" s="81"/>
      <c r="BC567" s="81"/>
      <c r="BD567" s="81"/>
      <c r="BE567" s="81"/>
    </row>
    <row r="568" spans="1:57" ht="12.75" customHeight="1" x14ac:dyDescent="0.25">
      <c r="A568" s="81"/>
      <c r="B568" s="81"/>
      <c r="C568" s="81"/>
      <c r="K568" s="81"/>
      <c r="L568" s="81"/>
      <c r="M568" s="81"/>
      <c r="N568" s="81"/>
      <c r="O568" s="81"/>
      <c r="P568" s="81"/>
      <c r="S568" s="81"/>
      <c r="T568" s="81"/>
      <c r="U568" s="81"/>
      <c r="V568" s="81"/>
      <c r="W568" s="81"/>
      <c r="X568" s="81"/>
      <c r="Y568" s="81"/>
      <c r="Z568" s="81"/>
      <c r="AA568" s="109"/>
      <c r="AB568" s="109"/>
      <c r="AS568" s="124"/>
      <c r="AT568" s="124"/>
      <c r="AU568" s="124"/>
      <c r="AV568" s="83"/>
      <c r="AW568" s="123"/>
      <c r="AX568" s="81"/>
      <c r="BB568" s="81"/>
      <c r="BC568" s="81"/>
      <c r="BD568" s="81"/>
      <c r="BE568" s="81"/>
    </row>
    <row r="569" spans="1:57" ht="12.75" customHeight="1" x14ac:dyDescent="0.25">
      <c r="A569" s="81"/>
      <c r="B569" s="81"/>
      <c r="C569" s="81"/>
      <c r="K569" s="81"/>
      <c r="L569" s="81"/>
      <c r="M569" s="81"/>
      <c r="N569" s="81"/>
      <c r="O569" s="81"/>
      <c r="P569" s="81"/>
      <c r="S569" s="81"/>
      <c r="T569" s="81"/>
      <c r="U569" s="81"/>
      <c r="V569" s="81"/>
      <c r="W569" s="81"/>
      <c r="X569" s="81"/>
      <c r="Y569" s="81"/>
      <c r="Z569" s="81"/>
      <c r="AA569" s="109"/>
      <c r="AB569" s="109"/>
      <c r="AS569" s="124"/>
      <c r="AT569" s="124"/>
      <c r="AU569" s="124"/>
      <c r="AV569" s="83"/>
      <c r="AW569" s="123"/>
      <c r="AX569" s="81"/>
      <c r="BB569" s="81"/>
      <c r="BC569" s="81"/>
      <c r="BD569" s="81"/>
      <c r="BE569" s="81"/>
    </row>
    <row r="570" spans="1:57" ht="12.75" customHeight="1" x14ac:dyDescent="0.25">
      <c r="A570" s="81"/>
      <c r="B570" s="81"/>
      <c r="C570" s="81"/>
      <c r="K570" s="81"/>
      <c r="L570" s="81"/>
      <c r="M570" s="81"/>
      <c r="N570" s="81"/>
      <c r="O570" s="81"/>
      <c r="P570" s="81"/>
      <c r="S570" s="81"/>
      <c r="T570" s="81"/>
      <c r="U570" s="81"/>
      <c r="V570" s="81"/>
      <c r="W570" s="81"/>
      <c r="X570" s="81"/>
      <c r="Y570" s="81"/>
      <c r="Z570" s="81"/>
      <c r="AA570" s="109"/>
      <c r="AB570" s="109"/>
      <c r="AS570" s="124"/>
      <c r="AT570" s="124"/>
      <c r="AU570" s="124"/>
      <c r="AV570" s="83"/>
      <c r="AW570" s="123"/>
      <c r="AX570" s="81"/>
      <c r="BB570" s="81"/>
      <c r="BC570" s="81"/>
      <c r="BD570" s="81"/>
      <c r="BE570" s="81"/>
    </row>
    <row r="571" spans="1:57" ht="12.75" customHeight="1" x14ac:dyDescent="0.25">
      <c r="A571" s="81"/>
      <c r="B571" s="81"/>
      <c r="C571" s="81"/>
      <c r="K571" s="81"/>
      <c r="L571" s="81"/>
      <c r="M571" s="81"/>
      <c r="N571" s="81"/>
      <c r="O571" s="81"/>
      <c r="P571" s="81"/>
      <c r="S571" s="81"/>
      <c r="T571" s="81"/>
      <c r="U571" s="81"/>
      <c r="V571" s="81"/>
      <c r="W571" s="81"/>
      <c r="X571" s="81"/>
      <c r="Y571" s="81"/>
      <c r="Z571" s="81"/>
      <c r="AA571" s="109"/>
      <c r="AB571" s="109"/>
      <c r="AS571" s="124"/>
      <c r="AT571" s="124"/>
      <c r="AU571" s="124"/>
      <c r="AV571" s="83"/>
      <c r="AW571" s="123"/>
      <c r="AX571" s="81"/>
      <c r="BB571" s="81"/>
      <c r="BC571" s="81"/>
      <c r="BD571" s="81"/>
      <c r="BE571" s="81"/>
    </row>
    <row r="572" spans="1:57" ht="12.75" customHeight="1" x14ac:dyDescent="0.25">
      <c r="A572" s="81"/>
      <c r="B572" s="81"/>
      <c r="C572" s="81"/>
      <c r="K572" s="81"/>
      <c r="L572" s="81"/>
      <c r="M572" s="81"/>
      <c r="N572" s="81"/>
      <c r="O572" s="81"/>
      <c r="P572" s="81"/>
      <c r="S572" s="81"/>
      <c r="T572" s="81"/>
      <c r="U572" s="81"/>
      <c r="V572" s="81"/>
      <c r="W572" s="81"/>
      <c r="X572" s="81"/>
      <c r="Y572" s="81"/>
      <c r="Z572" s="81"/>
      <c r="AA572" s="109"/>
      <c r="AB572" s="109"/>
      <c r="AS572" s="124"/>
      <c r="AT572" s="124"/>
      <c r="AU572" s="124"/>
      <c r="AV572" s="83"/>
      <c r="AW572" s="123"/>
      <c r="AX572" s="81"/>
      <c r="BB572" s="81"/>
      <c r="BC572" s="81"/>
      <c r="BD572" s="81"/>
      <c r="BE572" s="81"/>
    </row>
    <row r="573" spans="1:57" ht="12.75" customHeight="1" x14ac:dyDescent="0.25">
      <c r="A573" s="81"/>
      <c r="B573" s="81"/>
      <c r="C573" s="81"/>
      <c r="K573" s="81"/>
      <c r="L573" s="81"/>
      <c r="M573" s="81"/>
      <c r="N573" s="81"/>
      <c r="O573" s="81"/>
      <c r="P573" s="81"/>
      <c r="S573" s="81"/>
      <c r="T573" s="81"/>
      <c r="U573" s="81"/>
      <c r="V573" s="81"/>
      <c r="W573" s="81"/>
      <c r="X573" s="81"/>
      <c r="Y573" s="81"/>
      <c r="Z573" s="81"/>
      <c r="AA573" s="109"/>
      <c r="AB573" s="109"/>
      <c r="AS573" s="124"/>
      <c r="AT573" s="124"/>
      <c r="AU573" s="124"/>
      <c r="AV573" s="83"/>
      <c r="AW573" s="123"/>
      <c r="AX573" s="81"/>
      <c r="BB573" s="81"/>
      <c r="BC573" s="81"/>
      <c r="BD573" s="81"/>
      <c r="BE573" s="81"/>
    </row>
    <row r="574" spans="1:57" ht="12.75" customHeight="1" x14ac:dyDescent="0.25">
      <c r="A574" s="81"/>
      <c r="B574" s="81"/>
      <c r="C574" s="81"/>
      <c r="K574" s="81"/>
      <c r="L574" s="81"/>
      <c r="M574" s="81"/>
      <c r="N574" s="81"/>
      <c r="O574" s="81"/>
      <c r="P574" s="81"/>
      <c r="S574" s="81"/>
      <c r="T574" s="81"/>
      <c r="U574" s="81"/>
      <c r="V574" s="81"/>
      <c r="W574" s="81"/>
      <c r="X574" s="81"/>
      <c r="Y574" s="81"/>
      <c r="Z574" s="81"/>
      <c r="AA574" s="109"/>
      <c r="AB574" s="109"/>
      <c r="AS574" s="124"/>
      <c r="AT574" s="124"/>
      <c r="AU574" s="124"/>
      <c r="AV574" s="83"/>
      <c r="AW574" s="123"/>
      <c r="AX574" s="81"/>
      <c r="BB574" s="81"/>
      <c r="BC574" s="81"/>
      <c r="BD574" s="81"/>
      <c r="BE574" s="81"/>
    </row>
    <row r="575" spans="1:57" ht="12.75" customHeight="1" x14ac:dyDescent="0.25">
      <c r="A575" s="81"/>
      <c r="B575" s="81"/>
      <c r="C575" s="81"/>
      <c r="K575" s="81"/>
      <c r="L575" s="81"/>
      <c r="M575" s="81"/>
      <c r="N575" s="81"/>
      <c r="O575" s="81"/>
      <c r="P575" s="81"/>
      <c r="S575" s="81"/>
      <c r="T575" s="81"/>
      <c r="U575" s="81"/>
      <c r="V575" s="81"/>
      <c r="W575" s="81"/>
      <c r="X575" s="81"/>
      <c r="Y575" s="81"/>
      <c r="Z575" s="81"/>
      <c r="AA575" s="109"/>
      <c r="AB575" s="109"/>
      <c r="AS575" s="124"/>
      <c r="AT575" s="124"/>
      <c r="AU575" s="124"/>
      <c r="AV575" s="83"/>
      <c r="AW575" s="123"/>
      <c r="AX575" s="81"/>
      <c r="BB575" s="81"/>
      <c r="BC575" s="81"/>
      <c r="BD575" s="81"/>
      <c r="BE575" s="81"/>
    </row>
    <row r="576" spans="1:57" ht="12.75" customHeight="1" x14ac:dyDescent="0.25">
      <c r="A576" s="81"/>
      <c r="B576" s="81"/>
      <c r="C576" s="81"/>
      <c r="K576" s="81"/>
      <c r="L576" s="81"/>
      <c r="M576" s="81"/>
      <c r="N576" s="81"/>
      <c r="O576" s="81"/>
      <c r="P576" s="81"/>
      <c r="S576" s="81"/>
      <c r="T576" s="81"/>
      <c r="U576" s="81"/>
      <c r="V576" s="81"/>
      <c r="W576" s="81"/>
      <c r="X576" s="81"/>
      <c r="Y576" s="81"/>
      <c r="Z576" s="81"/>
      <c r="AA576" s="109"/>
      <c r="AB576" s="109"/>
      <c r="AS576" s="124"/>
      <c r="AT576" s="124"/>
      <c r="AU576" s="124"/>
      <c r="AV576" s="83"/>
      <c r="AW576" s="123"/>
      <c r="AX576" s="81"/>
      <c r="BB576" s="81"/>
      <c r="BC576" s="81"/>
      <c r="BD576" s="81"/>
      <c r="BE576" s="81"/>
    </row>
    <row r="577" spans="1:57" ht="12.75" customHeight="1" x14ac:dyDescent="0.25">
      <c r="A577" s="81"/>
      <c r="B577" s="81"/>
      <c r="C577" s="81"/>
      <c r="K577" s="81"/>
      <c r="L577" s="81"/>
      <c r="M577" s="81"/>
      <c r="N577" s="81"/>
      <c r="O577" s="81"/>
      <c r="P577" s="81"/>
      <c r="S577" s="81"/>
      <c r="T577" s="81"/>
      <c r="U577" s="81"/>
      <c r="V577" s="81"/>
      <c r="W577" s="81"/>
      <c r="X577" s="81"/>
      <c r="Y577" s="81"/>
      <c r="Z577" s="81"/>
      <c r="AA577" s="109"/>
      <c r="AB577" s="109"/>
      <c r="AS577" s="124"/>
      <c r="AT577" s="124"/>
      <c r="AU577" s="124"/>
      <c r="AV577" s="83"/>
      <c r="AW577" s="123"/>
      <c r="AX577" s="81"/>
      <c r="BB577" s="81"/>
      <c r="BC577" s="81"/>
      <c r="BD577" s="81"/>
      <c r="BE577" s="81"/>
    </row>
    <row r="578" spans="1:57" ht="12.75" customHeight="1" x14ac:dyDescent="0.25">
      <c r="A578" s="81"/>
      <c r="B578" s="81"/>
      <c r="C578" s="81"/>
      <c r="K578" s="81"/>
      <c r="L578" s="81"/>
      <c r="M578" s="81"/>
      <c r="N578" s="81"/>
      <c r="O578" s="81"/>
      <c r="P578" s="81"/>
      <c r="S578" s="81"/>
      <c r="T578" s="81"/>
      <c r="U578" s="81"/>
      <c r="V578" s="81"/>
      <c r="W578" s="81"/>
      <c r="X578" s="81"/>
      <c r="Y578" s="81"/>
      <c r="Z578" s="81"/>
      <c r="AA578" s="109"/>
      <c r="AB578" s="109"/>
      <c r="AS578" s="124"/>
      <c r="AT578" s="124"/>
      <c r="AU578" s="124"/>
      <c r="AV578" s="83"/>
      <c r="AW578" s="123"/>
      <c r="AX578" s="81"/>
      <c r="BB578" s="81"/>
      <c r="BC578" s="81"/>
      <c r="BD578" s="81"/>
      <c r="BE578" s="81"/>
    </row>
    <row r="579" spans="1:57" ht="12.75" customHeight="1" x14ac:dyDescent="0.25">
      <c r="A579" s="81"/>
      <c r="B579" s="81"/>
      <c r="C579" s="81"/>
      <c r="K579" s="81"/>
      <c r="L579" s="81"/>
      <c r="M579" s="81"/>
      <c r="N579" s="81"/>
      <c r="O579" s="81"/>
      <c r="P579" s="81"/>
      <c r="S579" s="81"/>
      <c r="T579" s="81"/>
      <c r="U579" s="81"/>
      <c r="V579" s="81"/>
      <c r="W579" s="81"/>
      <c r="X579" s="81"/>
      <c r="Y579" s="81"/>
      <c r="Z579" s="81"/>
      <c r="AA579" s="109"/>
      <c r="AB579" s="109"/>
      <c r="AS579" s="124"/>
      <c r="AT579" s="124"/>
      <c r="AU579" s="124"/>
      <c r="AV579" s="83"/>
      <c r="AW579" s="123"/>
      <c r="AX579" s="81"/>
      <c r="BB579" s="81"/>
      <c r="BC579" s="81"/>
      <c r="BD579" s="81"/>
      <c r="BE579" s="81"/>
    </row>
    <row r="580" spans="1:57" ht="12.75" customHeight="1" x14ac:dyDescent="0.25">
      <c r="A580" s="81"/>
      <c r="B580" s="81"/>
      <c r="C580" s="81"/>
      <c r="K580" s="81"/>
      <c r="L580" s="81"/>
      <c r="M580" s="81"/>
      <c r="N580" s="81"/>
      <c r="O580" s="81"/>
      <c r="P580" s="81"/>
      <c r="S580" s="81"/>
      <c r="T580" s="81"/>
      <c r="U580" s="81"/>
      <c r="V580" s="81"/>
      <c r="W580" s="81"/>
      <c r="X580" s="81"/>
      <c r="Y580" s="81"/>
      <c r="Z580" s="81"/>
      <c r="AA580" s="109"/>
      <c r="AB580" s="109"/>
      <c r="AS580" s="124"/>
      <c r="AT580" s="124"/>
      <c r="AU580" s="124"/>
      <c r="AV580" s="83"/>
      <c r="AW580" s="123"/>
      <c r="AX580" s="81"/>
      <c r="BB580" s="81"/>
      <c r="BC580" s="81"/>
      <c r="BD580" s="81"/>
      <c r="BE580" s="81"/>
    </row>
    <row r="581" spans="1:57" ht="12.75" customHeight="1" x14ac:dyDescent="0.25">
      <c r="A581" s="81"/>
      <c r="B581" s="81"/>
      <c r="C581" s="81"/>
      <c r="K581" s="81"/>
      <c r="L581" s="81"/>
      <c r="M581" s="81"/>
      <c r="N581" s="81"/>
      <c r="O581" s="81"/>
      <c r="P581" s="81"/>
      <c r="S581" s="81"/>
      <c r="T581" s="81"/>
      <c r="U581" s="81"/>
      <c r="V581" s="81"/>
      <c r="W581" s="81"/>
      <c r="X581" s="81"/>
      <c r="Y581" s="81"/>
      <c r="Z581" s="81"/>
      <c r="AA581" s="109"/>
      <c r="AB581" s="109"/>
      <c r="AS581" s="124"/>
      <c r="AT581" s="124"/>
      <c r="AU581" s="124"/>
      <c r="AV581" s="83"/>
      <c r="AW581" s="123"/>
      <c r="AX581" s="81"/>
      <c r="BB581" s="81"/>
      <c r="BC581" s="81"/>
      <c r="BD581" s="81"/>
      <c r="BE581" s="81"/>
    </row>
    <row r="582" spans="1:57" ht="12.75" customHeight="1" x14ac:dyDescent="0.25">
      <c r="A582" s="81"/>
      <c r="B582" s="81"/>
      <c r="C582" s="81"/>
      <c r="K582" s="81"/>
      <c r="L582" s="81"/>
      <c r="M582" s="81"/>
      <c r="N582" s="81"/>
      <c r="O582" s="81"/>
      <c r="P582" s="81"/>
      <c r="S582" s="81"/>
      <c r="T582" s="81"/>
      <c r="U582" s="81"/>
      <c r="V582" s="81"/>
      <c r="W582" s="81"/>
      <c r="X582" s="81"/>
      <c r="Y582" s="81"/>
      <c r="Z582" s="81"/>
      <c r="AA582" s="109"/>
      <c r="AB582" s="109"/>
      <c r="AS582" s="124"/>
      <c r="AT582" s="124"/>
      <c r="AU582" s="124"/>
      <c r="AV582" s="83"/>
      <c r="AW582" s="123"/>
      <c r="AX582" s="81"/>
      <c r="BB582" s="81"/>
      <c r="BC582" s="81"/>
      <c r="BD582" s="81"/>
      <c r="BE582" s="81"/>
    </row>
    <row r="583" spans="1:57" ht="12.75" customHeight="1" x14ac:dyDescent="0.25">
      <c r="A583" s="81"/>
      <c r="B583" s="81"/>
      <c r="C583" s="81"/>
      <c r="K583" s="81"/>
      <c r="L583" s="81"/>
      <c r="M583" s="81"/>
      <c r="N583" s="81"/>
      <c r="O583" s="81"/>
      <c r="P583" s="81"/>
      <c r="S583" s="81"/>
      <c r="T583" s="81"/>
      <c r="U583" s="81"/>
      <c r="V583" s="81"/>
      <c r="W583" s="81"/>
      <c r="X583" s="81"/>
      <c r="Y583" s="81"/>
      <c r="Z583" s="81"/>
      <c r="AA583" s="109"/>
      <c r="AB583" s="109"/>
      <c r="AS583" s="124"/>
      <c r="AT583" s="124"/>
      <c r="AU583" s="124"/>
      <c r="AV583" s="83"/>
      <c r="AW583" s="123"/>
      <c r="AX583" s="81"/>
      <c r="BB583" s="81"/>
      <c r="BC583" s="81"/>
      <c r="BD583" s="81"/>
      <c r="BE583" s="81"/>
    </row>
    <row r="584" spans="1:57" ht="12.75" customHeight="1" x14ac:dyDescent="0.25">
      <c r="A584" s="81"/>
      <c r="B584" s="81"/>
      <c r="C584" s="81"/>
      <c r="K584" s="81"/>
      <c r="L584" s="81"/>
      <c r="M584" s="81"/>
      <c r="N584" s="81"/>
      <c r="O584" s="81"/>
      <c r="P584" s="81"/>
      <c r="S584" s="81"/>
      <c r="T584" s="81"/>
      <c r="U584" s="81"/>
      <c r="V584" s="81"/>
      <c r="W584" s="81"/>
      <c r="X584" s="81"/>
      <c r="Y584" s="81"/>
      <c r="Z584" s="81"/>
      <c r="AA584" s="109"/>
      <c r="AB584" s="109"/>
      <c r="AS584" s="124"/>
      <c r="AT584" s="124"/>
      <c r="AU584" s="124"/>
      <c r="AV584" s="83"/>
      <c r="AW584" s="123"/>
      <c r="AX584" s="81"/>
      <c r="BB584" s="81"/>
      <c r="BC584" s="81"/>
      <c r="BD584" s="81"/>
      <c r="BE584" s="81"/>
    </row>
    <row r="585" spans="1:57" ht="12.75" customHeight="1" x14ac:dyDescent="0.25">
      <c r="A585" s="81"/>
      <c r="B585" s="81"/>
      <c r="C585" s="81"/>
      <c r="K585" s="81"/>
      <c r="L585" s="81"/>
      <c r="M585" s="81"/>
      <c r="N585" s="81"/>
      <c r="O585" s="81"/>
      <c r="P585" s="81"/>
      <c r="S585" s="81"/>
      <c r="T585" s="81"/>
      <c r="U585" s="81"/>
      <c r="V585" s="81"/>
      <c r="W585" s="81"/>
      <c r="X585" s="81"/>
      <c r="Y585" s="81"/>
      <c r="Z585" s="81"/>
      <c r="AA585" s="109"/>
      <c r="AB585" s="109"/>
      <c r="AS585" s="124"/>
      <c r="AT585" s="124"/>
      <c r="AU585" s="124"/>
      <c r="AV585" s="83"/>
      <c r="AW585" s="123"/>
      <c r="AX585" s="81"/>
      <c r="BB585" s="81"/>
      <c r="BC585" s="81"/>
      <c r="BD585" s="81"/>
      <c r="BE585" s="81"/>
    </row>
    <row r="586" spans="1:57" ht="12.75" customHeight="1" x14ac:dyDescent="0.25">
      <c r="A586" s="81"/>
      <c r="B586" s="81"/>
      <c r="C586" s="81"/>
      <c r="K586" s="81"/>
      <c r="L586" s="81"/>
      <c r="M586" s="81"/>
      <c r="N586" s="81"/>
      <c r="O586" s="81"/>
      <c r="P586" s="81"/>
      <c r="S586" s="81"/>
      <c r="T586" s="81"/>
      <c r="U586" s="81"/>
      <c r="V586" s="81"/>
      <c r="W586" s="81"/>
      <c r="X586" s="81"/>
      <c r="Y586" s="81"/>
      <c r="Z586" s="81"/>
      <c r="AA586" s="109"/>
      <c r="AB586" s="109"/>
      <c r="AS586" s="124"/>
      <c r="AT586" s="124"/>
      <c r="AU586" s="124"/>
      <c r="AV586" s="83"/>
      <c r="AW586" s="123"/>
      <c r="AX586" s="81"/>
      <c r="BB586" s="81"/>
      <c r="BC586" s="81"/>
      <c r="BD586" s="81"/>
      <c r="BE586" s="81"/>
    </row>
    <row r="587" spans="1:57" ht="12.75" customHeight="1" x14ac:dyDescent="0.25">
      <c r="A587" s="81"/>
      <c r="B587" s="81"/>
      <c r="C587" s="81"/>
      <c r="K587" s="81"/>
      <c r="L587" s="81"/>
      <c r="M587" s="81"/>
      <c r="N587" s="81"/>
      <c r="O587" s="81"/>
      <c r="P587" s="81"/>
      <c r="S587" s="81"/>
      <c r="T587" s="81"/>
      <c r="U587" s="81"/>
      <c r="V587" s="81"/>
      <c r="W587" s="81"/>
      <c r="X587" s="81"/>
      <c r="Y587" s="81"/>
      <c r="Z587" s="81"/>
      <c r="AA587" s="109"/>
      <c r="AB587" s="109"/>
      <c r="AS587" s="124"/>
      <c r="AT587" s="124"/>
      <c r="AU587" s="124"/>
      <c r="AV587" s="83"/>
      <c r="AW587" s="123"/>
      <c r="AX587" s="81"/>
      <c r="BB587" s="81"/>
      <c r="BC587" s="81"/>
      <c r="BD587" s="81"/>
      <c r="BE587" s="81"/>
    </row>
    <row r="588" spans="1:57" ht="12.75" customHeight="1" x14ac:dyDescent="0.25">
      <c r="A588" s="81"/>
      <c r="B588" s="81"/>
      <c r="C588" s="81"/>
      <c r="K588" s="81"/>
      <c r="L588" s="81"/>
      <c r="M588" s="81"/>
      <c r="N588" s="81"/>
      <c r="O588" s="81"/>
      <c r="P588" s="81"/>
      <c r="S588" s="81"/>
      <c r="T588" s="81"/>
      <c r="U588" s="81"/>
      <c r="V588" s="81"/>
      <c r="W588" s="81"/>
      <c r="X588" s="81"/>
      <c r="Y588" s="81"/>
      <c r="Z588" s="81"/>
      <c r="AA588" s="109"/>
      <c r="AB588" s="109"/>
      <c r="AS588" s="124"/>
      <c r="AT588" s="124"/>
      <c r="AU588" s="124"/>
      <c r="AV588" s="83"/>
      <c r="AW588" s="123"/>
      <c r="AX588" s="81"/>
      <c r="BB588" s="81"/>
      <c r="BC588" s="81"/>
      <c r="BD588" s="81"/>
      <c r="BE588" s="81"/>
    </row>
    <row r="589" spans="1:57" ht="12.75" customHeight="1" x14ac:dyDescent="0.25">
      <c r="A589" s="81"/>
      <c r="B589" s="81"/>
      <c r="C589" s="81"/>
      <c r="K589" s="81"/>
      <c r="L589" s="81"/>
      <c r="M589" s="81"/>
      <c r="N589" s="81"/>
      <c r="O589" s="81"/>
      <c r="P589" s="81"/>
      <c r="S589" s="81"/>
      <c r="T589" s="81"/>
      <c r="U589" s="81"/>
      <c r="V589" s="81"/>
      <c r="W589" s="81"/>
      <c r="X589" s="81"/>
      <c r="Y589" s="81"/>
      <c r="Z589" s="81"/>
      <c r="AA589" s="109"/>
      <c r="AB589" s="109"/>
      <c r="AS589" s="124"/>
      <c r="AT589" s="124"/>
      <c r="AU589" s="124"/>
      <c r="AV589" s="83"/>
      <c r="AW589" s="123"/>
      <c r="AX589" s="81"/>
      <c r="BB589" s="81"/>
      <c r="BC589" s="81"/>
      <c r="BD589" s="81"/>
      <c r="BE589" s="81"/>
    </row>
    <row r="590" spans="1:57" ht="12.75" customHeight="1" x14ac:dyDescent="0.25">
      <c r="A590" s="81"/>
      <c r="B590" s="81"/>
      <c r="C590" s="81"/>
      <c r="K590" s="81"/>
      <c r="L590" s="81"/>
      <c r="M590" s="81"/>
      <c r="N590" s="81"/>
      <c r="O590" s="81"/>
      <c r="P590" s="81"/>
      <c r="S590" s="81"/>
      <c r="T590" s="81"/>
      <c r="U590" s="81"/>
      <c r="V590" s="81"/>
      <c r="W590" s="81"/>
      <c r="X590" s="81"/>
      <c r="Y590" s="81"/>
      <c r="Z590" s="81"/>
      <c r="AA590" s="109"/>
      <c r="AB590" s="109"/>
      <c r="AS590" s="124"/>
      <c r="AT590" s="124"/>
      <c r="AU590" s="124"/>
      <c r="AV590" s="83"/>
      <c r="AW590" s="123"/>
      <c r="AX590" s="81"/>
      <c r="BB590" s="81"/>
      <c r="BC590" s="81"/>
      <c r="BD590" s="81"/>
      <c r="BE590" s="81"/>
    </row>
    <row r="591" spans="1:57" ht="12.75" customHeight="1" x14ac:dyDescent="0.25">
      <c r="A591" s="81"/>
      <c r="B591" s="81"/>
      <c r="C591" s="81"/>
      <c r="K591" s="81"/>
      <c r="L591" s="81"/>
      <c r="M591" s="81"/>
      <c r="N591" s="81"/>
      <c r="O591" s="81"/>
      <c r="P591" s="81"/>
      <c r="S591" s="81"/>
      <c r="T591" s="81"/>
      <c r="U591" s="81"/>
      <c r="V591" s="81"/>
      <c r="W591" s="81"/>
      <c r="X591" s="81"/>
      <c r="Y591" s="81"/>
      <c r="Z591" s="81"/>
      <c r="AA591" s="109"/>
      <c r="AB591" s="109"/>
      <c r="AS591" s="124"/>
      <c r="AT591" s="124"/>
      <c r="AU591" s="124"/>
      <c r="AV591" s="83"/>
      <c r="AW591" s="123"/>
      <c r="AX591" s="81"/>
      <c r="BB591" s="81"/>
      <c r="BC591" s="81"/>
      <c r="BD591" s="81"/>
      <c r="BE591" s="81"/>
    </row>
    <row r="592" spans="1:57" ht="12.75" customHeight="1" x14ac:dyDescent="0.25">
      <c r="A592" s="81"/>
      <c r="B592" s="81"/>
      <c r="C592" s="81"/>
      <c r="K592" s="81"/>
      <c r="L592" s="81"/>
      <c r="M592" s="81"/>
      <c r="N592" s="81"/>
      <c r="O592" s="81"/>
      <c r="P592" s="81"/>
      <c r="S592" s="81"/>
      <c r="T592" s="81"/>
      <c r="U592" s="81"/>
      <c r="V592" s="81"/>
      <c r="W592" s="81"/>
      <c r="X592" s="81"/>
      <c r="Y592" s="81"/>
      <c r="Z592" s="81"/>
      <c r="AA592" s="109"/>
      <c r="AB592" s="109"/>
      <c r="AS592" s="124"/>
      <c r="AT592" s="124"/>
      <c r="AU592" s="124"/>
      <c r="AV592" s="83"/>
      <c r="AW592" s="123"/>
      <c r="AX592" s="81"/>
      <c r="BB592" s="81"/>
      <c r="BC592" s="81"/>
      <c r="BD592" s="81"/>
      <c r="BE592" s="81"/>
    </row>
    <row r="593" spans="1:57" ht="12.75" customHeight="1" x14ac:dyDescent="0.25">
      <c r="A593" s="81"/>
      <c r="B593" s="81"/>
      <c r="C593" s="81"/>
      <c r="K593" s="81"/>
      <c r="L593" s="81"/>
      <c r="M593" s="81"/>
      <c r="N593" s="81"/>
      <c r="O593" s="81"/>
      <c r="P593" s="81"/>
      <c r="S593" s="81"/>
      <c r="T593" s="81"/>
      <c r="U593" s="81"/>
      <c r="V593" s="81"/>
      <c r="W593" s="81"/>
      <c r="X593" s="81"/>
      <c r="Y593" s="81"/>
      <c r="Z593" s="81"/>
      <c r="AA593" s="109"/>
      <c r="AB593" s="109"/>
      <c r="AS593" s="124"/>
      <c r="AT593" s="124"/>
      <c r="AU593" s="124"/>
      <c r="AV593" s="83"/>
      <c r="AW593" s="123"/>
      <c r="AX593" s="81"/>
      <c r="BB593" s="81"/>
      <c r="BC593" s="81"/>
      <c r="BD593" s="81"/>
      <c r="BE593" s="81"/>
    </row>
    <row r="594" spans="1:57" ht="12.75" customHeight="1" x14ac:dyDescent="0.25">
      <c r="A594" s="81"/>
      <c r="B594" s="81"/>
      <c r="C594" s="81"/>
      <c r="K594" s="81"/>
      <c r="L594" s="81"/>
      <c r="M594" s="81"/>
      <c r="N594" s="81"/>
      <c r="O594" s="81"/>
      <c r="P594" s="81"/>
      <c r="S594" s="81"/>
      <c r="T594" s="81"/>
      <c r="U594" s="81"/>
      <c r="V594" s="81"/>
      <c r="W594" s="81"/>
      <c r="X594" s="81"/>
      <c r="Y594" s="81"/>
      <c r="Z594" s="81"/>
      <c r="AA594" s="109"/>
      <c r="AB594" s="109"/>
      <c r="AS594" s="124"/>
      <c r="AT594" s="124"/>
      <c r="AU594" s="124"/>
      <c r="AV594" s="83"/>
      <c r="AW594" s="123"/>
      <c r="AX594" s="81"/>
      <c r="BB594" s="81"/>
      <c r="BC594" s="81"/>
      <c r="BD594" s="81"/>
      <c r="BE594" s="81"/>
    </row>
    <row r="595" spans="1:57" ht="12.75" customHeight="1" x14ac:dyDescent="0.25">
      <c r="A595" s="81"/>
      <c r="B595" s="81"/>
      <c r="C595" s="81"/>
      <c r="K595" s="81"/>
      <c r="L595" s="81"/>
      <c r="M595" s="81"/>
      <c r="N595" s="81"/>
      <c r="O595" s="81"/>
      <c r="P595" s="81"/>
      <c r="S595" s="81"/>
      <c r="T595" s="81"/>
      <c r="U595" s="81"/>
      <c r="V595" s="81"/>
      <c r="W595" s="81"/>
      <c r="X595" s="81"/>
      <c r="Y595" s="81"/>
      <c r="Z595" s="81"/>
      <c r="AA595" s="109"/>
      <c r="AB595" s="109"/>
      <c r="AS595" s="124"/>
      <c r="AT595" s="124"/>
      <c r="AU595" s="124"/>
      <c r="AV595" s="83"/>
      <c r="AW595" s="123"/>
      <c r="AX595" s="81"/>
      <c r="BB595" s="81"/>
      <c r="BC595" s="81"/>
      <c r="BD595" s="81"/>
      <c r="BE595" s="81"/>
    </row>
    <row r="596" spans="1:57" ht="12.75" customHeight="1" x14ac:dyDescent="0.25">
      <c r="A596" s="81"/>
      <c r="B596" s="81"/>
      <c r="C596" s="81"/>
      <c r="K596" s="81"/>
      <c r="L596" s="81"/>
      <c r="M596" s="81"/>
      <c r="N596" s="81"/>
      <c r="O596" s="81"/>
      <c r="P596" s="81"/>
      <c r="S596" s="81"/>
      <c r="T596" s="81"/>
      <c r="U596" s="81"/>
      <c r="V596" s="81"/>
      <c r="W596" s="81"/>
      <c r="X596" s="81"/>
      <c r="Y596" s="81"/>
      <c r="Z596" s="81"/>
      <c r="AA596" s="109"/>
      <c r="AB596" s="109"/>
      <c r="AS596" s="124"/>
      <c r="AT596" s="124"/>
      <c r="AU596" s="124"/>
      <c r="AV596" s="83"/>
      <c r="AW596" s="123"/>
      <c r="AX596" s="81"/>
      <c r="BB596" s="81"/>
      <c r="BC596" s="81"/>
      <c r="BD596" s="81"/>
      <c r="BE596" s="81"/>
    </row>
    <row r="597" spans="1:57" ht="12.75" customHeight="1" x14ac:dyDescent="0.25">
      <c r="A597" s="81"/>
      <c r="B597" s="81"/>
      <c r="C597" s="81"/>
      <c r="K597" s="81"/>
      <c r="L597" s="81"/>
      <c r="M597" s="81"/>
      <c r="N597" s="81"/>
      <c r="O597" s="81"/>
      <c r="P597" s="81"/>
      <c r="S597" s="81"/>
      <c r="T597" s="81"/>
      <c r="U597" s="81"/>
      <c r="V597" s="81"/>
      <c r="W597" s="81"/>
      <c r="X597" s="81"/>
      <c r="Y597" s="81"/>
      <c r="Z597" s="81"/>
      <c r="AA597" s="109"/>
      <c r="AB597" s="109"/>
      <c r="AS597" s="124"/>
      <c r="AT597" s="124"/>
      <c r="AU597" s="124"/>
      <c r="AV597" s="83"/>
      <c r="AW597" s="123"/>
      <c r="AX597" s="81"/>
      <c r="BB597" s="81"/>
      <c r="BC597" s="81"/>
      <c r="BD597" s="81"/>
      <c r="BE597" s="81"/>
    </row>
    <row r="598" spans="1:57" ht="12.75" customHeight="1" x14ac:dyDescent="0.25">
      <c r="A598" s="81"/>
      <c r="B598" s="81"/>
      <c r="C598" s="81"/>
      <c r="K598" s="81"/>
      <c r="L598" s="81"/>
      <c r="M598" s="81"/>
      <c r="N598" s="81"/>
      <c r="O598" s="81"/>
      <c r="P598" s="81"/>
      <c r="S598" s="81"/>
      <c r="T598" s="81"/>
      <c r="U598" s="81"/>
      <c r="V598" s="81"/>
      <c r="W598" s="81"/>
      <c r="X598" s="81"/>
      <c r="Y598" s="81"/>
      <c r="Z598" s="81"/>
      <c r="AA598" s="109"/>
      <c r="AB598" s="109"/>
      <c r="AS598" s="124"/>
      <c r="AT598" s="124"/>
      <c r="AU598" s="124"/>
      <c r="AV598" s="83"/>
      <c r="AW598" s="123"/>
      <c r="AX598" s="81"/>
      <c r="BB598" s="81"/>
      <c r="BC598" s="81"/>
      <c r="BD598" s="81"/>
      <c r="BE598" s="81"/>
    </row>
    <row r="599" spans="1:57" ht="12.75" customHeight="1" x14ac:dyDescent="0.25">
      <c r="A599" s="81"/>
      <c r="B599" s="81"/>
      <c r="C599" s="81"/>
      <c r="K599" s="81"/>
      <c r="L599" s="81"/>
      <c r="M599" s="81"/>
      <c r="N599" s="81"/>
      <c r="O599" s="81"/>
      <c r="P599" s="81"/>
      <c r="S599" s="81"/>
      <c r="T599" s="81"/>
      <c r="U599" s="81"/>
      <c r="V599" s="81"/>
      <c r="W599" s="81"/>
      <c r="X599" s="81"/>
      <c r="Y599" s="81"/>
      <c r="Z599" s="81"/>
      <c r="AA599" s="109"/>
      <c r="AB599" s="109"/>
      <c r="AS599" s="124"/>
      <c r="AT599" s="124"/>
      <c r="AU599" s="124"/>
      <c r="AV599" s="83"/>
      <c r="AW599" s="123"/>
      <c r="AX599" s="81"/>
      <c r="BB599" s="81"/>
      <c r="BC599" s="81"/>
      <c r="BD599" s="81"/>
      <c r="BE599" s="81"/>
    </row>
    <row r="600" spans="1:57" ht="12.75" customHeight="1" x14ac:dyDescent="0.25">
      <c r="A600" s="81"/>
      <c r="B600" s="81"/>
      <c r="C600" s="81"/>
      <c r="K600" s="81"/>
      <c r="L600" s="81"/>
      <c r="M600" s="81"/>
      <c r="N600" s="81"/>
      <c r="O600" s="81"/>
      <c r="P600" s="81"/>
      <c r="S600" s="81"/>
      <c r="T600" s="81"/>
      <c r="U600" s="81"/>
      <c r="V600" s="81"/>
      <c r="W600" s="81"/>
      <c r="X600" s="81"/>
      <c r="Y600" s="81"/>
      <c r="Z600" s="81"/>
      <c r="AA600" s="109"/>
      <c r="AB600" s="109"/>
      <c r="AS600" s="124"/>
      <c r="AT600" s="124"/>
      <c r="AU600" s="124"/>
      <c r="AV600" s="83"/>
      <c r="AW600" s="123"/>
      <c r="AX600" s="81"/>
      <c r="BB600" s="81"/>
      <c r="BC600" s="81"/>
      <c r="BD600" s="81"/>
      <c r="BE600" s="81"/>
    </row>
    <row r="601" spans="1:57" ht="12.75" customHeight="1" x14ac:dyDescent="0.25">
      <c r="A601" s="81"/>
      <c r="B601" s="81"/>
      <c r="C601" s="81"/>
      <c r="K601" s="81"/>
      <c r="L601" s="81"/>
      <c r="M601" s="81"/>
      <c r="N601" s="81"/>
      <c r="O601" s="81"/>
      <c r="P601" s="81"/>
      <c r="S601" s="81"/>
      <c r="T601" s="81"/>
      <c r="U601" s="81"/>
      <c r="V601" s="81"/>
      <c r="W601" s="81"/>
      <c r="X601" s="81"/>
      <c r="Y601" s="81"/>
      <c r="Z601" s="81"/>
      <c r="AA601" s="109"/>
      <c r="AB601" s="109"/>
      <c r="AS601" s="124"/>
      <c r="AT601" s="124"/>
      <c r="AU601" s="124"/>
      <c r="AV601" s="83"/>
      <c r="AW601" s="123"/>
      <c r="AX601" s="81"/>
      <c r="BB601" s="81"/>
      <c r="BC601" s="81"/>
      <c r="BD601" s="81"/>
      <c r="BE601" s="81"/>
    </row>
    <row r="602" spans="1:57" ht="12.75" customHeight="1" x14ac:dyDescent="0.25">
      <c r="A602" s="81"/>
      <c r="B602" s="81"/>
      <c r="C602" s="81"/>
      <c r="K602" s="81"/>
      <c r="L602" s="81"/>
      <c r="M602" s="81"/>
      <c r="N602" s="81"/>
      <c r="O602" s="81"/>
      <c r="P602" s="81"/>
      <c r="S602" s="81"/>
      <c r="T602" s="81"/>
      <c r="U602" s="81"/>
      <c r="V602" s="81"/>
      <c r="W602" s="81"/>
      <c r="X602" s="81"/>
      <c r="Y602" s="81"/>
      <c r="Z602" s="81"/>
      <c r="AA602" s="109"/>
      <c r="AB602" s="109"/>
      <c r="AS602" s="124"/>
      <c r="AT602" s="124"/>
      <c r="AU602" s="124"/>
      <c r="AV602" s="83"/>
      <c r="AW602" s="123"/>
      <c r="AX602" s="81"/>
      <c r="BB602" s="81"/>
      <c r="BC602" s="81"/>
      <c r="BD602" s="81"/>
      <c r="BE602" s="81"/>
    </row>
    <row r="603" spans="1:57" ht="12.75" customHeight="1" x14ac:dyDescent="0.25">
      <c r="A603" s="81"/>
      <c r="B603" s="81"/>
      <c r="C603" s="81"/>
      <c r="K603" s="81"/>
      <c r="L603" s="81"/>
      <c r="M603" s="81"/>
      <c r="N603" s="81"/>
      <c r="O603" s="81"/>
      <c r="P603" s="81"/>
      <c r="S603" s="81"/>
      <c r="T603" s="81"/>
      <c r="U603" s="81"/>
      <c r="V603" s="81"/>
      <c r="W603" s="81"/>
      <c r="X603" s="81"/>
      <c r="Y603" s="81"/>
      <c r="Z603" s="81"/>
      <c r="AA603" s="109"/>
      <c r="AB603" s="109"/>
      <c r="AS603" s="124"/>
      <c r="AT603" s="124"/>
      <c r="AU603" s="124"/>
      <c r="AV603" s="83"/>
      <c r="AW603" s="123"/>
      <c r="AX603" s="81"/>
      <c r="BB603" s="81"/>
      <c r="BC603" s="81"/>
      <c r="BD603" s="81"/>
      <c r="BE603" s="81"/>
    </row>
    <row r="604" spans="1:57" ht="12.75" customHeight="1" x14ac:dyDescent="0.25">
      <c r="A604" s="81"/>
      <c r="B604" s="81"/>
      <c r="C604" s="81"/>
      <c r="K604" s="81"/>
      <c r="L604" s="81"/>
      <c r="M604" s="81"/>
      <c r="N604" s="81"/>
      <c r="O604" s="81"/>
      <c r="P604" s="81"/>
      <c r="S604" s="81"/>
      <c r="T604" s="81"/>
      <c r="U604" s="81"/>
      <c r="V604" s="81"/>
      <c r="W604" s="81"/>
      <c r="X604" s="81"/>
      <c r="Y604" s="81"/>
      <c r="Z604" s="81"/>
      <c r="AA604" s="109"/>
      <c r="AB604" s="109"/>
      <c r="AS604" s="124"/>
      <c r="AT604" s="124"/>
      <c r="AU604" s="124"/>
      <c r="AV604" s="83"/>
      <c r="AW604" s="123"/>
      <c r="AX604" s="81"/>
      <c r="BB604" s="81"/>
      <c r="BC604" s="81"/>
      <c r="BD604" s="81"/>
      <c r="BE604" s="81"/>
    </row>
    <row r="605" spans="1:57" ht="12.75" customHeight="1" x14ac:dyDescent="0.25">
      <c r="A605" s="81"/>
      <c r="B605" s="81"/>
      <c r="C605" s="81"/>
      <c r="K605" s="81"/>
      <c r="L605" s="81"/>
      <c r="M605" s="81"/>
      <c r="N605" s="81"/>
      <c r="O605" s="81"/>
      <c r="P605" s="81"/>
      <c r="S605" s="81"/>
      <c r="T605" s="81"/>
      <c r="U605" s="81"/>
      <c r="V605" s="81"/>
      <c r="W605" s="81"/>
      <c r="X605" s="81"/>
      <c r="Y605" s="81"/>
      <c r="Z605" s="81"/>
      <c r="AA605" s="109"/>
      <c r="AB605" s="109"/>
      <c r="AS605" s="124"/>
      <c r="AT605" s="124"/>
      <c r="AU605" s="124"/>
      <c r="AV605" s="83"/>
      <c r="AW605" s="123"/>
      <c r="AX605" s="81"/>
      <c r="BB605" s="81"/>
      <c r="BC605" s="81"/>
      <c r="BD605" s="81"/>
      <c r="BE605" s="81"/>
    </row>
    <row r="606" spans="1:57" ht="12.75" customHeight="1" x14ac:dyDescent="0.25">
      <c r="A606" s="81"/>
      <c r="B606" s="81"/>
      <c r="C606" s="81"/>
      <c r="K606" s="81"/>
      <c r="L606" s="81"/>
      <c r="M606" s="81"/>
      <c r="N606" s="81"/>
      <c r="O606" s="81"/>
      <c r="P606" s="81"/>
      <c r="S606" s="81"/>
      <c r="T606" s="81"/>
      <c r="U606" s="81"/>
      <c r="V606" s="81"/>
      <c r="W606" s="81"/>
      <c r="X606" s="81"/>
      <c r="Y606" s="81"/>
      <c r="Z606" s="81"/>
      <c r="AA606" s="109"/>
      <c r="AB606" s="109"/>
      <c r="AS606" s="124"/>
      <c r="AT606" s="124"/>
      <c r="AU606" s="124"/>
      <c r="AV606" s="83"/>
      <c r="AW606" s="123"/>
      <c r="AX606" s="81"/>
      <c r="BB606" s="81"/>
      <c r="BC606" s="81"/>
      <c r="BD606" s="81"/>
      <c r="BE606" s="81"/>
    </row>
    <row r="607" spans="1:57" ht="12.75" customHeight="1" x14ac:dyDescent="0.25">
      <c r="A607" s="81"/>
      <c r="B607" s="81"/>
      <c r="C607" s="81"/>
      <c r="K607" s="81"/>
      <c r="L607" s="81"/>
      <c r="M607" s="81"/>
      <c r="N607" s="81"/>
      <c r="O607" s="81"/>
      <c r="P607" s="81"/>
      <c r="S607" s="81"/>
      <c r="T607" s="81"/>
      <c r="U607" s="81"/>
      <c r="V607" s="81"/>
      <c r="W607" s="81"/>
      <c r="X607" s="81"/>
      <c r="Y607" s="81"/>
      <c r="Z607" s="81"/>
      <c r="AA607" s="109"/>
      <c r="AB607" s="109"/>
      <c r="AS607" s="124"/>
      <c r="AT607" s="124"/>
      <c r="AU607" s="124"/>
      <c r="AV607" s="83"/>
      <c r="AW607" s="123"/>
      <c r="AX607" s="81"/>
      <c r="BB607" s="81"/>
      <c r="BC607" s="81"/>
      <c r="BD607" s="81"/>
      <c r="BE607" s="81"/>
    </row>
    <row r="608" spans="1:57" ht="12.75" customHeight="1" x14ac:dyDescent="0.25">
      <c r="A608" s="81"/>
      <c r="B608" s="81"/>
      <c r="C608" s="81"/>
      <c r="K608" s="81"/>
      <c r="L608" s="81"/>
      <c r="M608" s="81"/>
      <c r="N608" s="81"/>
      <c r="O608" s="81"/>
      <c r="P608" s="81"/>
      <c r="S608" s="81"/>
      <c r="T608" s="81"/>
      <c r="U608" s="81"/>
      <c r="V608" s="81"/>
      <c r="W608" s="81"/>
      <c r="X608" s="81"/>
      <c r="Y608" s="81"/>
      <c r="Z608" s="81"/>
      <c r="AA608" s="109"/>
      <c r="AB608" s="109"/>
      <c r="AS608" s="124"/>
      <c r="AT608" s="124"/>
      <c r="AU608" s="124"/>
      <c r="AV608" s="83"/>
      <c r="AW608" s="123"/>
      <c r="AX608" s="81"/>
      <c r="BB608" s="81"/>
      <c r="BC608" s="81"/>
      <c r="BD608" s="81"/>
      <c r="BE608" s="81"/>
    </row>
    <row r="609" spans="1:57" ht="12.75" customHeight="1" x14ac:dyDescent="0.25">
      <c r="A609" s="81"/>
      <c r="B609" s="81"/>
      <c r="C609" s="81"/>
      <c r="K609" s="81"/>
      <c r="L609" s="81"/>
      <c r="M609" s="81"/>
      <c r="N609" s="81"/>
      <c r="O609" s="81"/>
      <c r="P609" s="81"/>
      <c r="S609" s="81"/>
      <c r="T609" s="81"/>
      <c r="U609" s="81"/>
      <c r="V609" s="81"/>
      <c r="W609" s="81"/>
      <c r="X609" s="81"/>
      <c r="Y609" s="81"/>
      <c r="Z609" s="81"/>
      <c r="AA609" s="109"/>
      <c r="AB609" s="109"/>
      <c r="AS609" s="124"/>
      <c r="AT609" s="124"/>
      <c r="AU609" s="124"/>
      <c r="AV609" s="83"/>
      <c r="AW609" s="123"/>
      <c r="AX609" s="81"/>
      <c r="BB609" s="81"/>
      <c r="BC609" s="81"/>
      <c r="BD609" s="81"/>
      <c r="BE609" s="81"/>
    </row>
    <row r="610" spans="1:57" ht="12.75" customHeight="1" x14ac:dyDescent="0.25">
      <c r="A610" s="81"/>
      <c r="B610" s="81"/>
      <c r="C610" s="81"/>
      <c r="K610" s="81"/>
      <c r="L610" s="81"/>
      <c r="M610" s="81"/>
      <c r="N610" s="81"/>
      <c r="O610" s="81"/>
      <c r="P610" s="81"/>
      <c r="S610" s="81"/>
      <c r="T610" s="81"/>
      <c r="U610" s="81"/>
      <c r="V610" s="81"/>
      <c r="W610" s="81"/>
      <c r="X610" s="81"/>
      <c r="Y610" s="81"/>
      <c r="Z610" s="81"/>
      <c r="AA610" s="109"/>
      <c r="AB610" s="109"/>
      <c r="AS610" s="124"/>
      <c r="AT610" s="124"/>
      <c r="AU610" s="124"/>
      <c r="AV610" s="83"/>
      <c r="AW610" s="123"/>
      <c r="AX610" s="81"/>
      <c r="BB610" s="81"/>
      <c r="BC610" s="81"/>
      <c r="BD610" s="81"/>
      <c r="BE610" s="81"/>
    </row>
    <row r="611" spans="1:57" ht="12.75" customHeight="1" x14ac:dyDescent="0.25">
      <c r="A611" s="81"/>
      <c r="B611" s="81"/>
      <c r="C611" s="81"/>
      <c r="K611" s="81"/>
      <c r="L611" s="81"/>
      <c r="M611" s="81"/>
      <c r="N611" s="81"/>
      <c r="O611" s="81"/>
      <c r="P611" s="81"/>
      <c r="S611" s="81"/>
      <c r="T611" s="81"/>
      <c r="U611" s="81"/>
      <c r="V611" s="81"/>
      <c r="W611" s="81"/>
      <c r="X611" s="81"/>
      <c r="Y611" s="81"/>
      <c r="Z611" s="81"/>
      <c r="AA611" s="109"/>
      <c r="AB611" s="109"/>
      <c r="AS611" s="124"/>
      <c r="AT611" s="124"/>
      <c r="AU611" s="124"/>
      <c r="AV611" s="83"/>
      <c r="AW611" s="123"/>
      <c r="AX611" s="81"/>
      <c r="BB611" s="81"/>
      <c r="BC611" s="81"/>
      <c r="BD611" s="81"/>
      <c r="BE611" s="81"/>
    </row>
    <row r="612" spans="1:57" ht="12.75" customHeight="1" x14ac:dyDescent="0.25">
      <c r="A612" s="81"/>
      <c r="B612" s="81"/>
      <c r="C612" s="81"/>
      <c r="K612" s="81"/>
      <c r="L612" s="81"/>
      <c r="M612" s="81"/>
      <c r="N612" s="81"/>
      <c r="O612" s="81"/>
      <c r="P612" s="81"/>
      <c r="S612" s="81"/>
      <c r="T612" s="81"/>
      <c r="U612" s="81"/>
      <c r="V612" s="81"/>
      <c r="W612" s="81"/>
      <c r="X612" s="81"/>
      <c r="Y612" s="81"/>
      <c r="Z612" s="81"/>
      <c r="AA612" s="109"/>
      <c r="AB612" s="109"/>
      <c r="AS612" s="124"/>
      <c r="AT612" s="124"/>
      <c r="AU612" s="124"/>
      <c r="AV612" s="83"/>
      <c r="AW612" s="123"/>
      <c r="AX612" s="81"/>
      <c r="BB612" s="81"/>
      <c r="BC612" s="81"/>
      <c r="BD612" s="81"/>
      <c r="BE612" s="81"/>
    </row>
    <row r="613" spans="1:57" ht="12.75" customHeight="1" x14ac:dyDescent="0.25">
      <c r="A613" s="81"/>
      <c r="B613" s="81"/>
      <c r="C613" s="81"/>
      <c r="K613" s="81"/>
      <c r="L613" s="81"/>
      <c r="M613" s="81"/>
      <c r="N613" s="81"/>
      <c r="O613" s="81"/>
      <c r="P613" s="81"/>
      <c r="S613" s="81"/>
      <c r="T613" s="81"/>
      <c r="U613" s="81"/>
      <c r="V613" s="81"/>
      <c r="W613" s="81"/>
      <c r="X613" s="81"/>
      <c r="Y613" s="81"/>
      <c r="Z613" s="81"/>
      <c r="AA613" s="109"/>
      <c r="AB613" s="109"/>
      <c r="AS613" s="124"/>
      <c r="AT613" s="124"/>
      <c r="AU613" s="124"/>
      <c r="AV613" s="83"/>
      <c r="AW613" s="123"/>
      <c r="AX613" s="81"/>
      <c r="BB613" s="81"/>
      <c r="BC613" s="81"/>
      <c r="BD613" s="81"/>
      <c r="BE613" s="81"/>
    </row>
    <row r="614" spans="1:57" ht="12.75" customHeight="1" x14ac:dyDescent="0.25">
      <c r="A614" s="81"/>
      <c r="B614" s="81"/>
      <c r="C614" s="81"/>
      <c r="K614" s="81"/>
      <c r="L614" s="81"/>
      <c r="M614" s="81"/>
      <c r="N614" s="81"/>
      <c r="O614" s="81"/>
      <c r="P614" s="81"/>
      <c r="S614" s="81"/>
      <c r="T614" s="81"/>
      <c r="U614" s="81"/>
      <c r="V614" s="81"/>
      <c r="W614" s="81"/>
      <c r="X614" s="81"/>
      <c r="Y614" s="81"/>
      <c r="Z614" s="81"/>
      <c r="AA614" s="109"/>
      <c r="AB614" s="109"/>
      <c r="AS614" s="124"/>
      <c r="AT614" s="124"/>
      <c r="AU614" s="124"/>
      <c r="AV614" s="83"/>
      <c r="AW614" s="123"/>
      <c r="AX614" s="81"/>
      <c r="BB614" s="81"/>
      <c r="BC614" s="81"/>
      <c r="BD614" s="81"/>
      <c r="BE614" s="81"/>
    </row>
    <row r="615" spans="1:57" ht="12.75" customHeight="1" x14ac:dyDescent="0.25">
      <c r="A615" s="81"/>
      <c r="B615" s="81"/>
      <c r="C615" s="81"/>
      <c r="K615" s="81"/>
      <c r="L615" s="81"/>
      <c r="M615" s="81"/>
      <c r="N615" s="81"/>
      <c r="O615" s="81"/>
      <c r="P615" s="81"/>
      <c r="S615" s="81"/>
      <c r="T615" s="81"/>
      <c r="U615" s="81"/>
      <c r="V615" s="81"/>
      <c r="W615" s="81"/>
      <c r="X615" s="81"/>
      <c r="Y615" s="81"/>
      <c r="Z615" s="81"/>
      <c r="AA615" s="109"/>
      <c r="AB615" s="109"/>
      <c r="AS615" s="124"/>
      <c r="AT615" s="124"/>
      <c r="AU615" s="124"/>
      <c r="AV615" s="83"/>
      <c r="AW615" s="123"/>
      <c r="AX615" s="81"/>
      <c r="BB615" s="81"/>
      <c r="BC615" s="81"/>
      <c r="BD615" s="81"/>
      <c r="BE615" s="81"/>
    </row>
    <row r="616" spans="1:57" ht="12.75" customHeight="1" x14ac:dyDescent="0.25">
      <c r="A616" s="81"/>
      <c r="B616" s="81"/>
      <c r="C616" s="81"/>
      <c r="K616" s="81"/>
      <c r="L616" s="81"/>
      <c r="M616" s="81"/>
      <c r="N616" s="81"/>
      <c r="O616" s="81"/>
      <c r="P616" s="81"/>
      <c r="S616" s="81"/>
      <c r="T616" s="81"/>
      <c r="U616" s="81"/>
      <c r="V616" s="81"/>
      <c r="W616" s="81"/>
      <c r="X616" s="81"/>
      <c r="Y616" s="81"/>
      <c r="Z616" s="81"/>
      <c r="AA616" s="109"/>
      <c r="AB616" s="109"/>
      <c r="AS616" s="124"/>
      <c r="AT616" s="124"/>
      <c r="AU616" s="124"/>
      <c r="AV616" s="83"/>
      <c r="AW616" s="123"/>
      <c r="AX616" s="81"/>
      <c r="BB616" s="81"/>
      <c r="BC616" s="81"/>
      <c r="BD616" s="81"/>
      <c r="BE616" s="81"/>
    </row>
    <row r="617" spans="1:57" ht="12.75" customHeight="1" x14ac:dyDescent="0.25">
      <c r="A617" s="81"/>
      <c r="B617" s="81"/>
      <c r="C617" s="81"/>
      <c r="K617" s="81"/>
      <c r="L617" s="81"/>
      <c r="M617" s="81"/>
      <c r="N617" s="81"/>
      <c r="O617" s="81"/>
      <c r="P617" s="81"/>
      <c r="S617" s="81"/>
      <c r="T617" s="81"/>
      <c r="U617" s="81"/>
      <c r="V617" s="81"/>
      <c r="W617" s="81"/>
      <c r="X617" s="81"/>
      <c r="Y617" s="81"/>
      <c r="Z617" s="81"/>
      <c r="AA617" s="109"/>
      <c r="AB617" s="109"/>
      <c r="AS617" s="124"/>
      <c r="AT617" s="124"/>
      <c r="AU617" s="124"/>
      <c r="AV617" s="83"/>
      <c r="AW617" s="123"/>
      <c r="AX617" s="81"/>
      <c r="BB617" s="81"/>
      <c r="BC617" s="81"/>
      <c r="BD617" s="81"/>
      <c r="BE617" s="81"/>
    </row>
    <row r="618" spans="1:57" ht="12.75" customHeight="1" x14ac:dyDescent="0.25">
      <c r="A618" s="81"/>
      <c r="B618" s="81"/>
      <c r="C618" s="81"/>
      <c r="K618" s="81"/>
      <c r="L618" s="81"/>
      <c r="M618" s="81"/>
      <c r="N618" s="81"/>
      <c r="O618" s="81"/>
      <c r="P618" s="81"/>
      <c r="S618" s="81"/>
      <c r="T618" s="81"/>
      <c r="U618" s="81"/>
      <c r="V618" s="81"/>
      <c r="W618" s="81"/>
      <c r="X618" s="81"/>
      <c r="Y618" s="81"/>
      <c r="Z618" s="81"/>
      <c r="AA618" s="109"/>
      <c r="AB618" s="109"/>
      <c r="AS618" s="124"/>
      <c r="AT618" s="124"/>
      <c r="AU618" s="124"/>
      <c r="AV618" s="83"/>
      <c r="AW618" s="123"/>
      <c r="AX618" s="81"/>
      <c r="BB618" s="81"/>
      <c r="BC618" s="81"/>
      <c r="BD618" s="81"/>
      <c r="BE618" s="81"/>
    </row>
    <row r="619" spans="1:57" ht="12.75" customHeight="1" x14ac:dyDescent="0.25">
      <c r="A619" s="81"/>
      <c r="B619" s="81"/>
      <c r="C619" s="81"/>
      <c r="K619" s="81"/>
      <c r="L619" s="81"/>
      <c r="M619" s="81"/>
      <c r="N619" s="81"/>
      <c r="O619" s="81"/>
      <c r="P619" s="81"/>
      <c r="S619" s="81"/>
      <c r="T619" s="81"/>
      <c r="U619" s="81"/>
      <c r="V619" s="81"/>
      <c r="W619" s="81"/>
      <c r="X619" s="81"/>
      <c r="Y619" s="81"/>
      <c r="Z619" s="81"/>
      <c r="AA619" s="109"/>
      <c r="AB619" s="109"/>
      <c r="AS619" s="124"/>
      <c r="AT619" s="124"/>
      <c r="AU619" s="124"/>
      <c r="AV619" s="83"/>
      <c r="AW619" s="123"/>
      <c r="AX619" s="81"/>
      <c r="BB619" s="81"/>
      <c r="BC619" s="81"/>
      <c r="BD619" s="81"/>
      <c r="BE619" s="81"/>
    </row>
    <row r="620" spans="1:57" ht="12.75" customHeight="1" x14ac:dyDescent="0.25">
      <c r="A620" s="81"/>
      <c r="B620" s="81"/>
      <c r="C620" s="81"/>
      <c r="K620" s="81"/>
      <c r="L620" s="81"/>
      <c r="M620" s="81"/>
      <c r="N620" s="81"/>
      <c r="O620" s="81"/>
      <c r="P620" s="81"/>
      <c r="S620" s="81"/>
      <c r="T620" s="81"/>
      <c r="U620" s="81"/>
      <c r="V620" s="81"/>
      <c r="W620" s="81"/>
      <c r="X620" s="81"/>
      <c r="Y620" s="81"/>
      <c r="Z620" s="81"/>
      <c r="AA620" s="109"/>
      <c r="AB620" s="109"/>
      <c r="AS620" s="124"/>
      <c r="AT620" s="124"/>
      <c r="AU620" s="124"/>
      <c r="AV620" s="83"/>
      <c r="AW620" s="123"/>
      <c r="AX620" s="81"/>
      <c r="BB620" s="81"/>
      <c r="BC620" s="81"/>
      <c r="BD620" s="81"/>
      <c r="BE620" s="81"/>
    </row>
    <row r="621" spans="1:57" ht="12.75" customHeight="1" x14ac:dyDescent="0.25">
      <c r="A621" s="81"/>
      <c r="B621" s="81"/>
      <c r="C621" s="81"/>
      <c r="K621" s="81"/>
      <c r="L621" s="81"/>
      <c r="M621" s="81"/>
      <c r="N621" s="81"/>
      <c r="O621" s="81"/>
      <c r="P621" s="81"/>
      <c r="S621" s="81"/>
      <c r="T621" s="81"/>
      <c r="U621" s="81"/>
      <c r="V621" s="81"/>
      <c r="W621" s="81"/>
      <c r="X621" s="81"/>
      <c r="Y621" s="81"/>
      <c r="Z621" s="81"/>
      <c r="AA621" s="109"/>
      <c r="AB621" s="109"/>
      <c r="AS621" s="124"/>
      <c r="AT621" s="124"/>
      <c r="AU621" s="124"/>
      <c r="AV621" s="83"/>
      <c r="AW621" s="123"/>
      <c r="AX621" s="81"/>
      <c r="BB621" s="81"/>
      <c r="BC621" s="81"/>
      <c r="BD621" s="81"/>
      <c r="BE621" s="81"/>
    </row>
    <row r="622" spans="1:57" ht="12.75" customHeight="1" x14ac:dyDescent="0.25">
      <c r="A622" s="81"/>
      <c r="B622" s="81"/>
      <c r="C622" s="81"/>
      <c r="K622" s="81"/>
      <c r="L622" s="81"/>
      <c r="M622" s="81"/>
      <c r="N622" s="81"/>
      <c r="O622" s="81"/>
      <c r="P622" s="81"/>
      <c r="S622" s="81"/>
      <c r="T622" s="81"/>
      <c r="U622" s="81"/>
      <c r="V622" s="81"/>
      <c r="W622" s="81"/>
      <c r="X622" s="81"/>
      <c r="Y622" s="81"/>
      <c r="Z622" s="81"/>
      <c r="AA622" s="109"/>
      <c r="AB622" s="109"/>
      <c r="AS622" s="124"/>
      <c r="AT622" s="124"/>
      <c r="AU622" s="124"/>
      <c r="AV622" s="83"/>
      <c r="AW622" s="123"/>
      <c r="AX622" s="81"/>
      <c r="BB622" s="81"/>
      <c r="BC622" s="81"/>
      <c r="BD622" s="81"/>
      <c r="BE622" s="81"/>
    </row>
    <row r="623" spans="1:57" ht="12.75" customHeight="1" x14ac:dyDescent="0.25">
      <c r="A623" s="81"/>
      <c r="B623" s="81"/>
      <c r="C623" s="81"/>
      <c r="K623" s="81"/>
      <c r="L623" s="81"/>
      <c r="M623" s="81"/>
      <c r="N623" s="81"/>
      <c r="O623" s="81"/>
      <c r="P623" s="81"/>
      <c r="S623" s="81"/>
      <c r="T623" s="81"/>
      <c r="U623" s="81"/>
      <c r="V623" s="81"/>
      <c r="W623" s="81"/>
      <c r="X623" s="81"/>
      <c r="Y623" s="81"/>
      <c r="Z623" s="81"/>
      <c r="AA623" s="109"/>
      <c r="AB623" s="109"/>
      <c r="AS623" s="124"/>
      <c r="AT623" s="124"/>
      <c r="AU623" s="124"/>
      <c r="AV623" s="83"/>
      <c r="AW623" s="123"/>
      <c r="AX623" s="81"/>
      <c r="BB623" s="81"/>
      <c r="BC623" s="81"/>
      <c r="BD623" s="81"/>
      <c r="BE623" s="81"/>
    </row>
    <row r="624" spans="1:57" ht="12.75" customHeight="1" x14ac:dyDescent="0.25">
      <c r="A624" s="81"/>
      <c r="B624" s="81"/>
      <c r="C624" s="81"/>
      <c r="K624" s="81"/>
      <c r="L624" s="81"/>
      <c r="M624" s="81"/>
      <c r="N624" s="81"/>
      <c r="O624" s="81"/>
      <c r="P624" s="81"/>
      <c r="S624" s="81"/>
      <c r="T624" s="81"/>
      <c r="U624" s="81"/>
      <c r="V624" s="81"/>
      <c r="W624" s="81"/>
      <c r="X624" s="81"/>
      <c r="Y624" s="81"/>
      <c r="Z624" s="81"/>
      <c r="AA624" s="109"/>
      <c r="AB624" s="109"/>
      <c r="AS624" s="124"/>
      <c r="AT624" s="124"/>
      <c r="AU624" s="124"/>
      <c r="AV624" s="83"/>
      <c r="AW624" s="123"/>
      <c r="AX624" s="81"/>
      <c r="BB624" s="81"/>
      <c r="BC624" s="81"/>
      <c r="BD624" s="81"/>
      <c r="BE624" s="81"/>
    </row>
    <row r="625" spans="1:57" ht="12.75" customHeight="1" x14ac:dyDescent="0.25">
      <c r="A625" s="81"/>
      <c r="B625" s="81"/>
      <c r="C625" s="81"/>
      <c r="K625" s="81"/>
      <c r="L625" s="81"/>
      <c r="M625" s="81"/>
      <c r="N625" s="81"/>
      <c r="O625" s="81"/>
      <c r="P625" s="81"/>
      <c r="S625" s="81"/>
      <c r="T625" s="81"/>
      <c r="U625" s="81"/>
      <c r="V625" s="81"/>
      <c r="W625" s="81"/>
      <c r="X625" s="81"/>
      <c r="Y625" s="81"/>
      <c r="Z625" s="81"/>
      <c r="AA625" s="109"/>
      <c r="AB625" s="109"/>
      <c r="AS625" s="124"/>
      <c r="AT625" s="124"/>
      <c r="AU625" s="124"/>
      <c r="AV625" s="83"/>
      <c r="AW625" s="123"/>
      <c r="AX625" s="81"/>
      <c r="BB625" s="81"/>
      <c r="BC625" s="81"/>
      <c r="BD625" s="81"/>
      <c r="BE625" s="81"/>
    </row>
    <row r="626" spans="1:57" ht="12.75" customHeight="1" x14ac:dyDescent="0.25">
      <c r="A626" s="81"/>
      <c r="B626" s="81"/>
      <c r="C626" s="81"/>
      <c r="K626" s="81"/>
      <c r="L626" s="81"/>
      <c r="M626" s="81"/>
      <c r="N626" s="81"/>
      <c r="O626" s="81"/>
      <c r="P626" s="81"/>
      <c r="S626" s="81"/>
      <c r="T626" s="81"/>
      <c r="U626" s="81"/>
      <c r="V626" s="81"/>
      <c r="W626" s="81"/>
      <c r="X626" s="81"/>
      <c r="Y626" s="81"/>
      <c r="Z626" s="81"/>
      <c r="AA626" s="109"/>
      <c r="AB626" s="109"/>
      <c r="AS626" s="124"/>
      <c r="AT626" s="124"/>
      <c r="AU626" s="124"/>
      <c r="AV626" s="83"/>
      <c r="AW626" s="123"/>
      <c r="AX626" s="81"/>
      <c r="BB626" s="81"/>
      <c r="BC626" s="81"/>
      <c r="BD626" s="81"/>
      <c r="BE626" s="81"/>
    </row>
    <row r="627" spans="1:57" ht="12.75" customHeight="1" x14ac:dyDescent="0.25">
      <c r="A627" s="81"/>
      <c r="B627" s="81"/>
      <c r="C627" s="81"/>
      <c r="K627" s="81"/>
      <c r="L627" s="81"/>
      <c r="M627" s="81"/>
      <c r="N627" s="81"/>
      <c r="O627" s="81"/>
      <c r="P627" s="81"/>
      <c r="S627" s="81"/>
      <c r="T627" s="81"/>
      <c r="U627" s="81"/>
      <c r="V627" s="81"/>
      <c r="W627" s="81"/>
      <c r="X627" s="81"/>
      <c r="Y627" s="81"/>
      <c r="Z627" s="81"/>
      <c r="AA627" s="109"/>
      <c r="AB627" s="109"/>
      <c r="AS627" s="124"/>
      <c r="AT627" s="124"/>
      <c r="AU627" s="124"/>
      <c r="AV627" s="83"/>
      <c r="AW627" s="123"/>
      <c r="AX627" s="81"/>
      <c r="BB627" s="81"/>
      <c r="BC627" s="81"/>
      <c r="BD627" s="81"/>
      <c r="BE627" s="81"/>
    </row>
    <row r="628" spans="1:57" ht="12.75" customHeight="1" x14ac:dyDescent="0.25">
      <c r="A628" s="81"/>
      <c r="B628" s="81"/>
      <c r="C628" s="81"/>
      <c r="K628" s="81"/>
      <c r="L628" s="81"/>
      <c r="M628" s="81"/>
      <c r="N628" s="81"/>
      <c r="O628" s="81"/>
      <c r="P628" s="81"/>
      <c r="S628" s="81"/>
      <c r="T628" s="81"/>
      <c r="U628" s="81"/>
      <c r="V628" s="81"/>
      <c r="W628" s="81"/>
      <c r="X628" s="81"/>
      <c r="Y628" s="81"/>
      <c r="Z628" s="81"/>
      <c r="AA628" s="109"/>
      <c r="AB628" s="109"/>
      <c r="AS628" s="124"/>
      <c r="AT628" s="124"/>
      <c r="AU628" s="124"/>
      <c r="AV628" s="83"/>
      <c r="AW628" s="123"/>
      <c r="AX628" s="81"/>
      <c r="BB628" s="81"/>
      <c r="BC628" s="81"/>
      <c r="BD628" s="81"/>
      <c r="BE628" s="81"/>
    </row>
    <row r="629" spans="1:57" ht="12.75" customHeight="1" x14ac:dyDescent="0.25">
      <c r="A629" s="81"/>
      <c r="B629" s="81"/>
      <c r="C629" s="81"/>
      <c r="K629" s="81"/>
      <c r="L629" s="81"/>
      <c r="M629" s="81"/>
      <c r="N629" s="81"/>
      <c r="O629" s="81"/>
      <c r="P629" s="81"/>
      <c r="S629" s="81"/>
      <c r="T629" s="81"/>
      <c r="U629" s="81"/>
      <c r="V629" s="81"/>
      <c r="W629" s="81"/>
      <c r="X629" s="81"/>
      <c r="Y629" s="81"/>
      <c r="Z629" s="81"/>
      <c r="AA629" s="109"/>
      <c r="AB629" s="109"/>
      <c r="AS629" s="124"/>
      <c r="AT629" s="124"/>
      <c r="AU629" s="124"/>
      <c r="AV629" s="83"/>
      <c r="AW629" s="123"/>
      <c r="AX629" s="81"/>
      <c r="BB629" s="81"/>
      <c r="BC629" s="81"/>
      <c r="BD629" s="81"/>
      <c r="BE629" s="81"/>
    </row>
    <row r="630" spans="1:57" ht="12.75" customHeight="1" x14ac:dyDescent="0.25">
      <c r="A630" s="81"/>
      <c r="B630" s="81"/>
      <c r="C630" s="81"/>
      <c r="K630" s="81"/>
      <c r="L630" s="81"/>
      <c r="M630" s="81"/>
      <c r="N630" s="81"/>
      <c r="O630" s="81"/>
      <c r="P630" s="81"/>
      <c r="S630" s="81"/>
      <c r="T630" s="81"/>
      <c r="U630" s="81"/>
      <c r="V630" s="81"/>
      <c r="W630" s="81"/>
      <c r="X630" s="81"/>
      <c r="Y630" s="81"/>
      <c r="Z630" s="81"/>
      <c r="AA630" s="109"/>
      <c r="AB630" s="109"/>
      <c r="AS630" s="124"/>
      <c r="AT630" s="124"/>
      <c r="AU630" s="124"/>
      <c r="AV630" s="83"/>
      <c r="AW630" s="123"/>
      <c r="AX630" s="81"/>
      <c r="BB630" s="81"/>
      <c r="BC630" s="81"/>
      <c r="BD630" s="81"/>
      <c r="BE630" s="81"/>
    </row>
    <row r="631" spans="1:57" ht="12.75" customHeight="1" x14ac:dyDescent="0.25">
      <c r="A631" s="81"/>
      <c r="B631" s="81"/>
      <c r="C631" s="81"/>
      <c r="K631" s="81"/>
      <c r="L631" s="81"/>
      <c r="M631" s="81"/>
      <c r="N631" s="81"/>
      <c r="O631" s="81"/>
      <c r="P631" s="81"/>
      <c r="S631" s="81"/>
      <c r="T631" s="81"/>
      <c r="U631" s="81"/>
      <c r="V631" s="81"/>
      <c r="W631" s="81"/>
      <c r="X631" s="81"/>
      <c r="Y631" s="81"/>
      <c r="Z631" s="81"/>
      <c r="AA631" s="109"/>
      <c r="AB631" s="109"/>
      <c r="AS631" s="124"/>
      <c r="AT631" s="124"/>
      <c r="AU631" s="124"/>
      <c r="AV631" s="83"/>
      <c r="AW631" s="123"/>
      <c r="AX631" s="81"/>
      <c r="BB631" s="81"/>
      <c r="BC631" s="81"/>
      <c r="BD631" s="81"/>
      <c r="BE631" s="81"/>
    </row>
    <row r="632" spans="1:57" ht="12.75" customHeight="1" x14ac:dyDescent="0.25">
      <c r="A632" s="81"/>
      <c r="B632" s="81"/>
      <c r="C632" s="81"/>
      <c r="K632" s="81"/>
      <c r="L632" s="81"/>
      <c r="M632" s="81"/>
      <c r="N632" s="81"/>
      <c r="O632" s="81"/>
      <c r="P632" s="81"/>
      <c r="S632" s="81"/>
      <c r="T632" s="81"/>
      <c r="U632" s="81"/>
      <c r="V632" s="81"/>
      <c r="W632" s="81"/>
      <c r="X632" s="81"/>
      <c r="Y632" s="81"/>
      <c r="Z632" s="81"/>
      <c r="AA632" s="109"/>
      <c r="AB632" s="109"/>
      <c r="AS632" s="124"/>
      <c r="AT632" s="124"/>
      <c r="AU632" s="124"/>
      <c r="AV632" s="83"/>
      <c r="AW632" s="123"/>
      <c r="AX632" s="81"/>
      <c r="BB632" s="81"/>
      <c r="BC632" s="81"/>
      <c r="BD632" s="81"/>
      <c r="BE632" s="81"/>
    </row>
    <row r="633" spans="1:57" ht="12.75" customHeight="1" x14ac:dyDescent="0.25">
      <c r="A633" s="81"/>
      <c r="B633" s="81"/>
      <c r="C633" s="81"/>
      <c r="K633" s="81"/>
      <c r="L633" s="81"/>
      <c r="M633" s="81"/>
      <c r="N633" s="81"/>
      <c r="O633" s="81"/>
      <c r="P633" s="81"/>
      <c r="S633" s="81"/>
      <c r="T633" s="81"/>
      <c r="U633" s="81"/>
      <c r="V633" s="81"/>
      <c r="W633" s="81"/>
      <c r="X633" s="81"/>
      <c r="Y633" s="81"/>
      <c r="Z633" s="81"/>
      <c r="AA633" s="109"/>
      <c r="AB633" s="109"/>
      <c r="AS633" s="124"/>
      <c r="AT633" s="124"/>
      <c r="AU633" s="124"/>
      <c r="AV633" s="83"/>
      <c r="AW633" s="123"/>
      <c r="AX633" s="81"/>
      <c r="BB633" s="81"/>
      <c r="BC633" s="81"/>
      <c r="BD633" s="81"/>
      <c r="BE633" s="81"/>
    </row>
    <row r="634" spans="1:57" ht="12.75" customHeight="1" x14ac:dyDescent="0.25">
      <c r="A634" s="81"/>
      <c r="B634" s="81"/>
      <c r="C634" s="81"/>
      <c r="K634" s="81"/>
      <c r="L634" s="81"/>
      <c r="M634" s="81"/>
      <c r="N634" s="81"/>
      <c r="O634" s="81"/>
      <c r="P634" s="81"/>
      <c r="S634" s="81"/>
      <c r="T634" s="81"/>
      <c r="U634" s="81"/>
      <c r="V634" s="81"/>
      <c r="W634" s="81"/>
      <c r="X634" s="81"/>
      <c r="Y634" s="81"/>
      <c r="Z634" s="81"/>
      <c r="AA634" s="109"/>
      <c r="AB634" s="109"/>
      <c r="AS634" s="124"/>
      <c r="AT634" s="124"/>
      <c r="AU634" s="124"/>
      <c r="AV634" s="83"/>
      <c r="AW634" s="123"/>
      <c r="AX634" s="81"/>
      <c r="BB634" s="81"/>
      <c r="BC634" s="81"/>
      <c r="BD634" s="81"/>
      <c r="BE634" s="81"/>
    </row>
    <row r="635" spans="1:57" ht="12.75" customHeight="1" x14ac:dyDescent="0.25">
      <c r="A635" s="81"/>
      <c r="B635" s="81"/>
      <c r="C635" s="81"/>
      <c r="K635" s="81"/>
      <c r="L635" s="81"/>
      <c r="M635" s="81"/>
      <c r="N635" s="81"/>
      <c r="O635" s="81"/>
      <c r="P635" s="81"/>
      <c r="S635" s="81"/>
      <c r="T635" s="81"/>
      <c r="U635" s="81"/>
      <c r="V635" s="81"/>
      <c r="W635" s="81"/>
      <c r="X635" s="81"/>
      <c r="Y635" s="81"/>
      <c r="Z635" s="81"/>
      <c r="AA635" s="109"/>
      <c r="AB635" s="109"/>
      <c r="AS635" s="124"/>
      <c r="AT635" s="124"/>
      <c r="AU635" s="124"/>
      <c r="AV635" s="83"/>
      <c r="AW635" s="123"/>
      <c r="AX635" s="81"/>
      <c r="BB635" s="81"/>
      <c r="BC635" s="81"/>
      <c r="BD635" s="81"/>
      <c r="BE635" s="81"/>
    </row>
    <row r="636" spans="1:57" ht="12.75" customHeight="1" x14ac:dyDescent="0.25">
      <c r="A636" s="81"/>
      <c r="B636" s="81"/>
      <c r="C636" s="81"/>
      <c r="K636" s="81"/>
      <c r="L636" s="81"/>
      <c r="M636" s="81"/>
      <c r="N636" s="81"/>
      <c r="O636" s="81"/>
      <c r="P636" s="81"/>
      <c r="S636" s="81"/>
      <c r="T636" s="81"/>
      <c r="U636" s="81"/>
      <c r="V636" s="81"/>
      <c r="W636" s="81"/>
      <c r="X636" s="81"/>
      <c r="Y636" s="81"/>
      <c r="Z636" s="81"/>
      <c r="AA636" s="109"/>
      <c r="AB636" s="109"/>
      <c r="AS636" s="124"/>
      <c r="AT636" s="124"/>
      <c r="AU636" s="124"/>
      <c r="AV636" s="83"/>
      <c r="AW636" s="123"/>
      <c r="AX636" s="81"/>
      <c r="BB636" s="81"/>
      <c r="BC636" s="81"/>
      <c r="BD636" s="81"/>
      <c r="BE636" s="81"/>
    </row>
    <row r="637" spans="1:57" ht="12.75" customHeight="1" x14ac:dyDescent="0.25">
      <c r="A637" s="81"/>
      <c r="B637" s="81"/>
      <c r="C637" s="81"/>
      <c r="K637" s="81"/>
      <c r="L637" s="81"/>
      <c r="M637" s="81"/>
      <c r="N637" s="81"/>
      <c r="O637" s="81"/>
      <c r="P637" s="81"/>
      <c r="S637" s="81"/>
      <c r="T637" s="81"/>
      <c r="U637" s="81"/>
      <c r="V637" s="81"/>
      <c r="W637" s="81"/>
      <c r="X637" s="81"/>
      <c r="Y637" s="81"/>
      <c r="Z637" s="81"/>
      <c r="AA637" s="109"/>
      <c r="AB637" s="109"/>
      <c r="AS637" s="124"/>
      <c r="AT637" s="124"/>
      <c r="AU637" s="124"/>
      <c r="AV637" s="83"/>
      <c r="AW637" s="123"/>
      <c r="AX637" s="81"/>
      <c r="BB637" s="81"/>
      <c r="BC637" s="81"/>
      <c r="BD637" s="81"/>
      <c r="BE637" s="81"/>
    </row>
    <row r="638" spans="1:57" ht="12.75" customHeight="1" x14ac:dyDescent="0.25">
      <c r="A638" s="81"/>
      <c r="B638" s="81"/>
      <c r="C638" s="81"/>
      <c r="K638" s="81"/>
      <c r="L638" s="81"/>
      <c r="M638" s="81"/>
      <c r="N638" s="81"/>
      <c r="O638" s="81"/>
      <c r="P638" s="81"/>
      <c r="S638" s="81"/>
      <c r="T638" s="81"/>
      <c r="U638" s="81"/>
      <c r="V638" s="81"/>
      <c r="W638" s="81"/>
      <c r="X638" s="81"/>
      <c r="Y638" s="81"/>
      <c r="Z638" s="81"/>
      <c r="AA638" s="109"/>
      <c r="AB638" s="109"/>
      <c r="AS638" s="124"/>
      <c r="AT638" s="124"/>
      <c r="AU638" s="124"/>
      <c r="AV638" s="83"/>
      <c r="AW638" s="123"/>
      <c r="AX638" s="81"/>
      <c r="BB638" s="81"/>
      <c r="BC638" s="81"/>
      <c r="BD638" s="81"/>
      <c r="BE638" s="81"/>
    </row>
    <row r="639" spans="1:57" ht="12.75" customHeight="1" x14ac:dyDescent="0.25">
      <c r="A639" s="81"/>
      <c r="B639" s="81"/>
      <c r="C639" s="81"/>
      <c r="K639" s="81"/>
      <c r="L639" s="81"/>
      <c r="M639" s="81"/>
      <c r="N639" s="81"/>
      <c r="O639" s="81"/>
      <c r="P639" s="81"/>
      <c r="S639" s="81"/>
      <c r="T639" s="81"/>
      <c r="U639" s="81"/>
      <c r="V639" s="81"/>
      <c r="W639" s="81"/>
      <c r="X639" s="81"/>
      <c r="Y639" s="81"/>
      <c r="Z639" s="81"/>
      <c r="AA639" s="109"/>
      <c r="AB639" s="109"/>
      <c r="AS639" s="124"/>
      <c r="AT639" s="124"/>
      <c r="AU639" s="124"/>
      <c r="AV639" s="83"/>
      <c r="AW639" s="123"/>
      <c r="AX639" s="81"/>
      <c r="BB639" s="81"/>
      <c r="BC639" s="81"/>
      <c r="BD639" s="81"/>
      <c r="BE639" s="81"/>
    </row>
    <row r="640" spans="1:57" ht="12.75" customHeight="1" x14ac:dyDescent="0.25">
      <c r="A640" s="81"/>
      <c r="B640" s="81"/>
      <c r="C640" s="81"/>
      <c r="K640" s="81"/>
      <c r="L640" s="81"/>
      <c r="M640" s="81"/>
      <c r="N640" s="81"/>
      <c r="O640" s="81"/>
      <c r="P640" s="81"/>
      <c r="S640" s="81"/>
      <c r="T640" s="81"/>
      <c r="U640" s="81"/>
      <c r="V640" s="81"/>
      <c r="W640" s="81"/>
      <c r="X640" s="81"/>
      <c r="Y640" s="81"/>
      <c r="Z640" s="81"/>
      <c r="AA640" s="109"/>
      <c r="AB640" s="109"/>
      <c r="AS640" s="124"/>
      <c r="AT640" s="124"/>
      <c r="AU640" s="124"/>
      <c r="AV640" s="83"/>
      <c r="AW640" s="123"/>
      <c r="AX640" s="81"/>
      <c r="BB640" s="81"/>
      <c r="BC640" s="81"/>
      <c r="BD640" s="81"/>
      <c r="BE640" s="81"/>
    </row>
    <row r="641" spans="1:57" ht="12.75" customHeight="1" x14ac:dyDescent="0.25">
      <c r="A641" s="81"/>
      <c r="B641" s="81"/>
      <c r="C641" s="81"/>
      <c r="K641" s="81"/>
      <c r="L641" s="81"/>
      <c r="M641" s="81"/>
      <c r="N641" s="81"/>
      <c r="O641" s="81"/>
      <c r="P641" s="81"/>
      <c r="S641" s="81"/>
      <c r="T641" s="81"/>
      <c r="U641" s="81"/>
      <c r="V641" s="81"/>
      <c r="W641" s="81"/>
      <c r="X641" s="81"/>
      <c r="Y641" s="81"/>
      <c r="Z641" s="81"/>
      <c r="AA641" s="109"/>
      <c r="AB641" s="109"/>
      <c r="AS641" s="124"/>
      <c r="AT641" s="124"/>
      <c r="AU641" s="124"/>
      <c r="AV641" s="83"/>
      <c r="AW641" s="123"/>
      <c r="AX641" s="81"/>
      <c r="BB641" s="81"/>
      <c r="BC641" s="81"/>
      <c r="BD641" s="81"/>
      <c r="BE641" s="81"/>
    </row>
    <row r="642" spans="1:57" ht="12.75" customHeight="1" x14ac:dyDescent="0.25">
      <c r="A642" s="81"/>
      <c r="B642" s="81"/>
      <c r="C642" s="81"/>
      <c r="K642" s="81"/>
      <c r="L642" s="81"/>
      <c r="M642" s="81"/>
      <c r="N642" s="81"/>
      <c r="O642" s="81"/>
      <c r="P642" s="81"/>
      <c r="S642" s="81"/>
      <c r="T642" s="81"/>
      <c r="U642" s="81"/>
      <c r="V642" s="81"/>
      <c r="W642" s="81"/>
      <c r="X642" s="81"/>
      <c r="Y642" s="81"/>
      <c r="Z642" s="81"/>
      <c r="AA642" s="109"/>
      <c r="AB642" s="109"/>
      <c r="AS642" s="124"/>
      <c r="AT642" s="124"/>
      <c r="AU642" s="124"/>
      <c r="AV642" s="83"/>
      <c r="AW642" s="123"/>
      <c r="AX642" s="81"/>
      <c r="BB642" s="81"/>
      <c r="BC642" s="81"/>
      <c r="BD642" s="81"/>
      <c r="BE642" s="81"/>
    </row>
    <row r="643" spans="1:57" ht="12.75" customHeight="1" x14ac:dyDescent="0.25">
      <c r="A643" s="81"/>
      <c r="B643" s="81"/>
      <c r="C643" s="81"/>
      <c r="K643" s="81"/>
      <c r="L643" s="81"/>
      <c r="M643" s="81"/>
      <c r="N643" s="81"/>
      <c r="O643" s="81"/>
      <c r="P643" s="81"/>
      <c r="S643" s="81"/>
      <c r="T643" s="81"/>
      <c r="U643" s="81"/>
      <c r="V643" s="81"/>
      <c r="W643" s="81"/>
      <c r="X643" s="81"/>
      <c r="Y643" s="81"/>
      <c r="Z643" s="81"/>
      <c r="AA643" s="109"/>
      <c r="AB643" s="109"/>
      <c r="AS643" s="124"/>
      <c r="AT643" s="124"/>
      <c r="AU643" s="124"/>
      <c r="AV643" s="83"/>
      <c r="AW643" s="123"/>
      <c r="AX643" s="81"/>
      <c r="BB643" s="81"/>
      <c r="BC643" s="81"/>
      <c r="BD643" s="81"/>
      <c r="BE643" s="81"/>
    </row>
    <row r="644" spans="1:57" ht="12.75" customHeight="1" x14ac:dyDescent="0.25">
      <c r="A644" s="81"/>
      <c r="B644" s="81"/>
      <c r="C644" s="81"/>
      <c r="K644" s="81"/>
      <c r="L644" s="81"/>
      <c r="M644" s="81"/>
      <c r="N644" s="81"/>
      <c r="O644" s="81"/>
      <c r="P644" s="81"/>
      <c r="S644" s="81"/>
      <c r="T644" s="81"/>
      <c r="U644" s="81"/>
      <c r="V644" s="81"/>
      <c r="W644" s="81"/>
      <c r="X644" s="81"/>
      <c r="Y644" s="81"/>
      <c r="Z644" s="81"/>
      <c r="AA644" s="109"/>
      <c r="AB644" s="109"/>
      <c r="AS644" s="124"/>
      <c r="AT644" s="124"/>
      <c r="AU644" s="124"/>
      <c r="AV644" s="83"/>
      <c r="AW644" s="123"/>
      <c r="AX644" s="81"/>
      <c r="BB644" s="81"/>
      <c r="BC644" s="81"/>
      <c r="BD644" s="81"/>
      <c r="BE644" s="81"/>
    </row>
    <row r="645" spans="1:57" ht="12.75" customHeight="1" x14ac:dyDescent="0.25">
      <c r="A645" s="81"/>
      <c r="B645" s="81"/>
      <c r="C645" s="81"/>
      <c r="K645" s="81"/>
      <c r="L645" s="81"/>
      <c r="M645" s="81"/>
      <c r="N645" s="81"/>
      <c r="O645" s="81"/>
      <c r="P645" s="81"/>
      <c r="S645" s="81"/>
      <c r="T645" s="81"/>
      <c r="U645" s="81"/>
      <c r="V645" s="81"/>
      <c r="W645" s="81"/>
      <c r="X645" s="81"/>
      <c r="Y645" s="81"/>
      <c r="Z645" s="81"/>
      <c r="AA645" s="109"/>
      <c r="AB645" s="109"/>
      <c r="AS645" s="124"/>
      <c r="AT645" s="124"/>
      <c r="AU645" s="124"/>
      <c r="AV645" s="83"/>
      <c r="AW645" s="123"/>
      <c r="AX645" s="81"/>
      <c r="BB645" s="81"/>
      <c r="BC645" s="81"/>
      <c r="BD645" s="81"/>
      <c r="BE645" s="81"/>
    </row>
    <row r="646" spans="1:57" ht="12.75" customHeight="1" x14ac:dyDescent="0.25">
      <c r="A646" s="81"/>
      <c r="B646" s="81"/>
      <c r="C646" s="81"/>
      <c r="K646" s="81"/>
      <c r="L646" s="81"/>
      <c r="M646" s="81"/>
      <c r="N646" s="81"/>
      <c r="O646" s="81"/>
      <c r="P646" s="81"/>
      <c r="S646" s="81"/>
      <c r="T646" s="81"/>
      <c r="U646" s="81"/>
      <c r="V646" s="81"/>
      <c r="W646" s="81"/>
      <c r="X646" s="81"/>
      <c r="Y646" s="81"/>
      <c r="Z646" s="81"/>
      <c r="AA646" s="109"/>
      <c r="AB646" s="109"/>
      <c r="AS646" s="124"/>
      <c r="AT646" s="124"/>
      <c r="AU646" s="124"/>
      <c r="AV646" s="83"/>
      <c r="AW646" s="123"/>
      <c r="AX646" s="81"/>
      <c r="BB646" s="81"/>
      <c r="BC646" s="81"/>
      <c r="BD646" s="81"/>
      <c r="BE646" s="81"/>
    </row>
    <row r="647" spans="1:57" ht="12.75" customHeight="1" x14ac:dyDescent="0.25">
      <c r="A647" s="81"/>
      <c r="B647" s="81"/>
      <c r="C647" s="81"/>
      <c r="K647" s="81"/>
      <c r="L647" s="81"/>
      <c r="M647" s="81"/>
      <c r="N647" s="81"/>
      <c r="O647" s="81"/>
      <c r="P647" s="81"/>
      <c r="S647" s="81"/>
      <c r="T647" s="81"/>
      <c r="U647" s="81"/>
      <c r="V647" s="81"/>
      <c r="W647" s="81"/>
      <c r="X647" s="81"/>
      <c r="Y647" s="81"/>
      <c r="Z647" s="81"/>
      <c r="AA647" s="109"/>
      <c r="AB647" s="109"/>
      <c r="AS647" s="124"/>
      <c r="AT647" s="124"/>
      <c r="AU647" s="124"/>
      <c r="AV647" s="83"/>
      <c r="AW647" s="123"/>
      <c r="AX647" s="81"/>
      <c r="BB647" s="81"/>
      <c r="BC647" s="81"/>
      <c r="BD647" s="81"/>
      <c r="BE647" s="81"/>
    </row>
    <row r="648" spans="1:57" ht="12.75" customHeight="1" x14ac:dyDescent="0.25">
      <c r="A648" s="81"/>
      <c r="B648" s="81"/>
      <c r="C648" s="81"/>
      <c r="K648" s="81"/>
      <c r="L648" s="81"/>
      <c r="M648" s="81"/>
      <c r="N648" s="81"/>
      <c r="O648" s="81"/>
      <c r="P648" s="81"/>
      <c r="S648" s="81"/>
      <c r="T648" s="81"/>
      <c r="U648" s="81"/>
      <c r="V648" s="81"/>
      <c r="W648" s="81"/>
      <c r="X648" s="81"/>
      <c r="Y648" s="81"/>
      <c r="Z648" s="81"/>
      <c r="AA648" s="109"/>
      <c r="AB648" s="109"/>
      <c r="AS648" s="124"/>
      <c r="AT648" s="124"/>
      <c r="AU648" s="124"/>
      <c r="AV648" s="83"/>
      <c r="AW648" s="123"/>
      <c r="AX648" s="81"/>
      <c r="BB648" s="81"/>
      <c r="BC648" s="81"/>
      <c r="BD648" s="81"/>
      <c r="BE648" s="81"/>
    </row>
    <row r="649" spans="1:57" ht="12.75" customHeight="1" x14ac:dyDescent="0.25">
      <c r="A649" s="81"/>
      <c r="B649" s="81"/>
      <c r="C649" s="81"/>
      <c r="K649" s="81"/>
      <c r="L649" s="81"/>
      <c r="M649" s="81"/>
      <c r="N649" s="81"/>
      <c r="O649" s="81"/>
      <c r="P649" s="81"/>
      <c r="S649" s="81"/>
      <c r="T649" s="81"/>
      <c r="U649" s="81"/>
      <c r="V649" s="81"/>
      <c r="W649" s="81"/>
      <c r="X649" s="81"/>
      <c r="Y649" s="81"/>
      <c r="Z649" s="81"/>
      <c r="AA649" s="109"/>
      <c r="AB649" s="109"/>
      <c r="AS649" s="124"/>
      <c r="AT649" s="124"/>
      <c r="AU649" s="124"/>
      <c r="AV649" s="83"/>
      <c r="AW649" s="123"/>
      <c r="AX649" s="81"/>
      <c r="BB649" s="81"/>
      <c r="BC649" s="81"/>
      <c r="BD649" s="81"/>
      <c r="BE649" s="81"/>
    </row>
    <row r="650" spans="1:57" ht="12.75" customHeight="1" x14ac:dyDescent="0.25">
      <c r="A650" s="81"/>
      <c r="B650" s="81"/>
      <c r="C650" s="81"/>
      <c r="K650" s="81"/>
      <c r="L650" s="81"/>
      <c r="M650" s="81"/>
      <c r="N650" s="81"/>
      <c r="O650" s="81"/>
      <c r="P650" s="81"/>
      <c r="S650" s="81"/>
      <c r="T650" s="81"/>
      <c r="U650" s="81"/>
      <c r="V650" s="81"/>
      <c r="W650" s="81"/>
      <c r="X650" s="81"/>
      <c r="Y650" s="81"/>
      <c r="Z650" s="81"/>
      <c r="AA650" s="109"/>
      <c r="AB650" s="109"/>
      <c r="AS650" s="124"/>
      <c r="AT650" s="124"/>
      <c r="AU650" s="124"/>
      <c r="AV650" s="83"/>
      <c r="AW650" s="123"/>
      <c r="AX650" s="81"/>
      <c r="BB650" s="81"/>
      <c r="BC650" s="81"/>
      <c r="BD650" s="81"/>
      <c r="BE650" s="81"/>
    </row>
    <row r="651" spans="1:57" ht="12.75" customHeight="1" x14ac:dyDescent="0.25">
      <c r="A651" s="81"/>
      <c r="B651" s="81"/>
      <c r="C651" s="81"/>
      <c r="K651" s="81"/>
      <c r="L651" s="81"/>
      <c r="M651" s="81"/>
      <c r="N651" s="81"/>
      <c r="O651" s="81"/>
      <c r="P651" s="81"/>
      <c r="S651" s="81"/>
      <c r="T651" s="81"/>
      <c r="U651" s="81"/>
      <c r="V651" s="81"/>
      <c r="W651" s="81"/>
      <c r="X651" s="81"/>
      <c r="Y651" s="81"/>
      <c r="Z651" s="81"/>
      <c r="AA651" s="109"/>
      <c r="AB651" s="109"/>
      <c r="AS651" s="124"/>
      <c r="AT651" s="124"/>
      <c r="AU651" s="124"/>
      <c r="AV651" s="83"/>
      <c r="AW651" s="123"/>
      <c r="AX651" s="81"/>
      <c r="BB651" s="81"/>
      <c r="BC651" s="81"/>
      <c r="BD651" s="81"/>
      <c r="BE651" s="81"/>
    </row>
    <row r="652" spans="1:57" ht="12.75" customHeight="1" x14ac:dyDescent="0.25">
      <c r="A652" s="81"/>
      <c r="B652" s="81"/>
      <c r="C652" s="81"/>
      <c r="K652" s="81"/>
      <c r="L652" s="81"/>
      <c r="M652" s="81"/>
      <c r="N652" s="81"/>
      <c r="O652" s="81"/>
      <c r="P652" s="81"/>
      <c r="S652" s="81"/>
      <c r="T652" s="81"/>
      <c r="U652" s="81"/>
      <c r="V652" s="81"/>
      <c r="W652" s="81"/>
      <c r="X652" s="81"/>
      <c r="Y652" s="81"/>
      <c r="Z652" s="81"/>
      <c r="AA652" s="109"/>
      <c r="AB652" s="109"/>
      <c r="AS652" s="124"/>
      <c r="AT652" s="124"/>
      <c r="AU652" s="124"/>
      <c r="AV652" s="83"/>
      <c r="AW652" s="123"/>
      <c r="AX652" s="81"/>
      <c r="BB652" s="81"/>
      <c r="BC652" s="81"/>
      <c r="BD652" s="81"/>
      <c r="BE652" s="81"/>
    </row>
    <row r="653" spans="1:57" ht="12.75" customHeight="1" x14ac:dyDescent="0.25">
      <c r="A653" s="81"/>
      <c r="B653" s="81"/>
      <c r="C653" s="81"/>
      <c r="K653" s="81"/>
      <c r="L653" s="81"/>
      <c r="M653" s="81"/>
      <c r="N653" s="81"/>
      <c r="O653" s="81"/>
      <c r="P653" s="81"/>
      <c r="S653" s="81"/>
      <c r="T653" s="81"/>
      <c r="U653" s="81"/>
      <c r="V653" s="81"/>
      <c r="W653" s="81"/>
      <c r="X653" s="81"/>
      <c r="Y653" s="81"/>
      <c r="Z653" s="81"/>
      <c r="AA653" s="109"/>
      <c r="AB653" s="109"/>
      <c r="AS653" s="124"/>
      <c r="AT653" s="124"/>
      <c r="AU653" s="124"/>
      <c r="AV653" s="83"/>
      <c r="AW653" s="123"/>
      <c r="AX653" s="81"/>
      <c r="BB653" s="81"/>
      <c r="BC653" s="81"/>
      <c r="BD653" s="81"/>
      <c r="BE653" s="81"/>
    </row>
    <row r="654" spans="1:57" ht="12.75" customHeight="1" x14ac:dyDescent="0.25">
      <c r="A654" s="81"/>
      <c r="B654" s="81"/>
      <c r="C654" s="81"/>
      <c r="K654" s="81"/>
      <c r="L654" s="81"/>
      <c r="M654" s="81"/>
      <c r="N654" s="81"/>
      <c r="O654" s="81"/>
      <c r="P654" s="81"/>
      <c r="S654" s="81"/>
      <c r="T654" s="81"/>
      <c r="U654" s="81"/>
      <c r="V654" s="81"/>
      <c r="W654" s="81"/>
      <c r="X654" s="81"/>
      <c r="Y654" s="81"/>
      <c r="Z654" s="81"/>
      <c r="AA654" s="109"/>
      <c r="AB654" s="109"/>
      <c r="AS654" s="124"/>
      <c r="AT654" s="124"/>
      <c r="AU654" s="124"/>
      <c r="AV654" s="83"/>
      <c r="AW654" s="123"/>
      <c r="AX654" s="81"/>
      <c r="BB654" s="81"/>
      <c r="BC654" s="81"/>
      <c r="BD654" s="81"/>
      <c r="BE654" s="81"/>
    </row>
    <row r="655" spans="1:57" ht="12.75" customHeight="1" x14ac:dyDescent="0.25">
      <c r="A655" s="81"/>
      <c r="B655" s="81"/>
      <c r="C655" s="81"/>
      <c r="K655" s="81"/>
      <c r="L655" s="81"/>
      <c r="M655" s="81"/>
      <c r="N655" s="81"/>
      <c r="O655" s="81"/>
      <c r="P655" s="81"/>
      <c r="S655" s="81"/>
      <c r="T655" s="81"/>
      <c r="U655" s="81"/>
      <c r="V655" s="81"/>
      <c r="W655" s="81"/>
      <c r="X655" s="81"/>
      <c r="Y655" s="81"/>
      <c r="Z655" s="81"/>
      <c r="AA655" s="109"/>
      <c r="AB655" s="109"/>
      <c r="AS655" s="124"/>
      <c r="AT655" s="124"/>
      <c r="AU655" s="124"/>
      <c r="AV655" s="83"/>
      <c r="AW655" s="123"/>
      <c r="AX655" s="81"/>
      <c r="BB655" s="81"/>
      <c r="BC655" s="81"/>
      <c r="BD655" s="81"/>
      <c r="BE655" s="81"/>
    </row>
    <row r="656" spans="1:57" ht="12.75" customHeight="1" x14ac:dyDescent="0.25">
      <c r="A656" s="81"/>
      <c r="B656" s="81"/>
      <c r="C656" s="81"/>
      <c r="K656" s="81"/>
      <c r="L656" s="81"/>
      <c r="M656" s="81"/>
      <c r="N656" s="81"/>
      <c r="O656" s="81"/>
      <c r="P656" s="81"/>
      <c r="S656" s="81"/>
      <c r="T656" s="81"/>
      <c r="U656" s="81"/>
      <c r="V656" s="81"/>
      <c r="W656" s="81"/>
      <c r="X656" s="81"/>
      <c r="Y656" s="81"/>
      <c r="Z656" s="81"/>
      <c r="AA656" s="109"/>
      <c r="AB656" s="109"/>
      <c r="AS656" s="124"/>
      <c r="AT656" s="124"/>
      <c r="AU656" s="124"/>
      <c r="AV656" s="83"/>
      <c r="AW656" s="123"/>
      <c r="AX656" s="81"/>
      <c r="BB656" s="81"/>
      <c r="BC656" s="81"/>
      <c r="BD656" s="81"/>
      <c r="BE656" s="81"/>
    </row>
    <row r="657" spans="1:57" ht="12.75" customHeight="1" x14ac:dyDescent="0.25">
      <c r="A657" s="81"/>
      <c r="B657" s="81"/>
      <c r="C657" s="81"/>
      <c r="K657" s="81"/>
      <c r="L657" s="81"/>
      <c r="M657" s="81"/>
      <c r="N657" s="81"/>
      <c r="O657" s="81"/>
      <c r="P657" s="81"/>
      <c r="S657" s="81"/>
      <c r="T657" s="81"/>
      <c r="U657" s="81"/>
      <c r="V657" s="81"/>
      <c r="W657" s="81"/>
      <c r="X657" s="81"/>
      <c r="Y657" s="81"/>
      <c r="Z657" s="81"/>
      <c r="AA657" s="109"/>
      <c r="AB657" s="109"/>
      <c r="AS657" s="124"/>
      <c r="AT657" s="124"/>
      <c r="AU657" s="124"/>
      <c r="AV657" s="83"/>
      <c r="AW657" s="123"/>
      <c r="AX657" s="81"/>
      <c r="BB657" s="81"/>
      <c r="BC657" s="81"/>
      <c r="BD657" s="81"/>
      <c r="BE657" s="81"/>
    </row>
    <row r="658" spans="1:57" ht="12.75" customHeight="1" x14ac:dyDescent="0.25">
      <c r="A658" s="81"/>
      <c r="B658" s="81"/>
      <c r="C658" s="81"/>
      <c r="K658" s="81"/>
      <c r="L658" s="81"/>
      <c r="M658" s="81"/>
      <c r="N658" s="81"/>
      <c r="O658" s="81"/>
      <c r="P658" s="81"/>
      <c r="S658" s="81"/>
      <c r="T658" s="81"/>
      <c r="U658" s="81"/>
      <c r="V658" s="81"/>
      <c r="W658" s="81"/>
      <c r="X658" s="81"/>
      <c r="Y658" s="81"/>
      <c r="Z658" s="81"/>
      <c r="AA658" s="109"/>
      <c r="AB658" s="109"/>
      <c r="AS658" s="124"/>
      <c r="AT658" s="124"/>
      <c r="AU658" s="124"/>
      <c r="AV658" s="83"/>
      <c r="AW658" s="123"/>
      <c r="AX658" s="81"/>
      <c r="BB658" s="81"/>
      <c r="BC658" s="81"/>
      <c r="BD658" s="81"/>
      <c r="BE658" s="81"/>
    </row>
    <row r="659" spans="1:57" ht="12.75" customHeight="1" x14ac:dyDescent="0.25">
      <c r="A659" s="81"/>
      <c r="B659" s="81"/>
      <c r="C659" s="81"/>
      <c r="K659" s="81"/>
      <c r="L659" s="81"/>
      <c r="M659" s="81"/>
      <c r="N659" s="81"/>
      <c r="O659" s="81"/>
      <c r="P659" s="81"/>
      <c r="S659" s="81"/>
      <c r="T659" s="81"/>
      <c r="U659" s="81"/>
      <c r="V659" s="81"/>
      <c r="W659" s="81"/>
      <c r="X659" s="81"/>
      <c r="Y659" s="81"/>
      <c r="Z659" s="81"/>
      <c r="AA659" s="109"/>
      <c r="AB659" s="109"/>
      <c r="AS659" s="124"/>
      <c r="AT659" s="124"/>
      <c r="AU659" s="124"/>
      <c r="AV659" s="83"/>
      <c r="AW659" s="123"/>
      <c r="AX659" s="81"/>
      <c r="BB659" s="81"/>
      <c r="BC659" s="81"/>
      <c r="BD659" s="81"/>
      <c r="BE659" s="81"/>
    </row>
    <row r="660" spans="1:57" ht="12.75" customHeight="1" x14ac:dyDescent="0.25">
      <c r="A660" s="81"/>
      <c r="B660" s="81"/>
      <c r="C660" s="81"/>
      <c r="K660" s="81"/>
      <c r="L660" s="81"/>
      <c r="M660" s="81"/>
      <c r="N660" s="81"/>
      <c r="O660" s="81"/>
      <c r="P660" s="81"/>
      <c r="S660" s="81"/>
      <c r="T660" s="81"/>
      <c r="U660" s="81"/>
      <c r="V660" s="81"/>
      <c r="W660" s="81"/>
      <c r="X660" s="81"/>
      <c r="Y660" s="81"/>
      <c r="Z660" s="81"/>
      <c r="AA660" s="109"/>
      <c r="AB660" s="109"/>
      <c r="AS660" s="124"/>
      <c r="AT660" s="124"/>
      <c r="AU660" s="124"/>
      <c r="AV660" s="83"/>
      <c r="AW660" s="123"/>
      <c r="AX660" s="81"/>
      <c r="BB660" s="81"/>
      <c r="BC660" s="81"/>
      <c r="BD660" s="81"/>
      <c r="BE660" s="81"/>
    </row>
    <row r="661" spans="1:57" ht="12.75" customHeight="1" x14ac:dyDescent="0.25">
      <c r="A661" s="81"/>
      <c r="B661" s="81"/>
      <c r="C661" s="81"/>
      <c r="K661" s="81"/>
      <c r="L661" s="81"/>
      <c r="M661" s="81"/>
      <c r="N661" s="81"/>
      <c r="O661" s="81"/>
      <c r="P661" s="81"/>
      <c r="S661" s="81"/>
      <c r="T661" s="81"/>
      <c r="U661" s="81"/>
      <c r="V661" s="81"/>
      <c r="W661" s="81"/>
      <c r="X661" s="81"/>
      <c r="Y661" s="81"/>
      <c r="Z661" s="81"/>
      <c r="AA661" s="109"/>
      <c r="AB661" s="109"/>
      <c r="AS661" s="124"/>
      <c r="AT661" s="124"/>
      <c r="AU661" s="124"/>
      <c r="AV661" s="83"/>
      <c r="AW661" s="123"/>
      <c r="AX661" s="81"/>
      <c r="BB661" s="81"/>
      <c r="BC661" s="81"/>
      <c r="BD661" s="81"/>
      <c r="BE661" s="81"/>
    </row>
    <row r="662" spans="1:57" ht="12.75" customHeight="1" x14ac:dyDescent="0.25">
      <c r="A662" s="81"/>
      <c r="B662" s="81"/>
      <c r="C662" s="81"/>
      <c r="K662" s="81"/>
      <c r="L662" s="81"/>
      <c r="M662" s="81"/>
      <c r="N662" s="81"/>
      <c r="O662" s="81"/>
      <c r="P662" s="81"/>
      <c r="S662" s="81"/>
      <c r="T662" s="81"/>
      <c r="U662" s="81"/>
      <c r="V662" s="81"/>
      <c r="W662" s="81"/>
      <c r="X662" s="81"/>
      <c r="Y662" s="81"/>
      <c r="Z662" s="81"/>
      <c r="AA662" s="109"/>
      <c r="AB662" s="109"/>
      <c r="AS662" s="124"/>
      <c r="AT662" s="124"/>
      <c r="AU662" s="124"/>
      <c r="AV662" s="83"/>
      <c r="AW662" s="123"/>
      <c r="AX662" s="81"/>
      <c r="BB662" s="81"/>
      <c r="BC662" s="81"/>
      <c r="BD662" s="81"/>
      <c r="BE662" s="81"/>
    </row>
    <row r="663" spans="1:57" ht="12.75" customHeight="1" x14ac:dyDescent="0.25">
      <c r="A663" s="81"/>
      <c r="B663" s="81"/>
      <c r="C663" s="81"/>
      <c r="K663" s="81"/>
      <c r="L663" s="81"/>
      <c r="M663" s="81"/>
      <c r="N663" s="81"/>
      <c r="O663" s="81"/>
      <c r="P663" s="81"/>
      <c r="S663" s="81"/>
      <c r="T663" s="81"/>
      <c r="U663" s="81"/>
      <c r="V663" s="81"/>
      <c r="W663" s="81"/>
      <c r="X663" s="81"/>
      <c r="Y663" s="81"/>
      <c r="Z663" s="81"/>
      <c r="AA663" s="109"/>
      <c r="AB663" s="109"/>
      <c r="AS663" s="124"/>
      <c r="AT663" s="124"/>
      <c r="AU663" s="124"/>
      <c r="AV663" s="83"/>
      <c r="AW663" s="123"/>
      <c r="AX663" s="81"/>
      <c r="BB663" s="81"/>
      <c r="BC663" s="81"/>
      <c r="BD663" s="81"/>
      <c r="BE663" s="81"/>
    </row>
    <row r="664" spans="1:57" ht="12.75" customHeight="1" x14ac:dyDescent="0.25">
      <c r="A664" s="81"/>
      <c r="B664" s="81"/>
      <c r="C664" s="81"/>
      <c r="K664" s="81"/>
      <c r="L664" s="81"/>
      <c r="M664" s="81"/>
      <c r="N664" s="81"/>
      <c r="O664" s="81"/>
      <c r="P664" s="81"/>
      <c r="S664" s="81"/>
      <c r="T664" s="81"/>
      <c r="U664" s="81"/>
      <c r="V664" s="81"/>
      <c r="W664" s="81"/>
      <c r="X664" s="81"/>
      <c r="Y664" s="81"/>
      <c r="Z664" s="81"/>
      <c r="AA664" s="109"/>
      <c r="AB664" s="109"/>
      <c r="AS664" s="124"/>
      <c r="AT664" s="124"/>
      <c r="AU664" s="124"/>
      <c r="AV664" s="83"/>
      <c r="AW664" s="123"/>
      <c r="AX664" s="81"/>
      <c r="BB664" s="81"/>
      <c r="BC664" s="81"/>
      <c r="BD664" s="81"/>
      <c r="BE664" s="81"/>
    </row>
    <row r="665" spans="1:57" ht="12.75" customHeight="1" x14ac:dyDescent="0.25">
      <c r="A665" s="81"/>
      <c r="B665" s="81"/>
      <c r="C665" s="81"/>
      <c r="K665" s="81"/>
      <c r="L665" s="81"/>
      <c r="M665" s="81"/>
      <c r="N665" s="81"/>
      <c r="O665" s="81"/>
      <c r="P665" s="81"/>
      <c r="S665" s="81"/>
      <c r="T665" s="81"/>
      <c r="U665" s="81"/>
      <c r="V665" s="81"/>
      <c r="W665" s="81"/>
      <c r="X665" s="81"/>
      <c r="Y665" s="81"/>
      <c r="Z665" s="81"/>
      <c r="AA665" s="109"/>
      <c r="AB665" s="109"/>
      <c r="AS665" s="124"/>
      <c r="AT665" s="124"/>
      <c r="AU665" s="124"/>
      <c r="AV665" s="83"/>
      <c r="AW665" s="123"/>
      <c r="AX665" s="81"/>
      <c r="BB665" s="81"/>
      <c r="BC665" s="81"/>
      <c r="BD665" s="81"/>
      <c r="BE665" s="81"/>
    </row>
    <row r="666" spans="1:57" ht="12.75" customHeight="1" x14ac:dyDescent="0.25">
      <c r="A666" s="81"/>
      <c r="B666" s="81"/>
      <c r="C666" s="81"/>
      <c r="K666" s="81"/>
      <c r="L666" s="81"/>
      <c r="M666" s="81"/>
      <c r="N666" s="81"/>
      <c r="O666" s="81"/>
      <c r="P666" s="81"/>
      <c r="S666" s="81"/>
      <c r="T666" s="81"/>
      <c r="U666" s="81"/>
      <c r="V666" s="81"/>
      <c r="W666" s="81"/>
      <c r="X666" s="81"/>
      <c r="Y666" s="81"/>
      <c r="Z666" s="81"/>
      <c r="AA666" s="109"/>
      <c r="AB666" s="109"/>
      <c r="AS666" s="124"/>
      <c r="AT666" s="124"/>
      <c r="AU666" s="124"/>
      <c r="AV666" s="83"/>
      <c r="AW666" s="123"/>
      <c r="AX666" s="81"/>
      <c r="BB666" s="81"/>
      <c r="BC666" s="81"/>
      <c r="BD666" s="81"/>
      <c r="BE666" s="81"/>
    </row>
    <row r="667" spans="1:57" ht="12.75" customHeight="1" x14ac:dyDescent="0.25">
      <c r="A667" s="81"/>
      <c r="B667" s="81"/>
      <c r="C667" s="81"/>
      <c r="K667" s="81"/>
      <c r="L667" s="81"/>
      <c r="M667" s="81"/>
      <c r="N667" s="81"/>
      <c r="O667" s="81"/>
      <c r="P667" s="81"/>
      <c r="S667" s="81"/>
      <c r="T667" s="81"/>
      <c r="U667" s="81"/>
      <c r="V667" s="81"/>
      <c r="W667" s="81"/>
      <c r="X667" s="81"/>
      <c r="Y667" s="81"/>
      <c r="Z667" s="81"/>
      <c r="AA667" s="109"/>
      <c r="AB667" s="109"/>
      <c r="AS667" s="124"/>
      <c r="AT667" s="124"/>
      <c r="AU667" s="124"/>
      <c r="AV667" s="83"/>
      <c r="AW667" s="123"/>
      <c r="AX667" s="81"/>
      <c r="BB667" s="81"/>
      <c r="BC667" s="81"/>
      <c r="BD667" s="81"/>
      <c r="BE667" s="81"/>
    </row>
    <row r="668" spans="1:57" ht="12.75" customHeight="1" x14ac:dyDescent="0.25">
      <c r="A668" s="81"/>
      <c r="B668" s="81"/>
      <c r="C668" s="81"/>
      <c r="K668" s="81"/>
      <c r="L668" s="81"/>
      <c r="M668" s="81"/>
      <c r="N668" s="81"/>
      <c r="O668" s="81"/>
      <c r="P668" s="81"/>
      <c r="S668" s="81"/>
      <c r="T668" s="81"/>
      <c r="U668" s="81"/>
      <c r="V668" s="81"/>
      <c r="W668" s="81"/>
      <c r="X668" s="81"/>
      <c r="Y668" s="81"/>
      <c r="Z668" s="81"/>
      <c r="AA668" s="109"/>
      <c r="AB668" s="109"/>
      <c r="AS668" s="124"/>
      <c r="AT668" s="124"/>
      <c r="AU668" s="124"/>
      <c r="AV668" s="83"/>
      <c r="AW668" s="123"/>
      <c r="AX668" s="81"/>
      <c r="BB668" s="81"/>
      <c r="BC668" s="81"/>
      <c r="BD668" s="81"/>
      <c r="BE668" s="81"/>
    </row>
    <row r="669" spans="1:57" ht="12.75" customHeight="1" x14ac:dyDescent="0.25">
      <c r="A669" s="81"/>
      <c r="B669" s="81"/>
      <c r="C669" s="81"/>
      <c r="K669" s="81"/>
      <c r="L669" s="81"/>
      <c r="M669" s="81"/>
      <c r="N669" s="81"/>
      <c r="O669" s="81"/>
      <c r="P669" s="81"/>
      <c r="S669" s="81"/>
      <c r="T669" s="81"/>
      <c r="U669" s="81"/>
      <c r="V669" s="81"/>
      <c r="W669" s="81"/>
      <c r="X669" s="81"/>
      <c r="Y669" s="81"/>
      <c r="Z669" s="81"/>
      <c r="AA669" s="109"/>
      <c r="AB669" s="109"/>
      <c r="AS669" s="124"/>
      <c r="AT669" s="124"/>
      <c r="AU669" s="124"/>
      <c r="AV669" s="83"/>
      <c r="AW669" s="123"/>
      <c r="AX669" s="81"/>
      <c r="BB669" s="81"/>
      <c r="BC669" s="81"/>
      <c r="BD669" s="81"/>
      <c r="BE669" s="81"/>
    </row>
    <row r="670" spans="1:57" ht="12.75" customHeight="1" x14ac:dyDescent="0.25">
      <c r="A670" s="81"/>
      <c r="B670" s="81"/>
      <c r="C670" s="81"/>
      <c r="K670" s="81"/>
      <c r="L670" s="81"/>
      <c r="M670" s="81"/>
      <c r="N670" s="81"/>
      <c r="O670" s="81"/>
      <c r="P670" s="81"/>
      <c r="S670" s="81"/>
      <c r="T670" s="81"/>
      <c r="U670" s="81"/>
      <c r="V670" s="81"/>
      <c r="W670" s="81"/>
      <c r="X670" s="81"/>
      <c r="Y670" s="81"/>
      <c r="Z670" s="81"/>
      <c r="AA670" s="109"/>
      <c r="AB670" s="109"/>
      <c r="AS670" s="124"/>
      <c r="AT670" s="124"/>
      <c r="AU670" s="124"/>
      <c r="AV670" s="83"/>
      <c r="AW670" s="123"/>
      <c r="AX670" s="81"/>
      <c r="BB670" s="81"/>
      <c r="BC670" s="81"/>
      <c r="BD670" s="81"/>
      <c r="BE670" s="81"/>
    </row>
    <row r="671" spans="1:57" ht="12.75" customHeight="1" x14ac:dyDescent="0.25">
      <c r="A671" s="81"/>
      <c r="B671" s="81"/>
      <c r="C671" s="81"/>
      <c r="K671" s="81"/>
      <c r="L671" s="81"/>
      <c r="M671" s="81"/>
      <c r="N671" s="81"/>
      <c r="O671" s="81"/>
      <c r="P671" s="81"/>
      <c r="S671" s="81"/>
      <c r="T671" s="81"/>
      <c r="U671" s="81"/>
      <c r="V671" s="81"/>
      <c r="W671" s="81"/>
      <c r="X671" s="81"/>
      <c r="Y671" s="81"/>
      <c r="Z671" s="81"/>
      <c r="AA671" s="109"/>
      <c r="AB671" s="109"/>
      <c r="AS671" s="124"/>
      <c r="AT671" s="124"/>
      <c r="AU671" s="124"/>
      <c r="AV671" s="83"/>
      <c r="AW671" s="123"/>
      <c r="AX671" s="81"/>
      <c r="BB671" s="81"/>
      <c r="BC671" s="81"/>
      <c r="BD671" s="81"/>
      <c r="BE671" s="81"/>
    </row>
    <row r="672" spans="1:57" ht="12.75" customHeight="1" x14ac:dyDescent="0.25">
      <c r="A672" s="81"/>
      <c r="B672" s="81"/>
      <c r="C672" s="81"/>
      <c r="K672" s="81"/>
      <c r="L672" s="81"/>
      <c r="M672" s="81"/>
      <c r="N672" s="81"/>
      <c r="O672" s="81"/>
      <c r="P672" s="81"/>
      <c r="S672" s="81"/>
      <c r="T672" s="81"/>
      <c r="U672" s="81"/>
      <c r="V672" s="81"/>
      <c r="W672" s="81"/>
      <c r="X672" s="81"/>
      <c r="Y672" s="81"/>
      <c r="Z672" s="81"/>
      <c r="AA672" s="109"/>
      <c r="AB672" s="109"/>
      <c r="AS672" s="124"/>
      <c r="AT672" s="124"/>
      <c r="AU672" s="124"/>
      <c r="AV672" s="83"/>
      <c r="AW672" s="123"/>
      <c r="AX672" s="81"/>
      <c r="BB672" s="81"/>
      <c r="BC672" s="81"/>
      <c r="BD672" s="81"/>
      <c r="BE672" s="81"/>
    </row>
    <row r="673" spans="1:62" ht="12.75" customHeight="1" x14ac:dyDescent="0.25">
      <c r="A673" s="81"/>
      <c r="B673" s="81"/>
      <c r="C673" s="81"/>
      <c r="K673" s="81"/>
      <c r="L673" s="81"/>
      <c r="M673" s="81"/>
      <c r="N673" s="81"/>
      <c r="O673" s="81"/>
      <c r="P673" s="81"/>
      <c r="S673" s="81"/>
      <c r="T673" s="81"/>
      <c r="U673" s="81"/>
      <c r="V673" s="81"/>
      <c r="W673" s="81"/>
      <c r="X673" s="81"/>
      <c r="Y673" s="81"/>
      <c r="Z673" s="81"/>
      <c r="AA673" s="109"/>
      <c r="AB673" s="109"/>
      <c r="AS673" s="124"/>
      <c r="AT673" s="124"/>
      <c r="AU673" s="124"/>
      <c r="AV673" s="83"/>
      <c r="AW673" s="123"/>
      <c r="AX673" s="81"/>
      <c r="BB673" s="81"/>
      <c r="BC673" s="81"/>
      <c r="BD673" s="81"/>
      <c r="BE673" s="81"/>
    </row>
    <row r="674" spans="1:62" ht="12.75" customHeight="1" x14ac:dyDescent="0.25">
      <c r="A674" s="81"/>
      <c r="B674" s="81"/>
      <c r="C674" s="81"/>
      <c r="K674" s="81"/>
      <c r="L674" s="81"/>
      <c r="M674" s="81"/>
      <c r="N674" s="81"/>
      <c r="O674" s="81"/>
      <c r="P674" s="81"/>
      <c r="S674" s="81"/>
      <c r="T674" s="81"/>
      <c r="U674" s="81"/>
      <c r="V674" s="81"/>
      <c r="W674" s="81"/>
      <c r="X674" s="81"/>
      <c r="Y674" s="81"/>
      <c r="Z674" s="81"/>
      <c r="AA674" s="109"/>
      <c r="AB674" s="109"/>
      <c r="AS674" s="124"/>
      <c r="AT674" s="124"/>
      <c r="AU674" s="124"/>
      <c r="AV674" s="83"/>
      <c r="AW674" s="123"/>
      <c r="AX674" s="81"/>
      <c r="BB674" s="81"/>
      <c r="BC674" s="81"/>
      <c r="BD674" s="81"/>
      <c r="BE674" s="81"/>
    </row>
    <row r="675" spans="1:62" s="125" customFormat="1" ht="12.75" customHeight="1" thickBot="1" x14ac:dyDescent="0.3">
      <c r="A675" s="81"/>
      <c r="B675" s="81"/>
      <c r="C675" s="81"/>
      <c r="D675" s="81"/>
      <c r="E675" s="81"/>
      <c r="F675" s="81"/>
      <c r="G675" s="82"/>
      <c r="H675" s="82"/>
      <c r="I675" s="82"/>
      <c r="J675" s="82"/>
      <c r="K675" s="81"/>
      <c r="L675" s="81"/>
      <c r="M675" s="81"/>
      <c r="N675" s="81"/>
      <c r="O675" s="81"/>
      <c r="P675" s="81"/>
      <c r="Q675" s="82"/>
      <c r="R675" s="83"/>
      <c r="S675" s="81"/>
      <c r="T675" s="81"/>
      <c r="U675" s="81"/>
      <c r="V675" s="81"/>
      <c r="W675" s="81"/>
      <c r="X675" s="81"/>
      <c r="Y675" s="81"/>
      <c r="Z675" s="81"/>
      <c r="AA675" s="109"/>
      <c r="AB675" s="109"/>
      <c r="AC675" s="84"/>
      <c r="AD675" s="84"/>
      <c r="AE675" s="85"/>
      <c r="AF675" s="86"/>
      <c r="AG675" s="86"/>
      <c r="AH675" s="80"/>
      <c r="AI675" s="80"/>
      <c r="AJ675" s="85"/>
      <c r="AK675" s="87"/>
      <c r="AL675" s="88"/>
      <c r="AM675" s="87"/>
      <c r="AN675" s="89"/>
      <c r="AO675" s="90"/>
      <c r="AP675" s="91"/>
      <c r="AQ675" s="90"/>
      <c r="AR675" s="90"/>
      <c r="AS675" s="124"/>
      <c r="AT675" s="124"/>
      <c r="AU675" s="124"/>
      <c r="AV675" s="83"/>
      <c r="AW675" s="123"/>
      <c r="AX675" s="81"/>
      <c r="BB675" s="81"/>
      <c r="BC675" s="81"/>
      <c r="BD675" s="81"/>
      <c r="BE675" s="81"/>
      <c r="BI675" s="81"/>
      <c r="BJ675" s="81"/>
    </row>
    <row r="676" spans="1:62" ht="12.75" customHeight="1" x14ac:dyDescent="0.25">
      <c r="A676" s="81"/>
      <c r="B676" s="81"/>
      <c r="C676" s="81"/>
      <c r="K676" s="81"/>
      <c r="L676" s="81"/>
      <c r="M676" s="81"/>
      <c r="N676" s="81"/>
      <c r="O676" s="81"/>
      <c r="P676" s="81"/>
      <c r="S676" s="81"/>
      <c r="T676" s="81"/>
      <c r="U676" s="81"/>
      <c r="V676" s="81"/>
      <c r="W676" s="81"/>
      <c r="X676" s="81"/>
      <c r="Y676" s="81"/>
      <c r="Z676" s="81"/>
      <c r="AA676" s="109"/>
      <c r="AB676" s="109"/>
      <c r="AS676" s="124"/>
      <c r="AT676" s="124"/>
      <c r="AU676" s="124"/>
      <c r="AV676" s="83"/>
      <c r="AW676" s="123"/>
      <c r="AX676" s="81"/>
      <c r="BB676" s="81"/>
      <c r="BC676" s="81"/>
      <c r="BD676" s="81"/>
      <c r="BE676" s="81"/>
    </row>
    <row r="677" spans="1:62" ht="12.75" customHeight="1" x14ac:dyDescent="0.25">
      <c r="A677" s="81"/>
      <c r="B677" s="81"/>
      <c r="C677" s="81"/>
      <c r="K677" s="81"/>
      <c r="L677" s="81"/>
      <c r="M677" s="81"/>
      <c r="N677" s="81"/>
      <c r="O677" s="81"/>
      <c r="P677" s="81"/>
      <c r="S677" s="81"/>
      <c r="T677" s="81"/>
      <c r="U677" s="81"/>
      <c r="V677" s="81"/>
      <c r="W677" s="81"/>
      <c r="X677" s="81"/>
      <c r="Y677" s="81"/>
      <c r="Z677" s="81"/>
      <c r="AA677" s="109"/>
      <c r="AB677" s="109"/>
      <c r="AS677" s="124"/>
      <c r="AT677" s="124"/>
      <c r="AU677" s="124"/>
      <c r="AV677" s="83"/>
      <c r="AW677" s="123"/>
      <c r="AX677" s="81"/>
      <c r="BB677" s="81"/>
      <c r="BC677" s="81"/>
      <c r="BD677" s="81"/>
      <c r="BE677" s="81"/>
    </row>
    <row r="678" spans="1:62" ht="12.75" customHeight="1" x14ac:dyDescent="0.25">
      <c r="A678" s="81"/>
      <c r="B678" s="81"/>
      <c r="C678" s="81"/>
      <c r="K678" s="81"/>
      <c r="L678" s="81"/>
      <c r="M678" s="81"/>
      <c r="N678" s="81"/>
      <c r="O678" s="81"/>
      <c r="P678" s="81"/>
      <c r="S678" s="81"/>
      <c r="T678" s="81"/>
      <c r="U678" s="81"/>
      <c r="V678" s="81"/>
      <c r="W678" s="81"/>
      <c r="X678" s="81"/>
      <c r="Y678" s="81"/>
      <c r="Z678" s="81"/>
      <c r="AA678" s="109"/>
      <c r="AB678" s="109"/>
      <c r="AS678" s="124"/>
      <c r="AT678" s="124"/>
      <c r="AU678" s="124"/>
      <c r="AV678" s="83"/>
      <c r="AW678" s="123"/>
      <c r="AX678" s="81"/>
      <c r="BB678" s="81"/>
      <c r="BC678" s="81"/>
      <c r="BD678" s="81"/>
      <c r="BE678" s="81"/>
    </row>
    <row r="679" spans="1:62" ht="12.75" customHeight="1" x14ac:dyDescent="0.25">
      <c r="A679" s="81"/>
      <c r="B679" s="81"/>
      <c r="C679" s="81"/>
      <c r="K679" s="81"/>
      <c r="L679" s="81"/>
      <c r="M679" s="81"/>
      <c r="N679" s="81"/>
      <c r="O679" s="81"/>
      <c r="P679" s="81"/>
      <c r="S679" s="81"/>
      <c r="T679" s="81"/>
      <c r="U679" s="81"/>
      <c r="V679" s="81"/>
      <c r="W679" s="81"/>
      <c r="X679" s="81"/>
      <c r="Y679" s="81"/>
      <c r="Z679" s="81"/>
      <c r="AA679" s="109"/>
      <c r="AB679" s="109"/>
      <c r="AS679" s="124"/>
      <c r="AT679" s="124"/>
      <c r="AU679" s="124"/>
      <c r="AV679" s="83"/>
      <c r="AW679" s="123"/>
      <c r="AX679" s="81"/>
      <c r="BB679" s="81"/>
      <c r="BC679" s="81"/>
      <c r="BD679" s="81"/>
      <c r="BE679" s="81"/>
    </row>
    <row r="680" spans="1:62" ht="12.75" customHeight="1" x14ac:dyDescent="0.25">
      <c r="A680" s="81"/>
      <c r="B680" s="81"/>
      <c r="C680" s="81"/>
      <c r="K680" s="81"/>
      <c r="L680" s="81"/>
      <c r="M680" s="81"/>
      <c r="N680" s="81"/>
      <c r="O680" s="81"/>
      <c r="P680" s="81"/>
      <c r="S680" s="81"/>
      <c r="T680" s="81"/>
      <c r="U680" s="81"/>
      <c r="V680" s="81"/>
      <c r="W680" s="81"/>
      <c r="X680" s="81"/>
      <c r="Y680" s="81"/>
      <c r="Z680" s="81"/>
      <c r="AA680" s="109"/>
      <c r="AB680" s="109"/>
      <c r="AS680" s="124"/>
      <c r="AT680" s="124"/>
      <c r="AU680" s="124"/>
      <c r="AV680" s="83"/>
      <c r="AW680" s="123"/>
      <c r="AX680" s="81"/>
      <c r="BB680" s="81"/>
      <c r="BC680" s="81"/>
      <c r="BD680" s="81"/>
      <c r="BE680" s="81"/>
    </row>
    <row r="681" spans="1:62" ht="12.75" customHeight="1" x14ac:dyDescent="0.25">
      <c r="A681" s="81"/>
      <c r="B681" s="81"/>
      <c r="C681" s="81"/>
      <c r="K681" s="81"/>
      <c r="L681" s="81"/>
      <c r="M681" s="81"/>
      <c r="N681" s="81"/>
      <c r="O681" s="81"/>
      <c r="P681" s="81"/>
      <c r="S681" s="81"/>
      <c r="T681" s="81"/>
      <c r="U681" s="81"/>
      <c r="V681" s="81"/>
      <c r="W681" s="81"/>
      <c r="X681" s="81"/>
      <c r="Y681" s="81"/>
      <c r="Z681" s="81"/>
      <c r="AA681" s="109"/>
      <c r="AB681" s="109"/>
      <c r="AS681" s="124"/>
      <c r="AT681" s="124"/>
      <c r="AU681" s="124"/>
      <c r="AV681" s="83"/>
      <c r="AW681" s="123"/>
      <c r="AX681" s="81"/>
      <c r="BB681" s="81"/>
      <c r="BC681" s="81"/>
      <c r="BD681" s="81"/>
      <c r="BE681" s="81"/>
    </row>
    <row r="682" spans="1:62" ht="12.75" customHeight="1" x14ac:dyDescent="0.25">
      <c r="A682" s="81"/>
      <c r="B682" s="81"/>
      <c r="C682" s="81"/>
      <c r="K682" s="81"/>
      <c r="L682" s="81"/>
      <c r="M682" s="81"/>
      <c r="N682" s="81"/>
      <c r="O682" s="81"/>
      <c r="P682" s="81"/>
      <c r="S682" s="81"/>
      <c r="T682" s="81"/>
      <c r="U682" s="81"/>
      <c r="V682" s="81"/>
      <c r="W682" s="81"/>
      <c r="X682" s="81"/>
      <c r="Y682" s="81"/>
      <c r="Z682" s="81"/>
      <c r="AA682" s="109"/>
      <c r="AB682" s="109"/>
      <c r="AS682" s="124"/>
      <c r="AT682" s="124"/>
      <c r="AU682" s="124"/>
      <c r="AV682" s="83"/>
      <c r="AW682" s="123"/>
      <c r="AX682" s="81"/>
      <c r="BB682" s="81"/>
      <c r="BC682" s="81"/>
      <c r="BD682" s="81"/>
      <c r="BE682" s="81"/>
    </row>
    <row r="683" spans="1:62" ht="12.75" customHeight="1" x14ac:dyDescent="0.25">
      <c r="A683" s="81"/>
      <c r="B683" s="81"/>
      <c r="C683" s="81"/>
      <c r="K683" s="81"/>
      <c r="L683" s="81"/>
      <c r="M683" s="81"/>
      <c r="N683" s="81"/>
      <c r="O683" s="81"/>
      <c r="P683" s="81"/>
      <c r="S683" s="81"/>
      <c r="T683" s="81"/>
      <c r="U683" s="81"/>
      <c r="V683" s="81"/>
      <c r="W683" s="81"/>
      <c r="X683" s="81"/>
      <c r="Y683" s="81"/>
      <c r="Z683" s="81"/>
      <c r="AA683" s="109"/>
      <c r="AB683" s="109"/>
      <c r="AS683" s="124"/>
      <c r="AT683" s="124"/>
      <c r="AU683" s="124"/>
      <c r="AV683" s="83"/>
      <c r="AW683" s="123"/>
      <c r="AX683" s="81"/>
      <c r="BB683" s="81"/>
      <c r="BC683" s="81"/>
      <c r="BD683" s="81"/>
      <c r="BE683" s="81"/>
    </row>
    <row r="684" spans="1:62" ht="12.75" customHeight="1" x14ac:dyDescent="0.25">
      <c r="A684" s="81"/>
      <c r="B684" s="81"/>
      <c r="C684" s="81"/>
      <c r="K684" s="81"/>
      <c r="L684" s="81"/>
      <c r="M684" s="81"/>
      <c r="N684" s="81"/>
      <c r="O684" s="81"/>
      <c r="P684" s="81"/>
      <c r="S684" s="81"/>
      <c r="T684" s="81"/>
      <c r="U684" s="81"/>
      <c r="V684" s="81"/>
      <c r="W684" s="81"/>
      <c r="X684" s="81"/>
      <c r="Y684" s="81"/>
      <c r="Z684" s="81"/>
      <c r="AA684" s="109"/>
      <c r="AB684" s="109"/>
      <c r="AS684" s="124"/>
      <c r="AT684" s="124"/>
      <c r="AU684" s="124"/>
      <c r="AV684" s="83"/>
      <c r="AW684" s="123"/>
      <c r="AX684" s="81"/>
      <c r="BB684" s="81"/>
      <c r="BC684" s="81"/>
      <c r="BD684" s="81"/>
      <c r="BE684" s="81"/>
    </row>
    <row r="685" spans="1:62" ht="12.75" customHeight="1" x14ac:dyDescent="0.25">
      <c r="A685" s="81"/>
      <c r="B685" s="81"/>
      <c r="C685" s="81"/>
      <c r="K685" s="81"/>
      <c r="L685" s="81"/>
      <c r="M685" s="81"/>
      <c r="N685" s="81"/>
      <c r="O685" s="81"/>
      <c r="P685" s="81"/>
      <c r="S685" s="81"/>
      <c r="T685" s="81"/>
      <c r="U685" s="81"/>
      <c r="V685" s="81"/>
      <c r="W685" s="81"/>
      <c r="X685" s="81"/>
      <c r="Y685" s="81"/>
      <c r="Z685" s="81"/>
      <c r="AA685" s="109"/>
      <c r="AB685" s="109"/>
      <c r="AS685" s="124"/>
      <c r="AT685" s="124"/>
      <c r="AU685" s="124"/>
      <c r="AV685" s="83"/>
      <c r="AW685" s="123"/>
      <c r="AX685" s="81"/>
      <c r="BB685" s="81"/>
      <c r="BC685" s="81"/>
      <c r="BD685" s="81"/>
      <c r="BE685" s="81"/>
    </row>
    <row r="686" spans="1:62" ht="12.75" customHeight="1" x14ac:dyDescent="0.25">
      <c r="A686" s="81"/>
      <c r="B686" s="81"/>
      <c r="C686" s="81"/>
      <c r="K686" s="81"/>
      <c r="L686" s="81"/>
      <c r="M686" s="81"/>
      <c r="N686" s="81"/>
      <c r="O686" s="81"/>
      <c r="P686" s="81"/>
      <c r="S686" s="81"/>
      <c r="T686" s="81"/>
      <c r="U686" s="81"/>
      <c r="V686" s="81"/>
      <c r="W686" s="81"/>
      <c r="X686" s="81"/>
      <c r="Y686" s="81"/>
      <c r="Z686" s="81"/>
      <c r="AA686" s="109"/>
      <c r="AB686" s="109"/>
      <c r="AS686" s="124"/>
      <c r="AT686" s="124"/>
      <c r="AU686" s="124"/>
      <c r="AV686" s="83"/>
      <c r="AW686" s="123"/>
      <c r="AX686" s="81"/>
      <c r="BB686" s="81"/>
      <c r="BC686" s="81"/>
      <c r="BD686" s="81"/>
      <c r="BE686" s="81"/>
    </row>
    <row r="687" spans="1:62" ht="12.75" customHeight="1" x14ac:dyDescent="0.25">
      <c r="A687" s="81"/>
      <c r="B687" s="81"/>
      <c r="C687" s="81"/>
      <c r="K687" s="81"/>
      <c r="L687" s="81"/>
      <c r="M687" s="81"/>
      <c r="N687" s="81"/>
      <c r="O687" s="81"/>
      <c r="P687" s="81"/>
      <c r="S687" s="81"/>
      <c r="T687" s="81"/>
      <c r="U687" s="81"/>
      <c r="V687" s="81"/>
      <c r="W687" s="81"/>
      <c r="X687" s="81"/>
      <c r="Y687" s="81"/>
      <c r="Z687" s="81"/>
      <c r="AA687" s="109"/>
      <c r="AB687" s="109"/>
      <c r="AS687" s="124"/>
      <c r="AT687" s="124"/>
      <c r="AU687" s="124"/>
      <c r="AV687" s="83"/>
      <c r="AW687" s="123"/>
      <c r="AX687" s="81"/>
      <c r="BB687" s="81"/>
      <c r="BC687" s="81"/>
      <c r="BD687" s="81"/>
      <c r="BE687" s="81"/>
    </row>
    <row r="688" spans="1:62" ht="12.75" customHeight="1" x14ac:dyDescent="0.25">
      <c r="A688" s="81"/>
      <c r="B688" s="81"/>
      <c r="C688" s="81"/>
      <c r="K688" s="81"/>
      <c r="L688" s="81"/>
      <c r="M688" s="81"/>
      <c r="N688" s="81"/>
      <c r="O688" s="81"/>
      <c r="P688" s="81"/>
      <c r="S688" s="81"/>
      <c r="T688" s="81"/>
      <c r="U688" s="81"/>
      <c r="V688" s="81"/>
      <c r="W688" s="81"/>
      <c r="X688" s="81"/>
      <c r="Y688" s="81"/>
      <c r="Z688" s="81"/>
      <c r="AA688" s="109"/>
      <c r="AB688" s="109"/>
      <c r="AS688" s="124"/>
      <c r="AT688" s="124"/>
      <c r="AU688" s="124"/>
      <c r="AV688" s="83"/>
      <c r="AW688" s="123"/>
      <c r="AX688" s="81"/>
      <c r="BB688" s="81"/>
      <c r="BC688" s="81"/>
      <c r="BD688" s="81"/>
      <c r="BE688" s="81"/>
    </row>
    <row r="689" spans="1:57" ht="12.75" customHeight="1" x14ac:dyDescent="0.25">
      <c r="A689" s="81"/>
      <c r="B689" s="81"/>
      <c r="C689" s="81"/>
      <c r="K689" s="81"/>
      <c r="L689" s="81"/>
      <c r="M689" s="81"/>
      <c r="N689" s="81"/>
      <c r="O689" s="81"/>
      <c r="P689" s="81"/>
      <c r="S689" s="81"/>
      <c r="T689" s="81"/>
      <c r="U689" s="81"/>
      <c r="V689" s="81"/>
      <c r="W689" s="81"/>
      <c r="X689" s="81"/>
      <c r="Y689" s="81"/>
      <c r="Z689" s="81"/>
      <c r="AA689" s="109"/>
      <c r="AB689" s="109"/>
      <c r="AS689" s="124"/>
      <c r="AT689" s="124"/>
      <c r="AU689" s="124"/>
      <c r="AV689" s="83"/>
      <c r="AW689" s="123"/>
      <c r="AX689" s="81"/>
      <c r="BB689" s="81"/>
      <c r="BC689" s="81"/>
      <c r="BD689" s="81"/>
      <c r="BE689" s="81"/>
    </row>
    <row r="690" spans="1:57" ht="12.75" customHeight="1" x14ac:dyDescent="0.25">
      <c r="A690" s="81"/>
      <c r="B690" s="81"/>
      <c r="C690" s="81"/>
      <c r="K690" s="81"/>
      <c r="L690" s="81"/>
      <c r="M690" s="81"/>
      <c r="N690" s="81"/>
      <c r="O690" s="81"/>
      <c r="P690" s="81"/>
      <c r="S690" s="81"/>
      <c r="T690" s="81"/>
      <c r="U690" s="81"/>
      <c r="V690" s="81"/>
      <c r="W690" s="81"/>
      <c r="X690" s="81"/>
      <c r="Y690" s="81"/>
      <c r="Z690" s="81"/>
      <c r="AA690" s="109"/>
      <c r="AB690" s="109"/>
      <c r="AS690" s="124"/>
      <c r="AT690" s="124"/>
      <c r="AU690" s="124"/>
      <c r="AV690" s="83"/>
      <c r="AW690" s="123"/>
      <c r="AX690" s="81"/>
      <c r="BB690" s="81"/>
      <c r="BC690" s="81"/>
      <c r="BD690" s="81"/>
      <c r="BE690" s="81"/>
    </row>
    <row r="691" spans="1:57" ht="12.75" customHeight="1" x14ac:dyDescent="0.25">
      <c r="A691" s="81"/>
      <c r="B691" s="81"/>
      <c r="C691" s="81"/>
      <c r="K691" s="81"/>
      <c r="L691" s="81"/>
      <c r="M691" s="81"/>
      <c r="N691" s="81"/>
      <c r="O691" s="81"/>
      <c r="P691" s="81"/>
      <c r="S691" s="81"/>
      <c r="T691" s="81"/>
      <c r="U691" s="81"/>
      <c r="V691" s="81"/>
      <c r="W691" s="81"/>
      <c r="X691" s="81"/>
      <c r="Y691" s="81"/>
      <c r="Z691" s="81"/>
      <c r="AA691" s="109"/>
      <c r="AB691" s="109"/>
      <c r="AS691" s="124"/>
      <c r="AT691" s="124"/>
      <c r="AU691" s="124"/>
      <c r="AV691" s="83"/>
      <c r="AW691" s="123"/>
      <c r="AX691" s="81"/>
      <c r="BB691" s="81"/>
      <c r="BC691" s="81"/>
      <c r="BD691" s="81"/>
      <c r="BE691" s="81"/>
    </row>
    <row r="692" spans="1:57" ht="12.75" customHeight="1" x14ac:dyDescent="0.25">
      <c r="A692" s="81"/>
      <c r="B692" s="81"/>
      <c r="C692" s="81"/>
      <c r="K692" s="81"/>
      <c r="L692" s="81"/>
      <c r="M692" s="81"/>
      <c r="N692" s="81"/>
      <c r="O692" s="81"/>
      <c r="P692" s="81"/>
      <c r="S692" s="81"/>
      <c r="T692" s="81"/>
      <c r="U692" s="81"/>
      <c r="V692" s="81"/>
      <c r="W692" s="81"/>
      <c r="X692" s="81"/>
      <c r="Y692" s="81"/>
      <c r="Z692" s="81"/>
      <c r="AA692" s="109"/>
      <c r="AB692" s="109"/>
      <c r="AS692" s="124"/>
      <c r="AT692" s="124"/>
      <c r="AU692" s="124"/>
      <c r="AV692" s="83"/>
      <c r="AW692" s="123"/>
      <c r="AX692" s="81"/>
      <c r="BB692" s="81"/>
      <c r="BC692" s="81"/>
      <c r="BD692" s="81"/>
      <c r="BE692" s="81"/>
    </row>
    <row r="693" spans="1:57" ht="12.75" customHeight="1" x14ac:dyDescent="0.25">
      <c r="A693" s="81"/>
      <c r="B693" s="81"/>
      <c r="C693" s="81"/>
      <c r="K693" s="81"/>
      <c r="L693" s="81"/>
      <c r="M693" s="81"/>
      <c r="N693" s="81"/>
      <c r="O693" s="81"/>
      <c r="P693" s="81"/>
      <c r="S693" s="81"/>
      <c r="T693" s="81"/>
      <c r="U693" s="81"/>
      <c r="V693" s="81"/>
      <c r="W693" s="81"/>
      <c r="X693" s="81"/>
      <c r="Y693" s="81"/>
      <c r="Z693" s="81"/>
      <c r="AA693" s="109"/>
      <c r="AB693" s="109"/>
      <c r="AS693" s="124"/>
      <c r="AT693" s="124"/>
      <c r="AU693" s="124"/>
      <c r="AV693" s="83"/>
      <c r="AW693" s="123"/>
      <c r="AX693" s="81"/>
      <c r="BB693" s="81"/>
      <c r="BC693" s="81"/>
      <c r="BD693" s="81"/>
      <c r="BE693" s="81"/>
    </row>
    <row r="694" spans="1:57" ht="12.75" customHeight="1" x14ac:dyDescent="0.25">
      <c r="A694" s="81"/>
      <c r="B694" s="81"/>
      <c r="C694" s="81"/>
      <c r="K694" s="81"/>
      <c r="L694" s="81"/>
      <c r="M694" s="81"/>
      <c r="N694" s="81"/>
      <c r="O694" s="81"/>
      <c r="P694" s="81"/>
      <c r="S694" s="81"/>
      <c r="T694" s="81"/>
      <c r="U694" s="81"/>
      <c r="V694" s="81"/>
      <c r="W694" s="81"/>
      <c r="X694" s="81"/>
      <c r="Y694" s="81"/>
      <c r="Z694" s="81"/>
      <c r="AA694" s="109"/>
      <c r="AB694" s="109"/>
      <c r="AS694" s="124"/>
      <c r="AT694" s="124"/>
      <c r="AU694" s="124"/>
      <c r="AV694" s="83"/>
      <c r="AW694" s="123"/>
      <c r="AX694" s="81"/>
      <c r="BB694" s="81"/>
      <c r="BC694" s="81"/>
      <c r="BD694" s="81"/>
      <c r="BE694" s="81"/>
    </row>
    <row r="695" spans="1:57" ht="12.75" customHeight="1" x14ac:dyDescent="0.25">
      <c r="A695" s="81"/>
      <c r="B695" s="81"/>
      <c r="C695" s="81"/>
      <c r="K695" s="81"/>
      <c r="L695" s="81"/>
      <c r="M695" s="81"/>
      <c r="N695" s="81"/>
      <c r="O695" s="81"/>
      <c r="P695" s="81"/>
      <c r="S695" s="81"/>
      <c r="T695" s="81"/>
      <c r="U695" s="81"/>
      <c r="V695" s="81"/>
      <c r="W695" s="81"/>
      <c r="X695" s="81"/>
      <c r="Y695" s="81"/>
      <c r="Z695" s="81"/>
      <c r="AA695" s="109"/>
      <c r="AB695" s="109"/>
      <c r="AS695" s="124"/>
      <c r="AT695" s="124"/>
      <c r="AU695" s="124"/>
      <c r="AV695" s="83"/>
      <c r="AW695" s="123"/>
      <c r="AX695" s="81"/>
      <c r="BB695" s="81"/>
      <c r="BC695" s="81"/>
      <c r="BD695" s="81"/>
      <c r="BE695" s="81"/>
    </row>
    <row r="696" spans="1:57" ht="12.75" customHeight="1" x14ac:dyDescent="0.25">
      <c r="A696" s="81"/>
      <c r="B696" s="81"/>
      <c r="C696" s="81"/>
      <c r="K696" s="81"/>
      <c r="L696" s="81"/>
      <c r="M696" s="81"/>
      <c r="N696" s="81"/>
      <c r="O696" s="81"/>
      <c r="P696" s="81"/>
      <c r="S696" s="81"/>
      <c r="T696" s="81"/>
      <c r="U696" s="81"/>
      <c r="V696" s="81"/>
      <c r="W696" s="81"/>
      <c r="X696" s="81"/>
      <c r="Y696" s="81"/>
      <c r="Z696" s="81"/>
      <c r="AA696" s="109"/>
      <c r="AB696" s="109"/>
      <c r="AS696" s="124"/>
      <c r="AT696" s="124"/>
      <c r="AU696" s="124"/>
      <c r="AV696" s="83"/>
      <c r="AW696" s="123"/>
      <c r="AX696" s="81"/>
      <c r="BB696" s="81"/>
      <c r="BC696" s="81"/>
      <c r="BD696" s="81"/>
      <c r="BE696" s="81"/>
    </row>
    <row r="697" spans="1:57" ht="12.75" customHeight="1" x14ac:dyDescent="0.25">
      <c r="A697" s="81"/>
      <c r="B697" s="81"/>
      <c r="C697" s="81"/>
      <c r="K697" s="81"/>
      <c r="L697" s="81"/>
      <c r="M697" s="81"/>
      <c r="N697" s="81"/>
      <c r="O697" s="81"/>
      <c r="P697" s="81"/>
      <c r="S697" s="81"/>
      <c r="T697" s="81"/>
      <c r="U697" s="81"/>
      <c r="V697" s="81"/>
      <c r="W697" s="81"/>
      <c r="X697" s="81"/>
      <c r="Y697" s="81"/>
      <c r="Z697" s="81"/>
      <c r="AA697" s="109"/>
      <c r="AB697" s="109"/>
      <c r="AS697" s="124"/>
      <c r="AT697" s="124"/>
      <c r="AU697" s="124"/>
      <c r="AV697" s="83"/>
      <c r="AW697" s="123"/>
      <c r="AX697" s="81"/>
      <c r="BB697" s="81"/>
      <c r="BC697" s="81"/>
      <c r="BD697" s="81"/>
      <c r="BE697" s="81"/>
    </row>
    <row r="698" spans="1:57" ht="12.75" customHeight="1" x14ac:dyDescent="0.25">
      <c r="A698" s="81"/>
      <c r="B698" s="81"/>
      <c r="C698" s="81"/>
      <c r="K698" s="81"/>
      <c r="L698" s="81"/>
      <c r="M698" s="81"/>
      <c r="N698" s="81"/>
      <c r="O698" s="81"/>
      <c r="P698" s="81"/>
      <c r="S698" s="81"/>
      <c r="T698" s="81"/>
      <c r="U698" s="81"/>
      <c r="V698" s="81"/>
      <c r="W698" s="81"/>
      <c r="X698" s="81"/>
      <c r="Y698" s="81"/>
      <c r="Z698" s="81"/>
      <c r="AA698" s="109"/>
      <c r="AB698" s="109"/>
      <c r="AS698" s="124"/>
      <c r="AT698" s="124"/>
      <c r="AU698" s="124"/>
      <c r="AV698" s="83"/>
      <c r="AW698" s="123"/>
      <c r="AX698" s="81"/>
      <c r="BB698" s="81"/>
      <c r="BC698" s="81"/>
      <c r="BD698" s="81"/>
      <c r="BE698" s="81"/>
    </row>
    <row r="699" spans="1:57" ht="12.75" customHeight="1" x14ac:dyDescent="0.25">
      <c r="A699" s="81"/>
      <c r="B699" s="81"/>
      <c r="C699" s="81"/>
      <c r="K699" s="81"/>
      <c r="L699" s="81"/>
      <c r="M699" s="81"/>
      <c r="N699" s="81"/>
      <c r="O699" s="81"/>
      <c r="P699" s="81"/>
      <c r="S699" s="81"/>
      <c r="T699" s="81"/>
      <c r="U699" s="81"/>
      <c r="V699" s="81"/>
      <c r="W699" s="81"/>
      <c r="X699" s="81"/>
      <c r="Y699" s="81"/>
      <c r="Z699" s="81"/>
      <c r="AA699" s="109"/>
      <c r="AB699" s="109"/>
      <c r="AS699" s="124"/>
      <c r="AT699" s="124"/>
      <c r="AU699" s="124"/>
      <c r="AV699" s="83"/>
      <c r="AW699" s="123"/>
      <c r="AX699" s="81"/>
      <c r="BB699" s="81"/>
      <c r="BC699" s="81"/>
      <c r="BD699" s="81"/>
      <c r="BE699" s="81"/>
    </row>
    <row r="700" spans="1:57" ht="12.75" customHeight="1" x14ac:dyDescent="0.25">
      <c r="A700" s="81"/>
      <c r="B700" s="81"/>
      <c r="C700" s="81"/>
      <c r="K700" s="81"/>
      <c r="L700" s="81"/>
      <c r="M700" s="81"/>
      <c r="N700" s="81"/>
      <c r="O700" s="81"/>
      <c r="P700" s="81"/>
      <c r="S700" s="81"/>
      <c r="T700" s="81"/>
      <c r="U700" s="81"/>
      <c r="V700" s="81"/>
      <c r="W700" s="81"/>
      <c r="X700" s="81"/>
      <c r="Y700" s="81"/>
      <c r="Z700" s="81"/>
      <c r="AA700" s="109"/>
      <c r="AB700" s="109"/>
      <c r="AS700" s="124"/>
      <c r="AT700" s="124"/>
      <c r="AU700" s="124"/>
      <c r="AV700" s="83"/>
      <c r="AW700" s="123"/>
      <c r="AX700" s="81"/>
      <c r="BB700" s="81"/>
      <c r="BC700" s="81"/>
      <c r="BD700" s="81"/>
      <c r="BE700" s="81"/>
    </row>
    <row r="701" spans="1:57" ht="12.75" customHeight="1" x14ac:dyDescent="0.25">
      <c r="A701" s="81"/>
      <c r="B701" s="81"/>
      <c r="C701" s="81"/>
      <c r="K701" s="81"/>
      <c r="L701" s="81"/>
      <c r="M701" s="81"/>
      <c r="N701" s="81"/>
      <c r="O701" s="81"/>
      <c r="P701" s="81"/>
      <c r="S701" s="81"/>
      <c r="T701" s="81"/>
      <c r="U701" s="81"/>
      <c r="V701" s="81"/>
      <c r="W701" s="81"/>
      <c r="X701" s="81"/>
      <c r="Y701" s="81"/>
      <c r="Z701" s="81"/>
      <c r="AA701" s="109"/>
      <c r="AB701" s="109"/>
      <c r="AS701" s="124"/>
      <c r="AT701" s="124"/>
      <c r="AU701" s="124"/>
      <c r="AV701" s="83"/>
      <c r="AW701" s="123"/>
      <c r="AX701" s="81"/>
      <c r="BB701" s="81"/>
      <c r="BC701" s="81"/>
      <c r="BD701" s="81"/>
      <c r="BE701" s="81"/>
    </row>
    <row r="702" spans="1:57" ht="12.75" customHeight="1" x14ac:dyDescent="0.25">
      <c r="A702" s="81"/>
      <c r="B702" s="81"/>
      <c r="C702" s="81"/>
      <c r="K702" s="81"/>
      <c r="L702" s="81"/>
      <c r="M702" s="81"/>
      <c r="N702" s="81"/>
      <c r="O702" s="81"/>
      <c r="P702" s="81"/>
      <c r="S702" s="81"/>
      <c r="T702" s="81"/>
      <c r="U702" s="81"/>
      <c r="V702" s="81"/>
      <c r="W702" s="81"/>
      <c r="X702" s="81"/>
      <c r="Y702" s="81"/>
      <c r="Z702" s="81"/>
      <c r="AA702" s="109"/>
      <c r="AB702" s="109"/>
      <c r="AS702" s="124"/>
      <c r="AT702" s="124"/>
      <c r="AU702" s="124"/>
      <c r="AV702" s="83"/>
      <c r="AW702" s="123"/>
      <c r="AX702" s="81"/>
      <c r="BB702" s="81"/>
      <c r="BC702" s="81"/>
      <c r="BD702" s="81"/>
      <c r="BE702" s="81"/>
    </row>
    <row r="703" spans="1:57" ht="12.75" customHeight="1" x14ac:dyDescent="0.25">
      <c r="A703" s="81"/>
      <c r="B703" s="81"/>
      <c r="C703" s="81"/>
      <c r="K703" s="81"/>
      <c r="L703" s="81"/>
      <c r="M703" s="81"/>
      <c r="N703" s="81"/>
      <c r="O703" s="81"/>
      <c r="P703" s="81"/>
      <c r="S703" s="81"/>
      <c r="T703" s="81"/>
      <c r="U703" s="81"/>
      <c r="V703" s="81"/>
      <c r="W703" s="81"/>
      <c r="X703" s="81"/>
      <c r="Y703" s="81"/>
      <c r="Z703" s="81"/>
      <c r="AA703" s="109"/>
      <c r="AB703" s="109"/>
      <c r="AS703" s="124"/>
      <c r="AT703" s="124"/>
      <c r="AU703" s="124"/>
      <c r="AV703" s="83"/>
      <c r="AW703" s="123"/>
      <c r="AX703" s="81"/>
      <c r="BB703" s="81"/>
      <c r="BC703" s="81"/>
      <c r="BD703" s="81"/>
      <c r="BE703" s="81"/>
    </row>
    <row r="704" spans="1:57" ht="12.75" customHeight="1" x14ac:dyDescent="0.25">
      <c r="A704" s="81"/>
      <c r="B704" s="81"/>
      <c r="C704" s="81"/>
      <c r="K704" s="81"/>
      <c r="L704" s="81"/>
      <c r="M704" s="81"/>
      <c r="N704" s="81"/>
      <c r="O704" s="81"/>
      <c r="P704" s="81"/>
      <c r="S704" s="81"/>
      <c r="T704" s="81"/>
      <c r="U704" s="81"/>
      <c r="V704" s="81"/>
      <c r="W704" s="81"/>
      <c r="X704" s="81"/>
      <c r="Y704" s="81"/>
      <c r="Z704" s="81"/>
      <c r="AA704" s="109"/>
      <c r="AB704" s="109"/>
      <c r="AS704" s="124"/>
      <c r="AT704" s="124"/>
      <c r="AU704" s="124"/>
      <c r="AV704" s="83"/>
      <c r="AW704" s="123"/>
      <c r="AX704" s="81"/>
      <c r="BB704" s="81"/>
      <c r="BC704" s="81"/>
      <c r="BD704" s="81"/>
      <c r="BE704" s="81"/>
    </row>
    <row r="705" spans="1:57" ht="12.75" customHeight="1" x14ac:dyDescent="0.25">
      <c r="A705" s="81"/>
      <c r="B705" s="81"/>
      <c r="C705" s="81"/>
      <c r="K705" s="81"/>
      <c r="L705" s="81"/>
      <c r="M705" s="81"/>
      <c r="N705" s="81"/>
      <c r="O705" s="81"/>
      <c r="P705" s="81"/>
      <c r="S705" s="81"/>
      <c r="T705" s="81"/>
      <c r="U705" s="81"/>
      <c r="V705" s="81"/>
      <c r="W705" s="81"/>
      <c r="X705" s="81"/>
      <c r="Y705" s="81"/>
      <c r="Z705" s="81"/>
      <c r="AA705" s="109"/>
      <c r="AB705" s="109"/>
      <c r="AS705" s="124"/>
      <c r="AT705" s="124"/>
      <c r="AU705" s="124"/>
      <c r="AV705" s="83"/>
      <c r="AW705" s="123"/>
      <c r="AX705" s="81"/>
      <c r="BB705" s="81"/>
      <c r="BC705" s="81"/>
      <c r="BD705" s="81"/>
      <c r="BE705" s="81"/>
    </row>
    <row r="706" spans="1:57" ht="12.75" customHeight="1" x14ac:dyDescent="0.25">
      <c r="A706" s="81"/>
      <c r="B706" s="81"/>
      <c r="C706" s="81"/>
      <c r="K706" s="81"/>
      <c r="L706" s="81"/>
      <c r="M706" s="81"/>
      <c r="N706" s="81"/>
      <c r="O706" s="81"/>
      <c r="P706" s="81"/>
      <c r="S706" s="81"/>
      <c r="T706" s="81"/>
      <c r="U706" s="81"/>
      <c r="V706" s="81"/>
      <c r="W706" s="81"/>
      <c r="X706" s="81"/>
      <c r="Y706" s="81"/>
      <c r="Z706" s="81"/>
      <c r="AA706" s="109"/>
      <c r="AB706" s="109"/>
      <c r="AS706" s="124"/>
      <c r="AT706" s="124"/>
      <c r="AU706" s="124"/>
      <c r="AV706" s="83"/>
      <c r="AW706" s="123"/>
      <c r="AX706" s="81"/>
      <c r="BB706" s="81"/>
      <c r="BC706" s="81"/>
      <c r="BD706" s="81"/>
      <c r="BE706" s="81"/>
    </row>
    <row r="707" spans="1:57" ht="12.75" customHeight="1" x14ac:dyDescent="0.25">
      <c r="A707" s="81"/>
      <c r="B707" s="81"/>
      <c r="C707" s="81"/>
      <c r="K707" s="81"/>
      <c r="L707" s="81"/>
      <c r="M707" s="81"/>
      <c r="N707" s="81"/>
      <c r="O707" s="81"/>
      <c r="P707" s="81"/>
      <c r="S707" s="81"/>
      <c r="T707" s="81"/>
      <c r="U707" s="81"/>
      <c r="V707" s="81"/>
      <c r="W707" s="81"/>
      <c r="X707" s="81"/>
      <c r="Y707" s="81"/>
      <c r="Z707" s="81"/>
      <c r="AA707" s="109"/>
      <c r="AB707" s="109"/>
      <c r="AS707" s="124"/>
      <c r="AT707" s="124"/>
      <c r="AU707" s="124"/>
      <c r="AV707" s="83"/>
      <c r="AW707" s="123"/>
      <c r="AX707" s="81"/>
      <c r="BB707" s="81"/>
      <c r="BC707" s="81"/>
      <c r="BD707" s="81"/>
      <c r="BE707" s="81"/>
    </row>
    <row r="708" spans="1:57" ht="12.75" customHeight="1" x14ac:dyDescent="0.25">
      <c r="A708" s="81"/>
      <c r="B708" s="81"/>
      <c r="C708" s="81"/>
      <c r="K708" s="81"/>
      <c r="L708" s="81"/>
      <c r="M708" s="81"/>
      <c r="N708" s="81"/>
      <c r="O708" s="81"/>
      <c r="P708" s="81"/>
      <c r="S708" s="81"/>
      <c r="T708" s="81"/>
      <c r="U708" s="81"/>
      <c r="V708" s="81"/>
      <c r="W708" s="81"/>
      <c r="X708" s="81"/>
      <c r="Y708" s="81"/>
      <c r="Z708" s="81"/>
      <c r="AA708" s="109"/>
      <c r="AB708" s="109"/>
      <c r="AS708" s="124"/>
      <c r="AT708" s="124"/>
      <c r="AU708" s="124"/>
      <c r="AV708" s="83"/>
      <c r="AW708" s="123"/>
      <c r="AX708" s="81"/>
      <c r="BB708" s="81"/>
      <c r="BC708" s="81"/>
      <c r="BD708" s="81"/>
      <c r="BE708" s="81"/>
    </row>
    <row r="709" spans="1:57" ht="12.75" customHeight="1" x14ac:dyDescent="0.25">
      <c r="A709" s="81"/>
      <c r="B709" s="81"/>
      <c r="C709" s="81"/>
      <c r="K709" s="81"/>
      <c r="L709" s="81"/>
      <c r="M709" s="81"/>
      <c r="N709" s="81"/>
      <c r="O709" s="81"/>
      <c r="P709" s="81"/>
      <c r="S709" s="81"/>
      <c r="T709" s="81"/>
      <c r="U709" s="81"/>
      <c r="V709" s="81"/>
      <c r="W709" s="81"/>
      <c r="X709" s="81"/>
      <c r="Y709" s="81"/>
      <c r="Z709" s="81"/>
      <c r="AA709" s="109"/>
      <c r="AB709" s="109"/>
      <c r="AS709" s="124"/>
      <c r="AT709" s="124"/>
      <c r="AU709" s="124"/>
      <c r="AV709" s="83"/>
      <c r="AW709" s="123"/>
      <c r="AX709" s="81"/>
      <c r="BB709" s="81"/>
      <c r="BC709" s="81"/>
      <c r="BD709" s="81"/>
      <c r="BE709" s="81"/>
    </row>
    <row r="710" spans="1:57" ht="12.75" customHeight="1" x14ac:dyDescent="0.25">
      <c r="A710" s="81"/>
      <c r="B710" s="81"/>
      <c r="C710" s="81"/>
      <c r="K710" s="81"/>
      <c r="L710" s="81"/>
      <c r="M710" s="81"/>
      <c r="N710" s="81"/>
      <c r="O710" s="81"/>
      <c r="P710" s="81"/>
      <c r="S710" s="81"/>
      <c r="T710" s="81"/>
      <c r="U710" s="81"/>
      <c r="V710" s="81"/>
      <c r="W710" s="81"/>
      <c r="X710" s="81"/>
      <c r="Y710" s="81"/>
      <c r="Z710" s="81"/>
      <c r="AA710" s="109"/>
      <c r="AB710" s="109"/>
      <c r="AS710" s="124"/>
      <c r="AT710" s="124"/>
      <c r="AU710" s="124"/>
      <c r="AV710" s="83"/>
      <c r="AW710" s="123"/>
      <c r="AX710" s="81"/>
      <c r="BB710" s="81"/>
      <c r="BC710" s="81"/>
      <c r="BD710" s="81"/>
      <c r="BE710" s="81"/>
    </row>
    <row r="711" spans="1:57" ht="12.75" customHeight="1" x14ac:dyDescent="0.25">
      <c r="A711" s="81"/>
      <c r="B711" s="81"/>
      <c r="C711" s="81"/>
      <c r="K711" s="81"/>
      <c r="L711" s="81"/>
      <c r="M711" s="81"/>
      <c r="N711" s="81"/>
      <c r="O711" s="81"/>
      <c r="P711" s="81"/>
      <c r="S711" s="81"/>
      <c r="T711" s="81"/>
      <c r="U711" s="81"/>
      <c r="V711" s="81"/>
      <c r="W711" s="81"/>
      <c r="X711" s="81"/>
      <c r="Y711" s="81"/>
      <c r="Z711" s="81"/>
      <c r="AA711" s="109"/>
      <c r="AB711" s="109"/>
      <c r="AS711" s="124"/>
      <c r="AT711" s="124"/>
      <c r="AU711" s="124"/>
      <c r="AV711" s="83"/>
      <c r="AW711" s="123"/>
      <c r="AX711" s="81"/>
      <c r="BB711" s="81"/>
      <c r="BC711" s="81"/>
      <c r="BD711" s="81"/>
      <c r="BE711" s="81"/>
    </row>
    <row r="712" spans="1:57" ht="12.75" customHeight="1" x14ac:dyDescent="0.25">
      <c r="A712" s="81"/>
      <c r="B712" s="81"/>
      <c r="C712" s="81"/>
      <c r="K712" s="81"/>
      <c r="L712" s="81"/>
      <c r="M712" s="81"/>
      <c r="N712" s="81"/>
      <c r="O712" s="81"/>
      <c r="P712" s="81"/>
      <c r="S712" s="81"/>
      <c r="T712" s="81"/>
      <c r="U712" s="81"/>
      <c r="V712" s="81"/>
      <c r="W712" s="81"/>
      <c r="X712" s="81"/>
      <c r="Y712" s="81"/>
      <c r="Z712" s="81"/>
      <c r="AA712" s="109"/>
      <c r="AB712" s="109"/>
      <c r="AS712" s="124"/>
      <c r="AT712" s="124"/>
      <c r="AU712" s="124"/>
      <c r="AV712" s="83"/>
      <c r="AW712" s="123"/>
      <c r="AX712" s="81"/>
      <c r="BB712" s="81"/>
      <c r="BC712" s="81"/>
      <c r="BD712" s="81"/>
      <c r="BE712" s="81"/>
    </row>
    <row r="713" spans="1:57" ht="12.75" customHeight="1" x14ac:dyDescent="0.25">
      <c r="A713" s="81"/>
      <c r="B713" s="81"/>
      <c r="C713" s="81"/>
      <c r="K713" s="81"/>
      <c r="L713" s="81"/>
      <c r="M713" s="81"/>
      <c r="N713" s="81"/>
      <c r="O713" s="81"/>
      <c r="P713" s="81"/>
      <c r="S713" s="81"/>
      <c r="T713" s="81"/>
      <c r="U713" s="81"/>
      <c r="V713" s="81"/>
      <c r="W713" s="81"/>
      <c r="X713" s="81"/>
      <c r="Y713" s="81"/>
      <c r="Z713" s="81"/>
      <c r="AA713" s="109"/>
      <c r="AB713" s="109"/>
      <c r="AS713" s="124"/>
      <c r="AT713" s="124"/>
      <c r="AU713" s="124"/>
      <c r="AV713" s="83"/>
      <c r="AW713" s="123"/>
      <c r="AX713" s="81"/>
      <c r="BB713" s="81"/>
      <c r="BC713" s="81"/>
      <c r="BD713" s="81"/>
      <c r="BE713" s="81"/>
    </row>
    <row r="714" spans="1:57" ht="12.75" customHeight="1" x14ac:dyDescent="0.25">
      <c r="A714" s="81"/>
      <c r="B714" s="81"/>
      <c r="C714" s="81"/>
      <c r="K714" s="81"/>
      <c r="L714" s="81"/>
      <c r="M714" s="81"/>
      <c r="N714" s="81"/>
      <c r="O714" s="81"/>
      <c r="P714" s="81"/>
      <c r="S714" s="81"/>
      <c r="T714" s="81"/>
      <c r="U714" s="81"/>
      <c r="V714" s="81"/>
      <c r="W714" s="81"/>
      <c r="X714" s="81"/>
      <c r="Y714" s="81"/>
      <c r="Z714" s="81"/>
      <c r="AA714" s="109"/>
      <c r="AB714" s="109"/>
      <c r="AS714" s="124"/>
      <c r="AT714" s="124"/>
      <c r="AU714" s="124"/>
      <c r="AV714" s="83"/>
      <c r="AW714" s="123"/>
      <c r="AX714" s="81"/>
      <c r="BB714" s="81"/>
      <c r="BC714" s="81"/>
      <c r="BD714" s="81"/>
      <c r="BE714" s="81"/>
    </row>
    <row r="715" spans="1:57" ht="12.75" customHeight="1" x14ac:dyDescent="0.25">
      <c r="A715" s="81"/>
      <c r="B715" s="81"/>
      <c r="C715" s="81"/>
      <c r="K715" s="81"/>
      <c r="L715" s="81"/>
      <c r="M715" s="81"/>
      <c r="N715" s="81"/>
      <c r="O715" s="81"/>
      <c r="P715" s="81"/>
      <c r="S715" s="81"/>
      <c r="T715" s="81"/>
      <c r="U715" s="81"/>
      <c r="V715" s="81"/>
      <c r="W715" s="81"/>
      <c r="X715" s="81"/>
      <c r="Y715" s="81"/>
      <c r="Z715" s="81"/>
      <c r="AA715" s="109"/>
      <c r="AB715" s="109"/>
      <c r="AS715" s="124"/>
      <c r="AT715" s="124"/>
      <c r="AU715" s="124"/>
      <c r="AV715" s="83"/>
      <c r="AW715" s="123"/>
      <c r="AX715" s="81"/>
      <c r="BB715" s="81"/>
      <c r="BC715" s="81"/>
      <c r="BD715" s="81"/>
      <c r="BE715" s="81"/>
    </row>
    <row r="716" spans="1:57" ht="12.75" customHeight="1" x14ac:dyDescent="0.25">
      <c r="A716" s="81"/>
      <c r="B716" s="81"/>
      <c r="C716" s="81"/>
      <c r="K716" s="81"/>
      <c r="L716" s="81"/>
      <c r="M716" s="81"/>
      <c r="N716" s="81"/>
      <c r="O716" s="81"/>
      <c r="P716" s="81"/>
      <c r="S716" s="81"/>
      <c r="T716" s="81"/>
      <c r="U716" s="81"/>
      <c r="V716" s="81"/>
      <c r="W716" s="81"/>
      <c r="X716" s="81"/>
      <c r="Y716" s="81"/>
      <c r="Z716" s="81"/>
      <c r="AA716" s="109"/>
      <c r="AB716" s="109"/>
      <c r="AS716" s="124"/>
      <c r="AT716" s="124"/>
      <c r="AU716" s="124"/>
      <c r="AV716" s="83"/>
      <c r="AW716" s="123"/>
      <c r="AX716" s="81"/>
      <c r="BB716" s="81"/>
      <c r="BC716" s="81"/>
      <c r="BD716" s="81"/>
      <c r="BE716" s="81"/>
    </row>
    <row r="717" spans="1:57" ht="12.75" customHeight="1" x14ac:dyDescent="0.25">
      <c r="A717" s="81"/>
      <c r="B717" s="81"/>
      <c r="C717" s="81"/>
      <c r="K717" s="81"/>
      <c r="L717" s="81"/>
      <c r="M717" s="81"/>
      <c r="N717" s="81"/>
      <c r="O717" s="81"/>
      <c r="P717" s="81"/>
      <c r="S717" s="81"/>
      <c r="T717" s="81"/>
      <c r="U717" s="81"/>
      <c r="V717" s="81"/>
      <c r="W717" s="81"/>
      <c r="X717" s="81"/>
      <c r="Y717" s="81"/>
      <c r="Z717" s="81"/>
      <c r="AA717" s="109"/>
      <c r="AB717" s="109"/>
      <c r="AS717" s="124"/>
      <c r="AT717" s="124"/>
      <c r="AU717" s="124"/>
      <c r="AV717" s="83"/>
      <c r="AW717" s="123"/>
      <c r="AX717" s="81"/>
      <c r="BB717" s="81"/>
      <c r="BC717" s="81"/>
      <c r="BD717" s="81"/>
      <c r="BE717" s="81"/>
    </row>
    <row r="718" spans="1:57" ht="12.75" customHeight="1" x14ac:dyDescent="0.25">
      <c r="A718" s="81"/>
      <c r="B718" s="81"/>
      <c r="C718" s="81"/>
      <c r="K718" s="81"/>
      <c r="L718" s="81"/>
      <c r="M718" s="81"/>
      <c r="N718" s="81"/>
      <c r="O718" s="81"/>
      <c r="P718" s="81"/>
      <c r="S718" s="81"/>
      <c r="T718" s="81"/>
      <c r="U718" s="81"/>
      <c r="V718" s="81"/>
      <c r="W718" s="81"/>
      <c r="X718" s="81"/>
      <c r="Y718" s="81"/>
      <c r="Z718" s="81"/>
      <c r="AA718" s="109"/>
      <c r="AB718" s="109"/>
      <c r="AS718" s="124"/>
      <c r="AT718" s="124"/>
      <c r="AU718" s="124"/>
      <c r="AV718" s="83"/>
      <c r="AW718" s="123"/>
      <c r="AX718" s="81"/>
      <c r="BB718" s="81"/>
      <c r="BC718" s="81"/>
      <c r="BD718" s="81"/>
      <c r="BE718" s="81"/>
    </row>
    <row r="719" spans="1:57" ht="12.75" customHeight="1" x14ac:dyDescent="0.25">
      <c r="A719" s="81"/>
      <c r="B719" s="81"/>
      <c r="C719" s="81"/>
      <c r="K719" s="81"/>
      <c r="L719" s="81"/>
      <c r="M719" s="81"/>
      <c r="N719" s="81"/>
      <c r="O719" s="81"/>
      <c r="P719" s="81"/>
      <c r="S719" s="81"/>
      <c r="T719" s="81"/>
      <c r="U719" s="81"/>
      <c r="V719" s="81"/>
      <c r="W719" s="81"/>
      <c r="X719" s="81"/>
      <c r="Y719" s="81"/>
      <c r="Z719" s="81"/>
      <c r="AA719" s="109"/>
      <c r="AB719" s="109"/>
      <c r="AS719" s="124"/>
      <c r="AT719" s="124"/>
      <c r="AU719" s="124"/>
      <c r="AV719" s="83"/>
      <c r="AW719" s="123"/>
      <c r="AX719" s="81"/>
      <c r="BB719" s="81"/>
      <c r="BC719" s="81"/>
      <c r="BD719" s="81"/>
      <c r="BE719" s="81"/>
    </row>
    <row r="720" spans="1:57" ht="12.75" customHeight="1" x14ac:dyDescent="0.25">
      <c r="A720" s="81"/>
      <c r="B720" s="81"/>
      <c r="C720" s="81"/>
      <c r="K720" s="81"/>
      <c r="L720" s="81"/>
      <c r="M720" s="81"/>
      <c r="N720" s="81"/>
      <c r="O720" s="81"/>
      <c r="P720" s="81"/>
      <c r="S720" s="81"/>
      <c r="T720" s="81"/>
      <c r="U720" s="81"/>
      <c r="V720" s="81"/>
      <c r="W720" s="81"/>
      <c r="X720" s="81"/>
      <c r="Y720" s="81"/>
      <c r="Z720" s="81"/>
      <c r="AA720" s="109"/>
      <c r="AB720" s="109"/>
      <c r="AS720" s="124"/>
      <c r="AT720" s="124"/>
      <c r="AU720" s="124"/>
      <c r="AV720" s="83"/>
      <c r="AW720" s="123"/>
      <c r="AX720" s="81"/>
      <c r="BB720" s="81"/>
      <c r="BC720" s="81"/>
      <c r="BD720" s="81"/>
      <c r="BE720" s="81"/>
    </row>
    <row r="721" spans="1:57" ht="12.75" customHeight="1" x14ac:dyDescent="0.25">
      <c r="A721" s="81"/>
      <c r="B721" s="81"/>
      <c r="C721" s="81"/>
      <c r="K721" s="81"/>
      <c r="L721" s="81"/>
      <c r="M721" s="81"/>
      <c r="N721" s="81"/>
      <c r="O721" s="81"/>
      <c r="P721" s="81"/>
      <c r="S721" s="81"/>
      <c r="T721" s="81"/>
      <c r="U721" s="81"/>
      <c r="V721" s="81"/>
      <c r="W721" s="81"/>
      <c r="X721" s="81"/>
      <c r="Y721" s="81"/>
      <c r="Z721" s="81"/>
      <c r="AA721" s="109"/>
      <c r="AB721" s="109"/>
      <c r="AS721" s="124"/>
      <c r="AT721" s="124"/>
      <c r="AU721" s="124"/>
      <c r="AV721" s="83"/>
      <c r="AW721" s="123"/>
      <c r="AX721" s="81"/>
      <c r="BB721" s="81"/>
      <c r="BC721" s="81"/>
      <c r="BD721" s="81"/>
      <c r="BE721" s="81"/>
    </row>
    <row r="722" spans="1:57" ht="12.75" customHeight="1" x14ac:dyDescent="0.25">
      <c r="A722" s="81"/>
      <c r="B722" s="81"/>
      <c r="C722" s="81"/>
      <c r="K722" s="81"/>
      <c r="L722" s="81"/>
      <c r="M722" s="81"/>
      <c r="N722" s="81"/>
      <c r="O722" s="81"/>
      <c r="P722" s="81"/>
      <c r="S722" s="81"/>
      <c r="T722" s="81"/>
      <c r="U722" s="81"/>
      <c r="V722" s="81"/>
      <c r="W722" s="81"/>
      <c r="X722" s="81"/>
      <c r="Y722" s="81"/>
      <c r="Z722" s="81"/>
      <c r="AA722" s="109"/>
      <c r="AB722" s="109"/>
      <c r="AS722" s="124"/>
      <c r="AT722" s="124"/>
      <c r="AU722" s="124"/>
      <c r="AV722" s="83"/>
      <c r="AW722" s="123"/>
      <c r="AX722" s="81"/>
      <c r="BB722" s="81"/>
      <c r="BC722" s="81"/>
      <c r="BD722" s="81"/>
      <c r="BE722" s="81"/>
    </row>
    <row r="723" spans="1:57" ht="12.75" customHeight="1" x14ac:dyDescent="0.25">
      <c r="A723" s="81"/>
      <c r="B723" s="81"/>
      <c r="C723" s="81"/>
      <c r="K723" s="81"/>
      <c r="L723" s="81"/>
      <c r="M723" s="81"/>
      <c r="N723" s="81"/>
      <c r="O723" s="81"/>
      <c r="P723" s="81"/>
      <c r="S723" s="81"/>
      <c r="T723" s="81"/>
      <c r="U723" s="81"/>
      <c r="V723" s="81"/>
      <c r="W723" s="81"/>
      <c r="X723" s="81"/>
      <c r="Y723" s="81"/>
      <c r="Z723" s="81"/>
      <c r="AA723" s="109"/>
      <c r="AB723" s="109"/>
      <c r="AS723" s="124"/>
      <c r="AT723" s="124"/>
      <c r="AU723" s="124"/>
      <c r="AV723" s="83"/>
      <c r="AW723" s="123"/>
      <c r="AX723" s="81"/>
      <c r="BB723" s="81"/>
      <c r="BC723" s="81"/>
      <c r="BD723" s="81"/>
      <c r="BE723" s="81"/>
    </row>
    <row r="724" spans="1:57" ht="12.75" customHeight="1" x14ac:dyDescent="0.25">
      <c r="A724" s="81"/>
      <c r="B724" s="81"/>
      <c r="C724" s="81"/>
      <c r="K724" s="81"/>
      <c r="L724" s="81"/>
      <c r="M724" s="81"/>
      <c r="N724" s="81"/>
      <c r="O724" s="81"/>
      <c r="P724" s="81"/>
      <c r="S724" s="81"/>
      <c r="T724" s="81"/>
      <c r="U724" s="81"/>
      <c r="V724" s="81"/>
      <c r="W724" s="81"/>
      <c r="X724" s="81"/>
      <c r="Y724" s="81"/>
      <c r="Z724" s="81"/>
      <c r="AA724" s="109"/>
      <c r="AB724" s="109"/>
      <c r="AS724" s="124"/>
      <c r="AT724" s="124"/>
      <c r="AU724" s="124"/>
      <c r="AV724" s="83"/>
      <c r="AW724" s="123"/>
      <c r="AX724" s="81"/>
      <c r="BB724" s="81"/>
      <c r="BC724" s="81"/>
      <c r="BD724" s="81"/>
      <c r="BE724" s="81"/>
    </row>
    <row r="725" spans="1:57" ht="12.75" customHeight="1" x14ac:dyDescent="0.25">
      <c r="A725" s="81"/>
      <c r="B725" s="81"/>
      <c r="C725" s="81"/>
      <c r="K725" s="81"/>
      <c r="L725" s="81"/>
      <c r="M725" s="81"/>
      <c r="N725" s="81"/>
      <c r="O725" s="81"/>
      <c r="P725" s="81"/>
      <c r="S725" s="81"/>
      <c r="T725" s="81"/>
      <c r="U725" s="81"/>
      <c r="V725" s="81"/>
      <c r="W725" s="81"/>
      <c r="X725" s="81"/>
      <c r="Y725" s="81"/>
      <c r="Z725" s="81"/>
      <c r="AA725" s="109"/>
      <c r="AB725" s="109"/>
      <c r="AS725" s="124"/>
      <c r="AT725" s="124"/>
      <c r="AU725" s="124"/>
      <c r="AV725" s="83"/>
      <c r="AW725" s="123"/>
      <c r="AX725" s="81"/>
      <c r="BB725" s="81"/>
      <c r="BC725" s="81"/>
      <c r="BD725" s="81"/>
      <c r="BE725" s="81"/>
    </row>
    <row r="726" spans="1:57" ht="12.75" customHeight="1" x14ac:dyDescent="0.25">
      <c r="A726" s="81"/>
      <c r="B726" s="81"/>
      <c r="C726" s="81"/>
      <c r="K726" s="81"/>
      <c r="L726" s="81"/>
      <c r="M726" s="81"/>
      <c r="N726" s="81"/>
      <c r="O726" s="81"/>
      <c r="P726" s="81"/>
      <c r="S726" s="81"/>
      <c r="T726" s="81"/>
      <c r="U726" s="81"/>
      <c r="V726" s="81"/>
      <c r="W726" s="81"/>
      <c r="X726" s="81"/>
      <c r="Y726" s="81"/>
      <c r="Z726" s="81"/>
      <c r="AA726" s="109"/>
      <c r="AB726" s="109"/>
      <c r="AS726" s="124"/>
      <c r="AT726" s="124"/>
      <c r="AU726" s="124"/>
      <c r="AV726" s="83"/>
      <c r="AW726" s="123"/>
      <c r="AX726" s="81"/>
      <c r="BB726" s="81"/>
      <c r="BC726" s="81"/>
      <c r="BD726" s="81"/>
      <c r="BE726" s="81"/>
    </row>
    <row r="727" spans="1:57" ht="12.75" customHeight="1" x14ac:dyDescent="0.25">
      <c r="A727" s="81"/>
      <c r="B727" s="81"/>
      <c r="C727" s="81"/>
      <c r="K727" s="81"/>
      <c r="L727" s="81"/>
      <c r="M727" s="81"/>
      <c r="N727" s="81"/>
      <c r="O727" s="81"/>
      <c r="P727" s="81"/>
      <c r="S727" s="81"/>
      <c r="T727" s="81"/>
      <c r="U727" s="81"/>
      <c r="V727" s="81"/>
      <c r="W727" s="81"/>
      <c r="X727" s="81"/>
      <c r="Y727" s="81"/>
      <c r="Z727" s="81"/>
      <c r="AA727" s="109"/>
      <c r="AB727" s="109"/>
      <c r="AS727" s="124"/>
      <c r="AT727" s="124"/>
      <c r="AU727" s="124"/>
      <c r="AV727" s="83"/>
      <c r="AW727" s="123"/>
      <c r="AX727" s="81"/>
      <c r="BB727" s="81"/>
      <c r="BC727" s="81"/>
      <c r="BD727" s="81"/>
      <c r="BE727" s="81"/>
    </row>
    <row r="728" spans="1:57" ht="12.75" customHeight="1" x14ac:dyDescent="0.25">
      <c r="A728" s="81"/>
      <c r="B728" s="81"/>
      <c r="C728" s="81"/>
      <c r="K728" s="81"/>
      <c r="L728" s="81"/>
      <c r="M728" s="81"/>
      <c r="N728" s="81"/>
      <c r="O728" s="81"/>
      <c r="P728" s="81"/>
      <c r="S728" s="81"/>
      <c r="T728" s="81"/>
      <c r="U728" s="81"/>
      <c r="V728" s="81"/>
      <c r="W728" s="81"/>
      <c r="X728" s="81"/>
      <c r="Y728" s="81"/>
      <c r="Z728" s="81"/>
      <c r="AA728" s="109"/>
      <c r="AB728" s="109"/>
      <c r="AS728" s="124"/>
      <c r="AT728" s="124"/>
      <c r="AU728" s="124"/>
      <c r="AV728" s="83"/>
      <c r="AW728" s="123"/>
      <c r="AX728" s="81"/>
      <c r="BB728" s="81"/>
      <c r="BC728" s="81"/>
      <c r="BD728" s="81"/>
      <c r="BE728" s="81"/>
    </row>
    <row r="729" spans="1:57" ht="12.75" customHeight="1" x14ac:dyDescent="0.25">
      <c r="A729" s="81"/>
      <c r="B729" s="81"/>
      <c r="C729" s="81"/>
      <c r="K729" s="81"/>
      <c r="L729" s="81"/>
      <c r="M729" s="81"/>
      <c r="N729" s="81"/>
      <c r="O729" s="81"/>
      <c r="P729" s="81"/>
      <c r="S729" s="81"/>
      <c r="T729" s="81"/>
      <c r="U729" s="81"/>
      <c r="V729" s="81"/>
      <c r="W729" s="81"/>
      <c r="X729" s="81"/>
      <c r="Y729" s="81"/>
      <c r="Z729" s="81"/>
      <c r="AA729" s="109"/>
      <c r="AB729" s="109"/>
      <c r="AS729" s="124"/>
      <c r="AT729" s="124"/>
      <c r="AU729" s="124"/>
      <c r="AV729" s="83"/>
      <c r="AW729" s="123"/>
      <c r="AX729" s="81"/>
      <c r="BB729" s="81"/>
      <c r="BC729" s="81"/>
      <c r="BD729" s="81"/>
      <c r="BE729" s="81"/>
    </row>
    <row r="730" spans="1:57" ht="12.75" customHeight="1" x14ac:dyDescent="0.25">
      <c r="A730" s="81"/>
      <c r="B730" s="81"/>
      <c r="C730" s="81"/>
      <c r="K730" s="81"/>
      <c r="L730" s="81"/>
      <c r="M730" s="81"/>
      <c r="N730" s="81"/>
      <c r="O730" s="81"/>
      <c r="P730" s="81"/>
      <c r="S730" s="81"/>
      <c r="T730" s="81"/>
      <c r="U730" s="81"/>
      <c r="V730" s="81"/>
      <c r="W730" s="81"/>
      <c r="X730" s="81"/>
      <c r="Y730" s="81"/>
      <c r="Z730" s="81"/>
      <c r="AA730" s="109"/>
      <c r="AB730" s="109"/>
      <c r="AS730" s="124"/>
      <c r="AT730" s="124"/>
      <c r="AU730" s="124"/>
      <c r="AV730" s="83"/>
      <c r="AW730" s="123"/>
      <c r="AX730" s="81"/>
      <c r="BB730" s="81"/>
      <c r="BC730" s="81"/>
      <c r="BD730" s="81"/>
      <c r="BE730" s="81"/>
    </row>
    <row r="731" spans="1:57" ht="12.75" customHeight="1" x14ac:dyDescent="0.25">
      <c r="A731" s="81"/>
      <c r="B731" s="81"/>
      <c r="C731" s="81"/>
      <c r="K731" s="81"/>
      <c r="L731" s="81"/>
      <c r="M731" s="81"/>
      <c r="N731" s="81"/>
      <c r="O731" s="81"/>
      <c r="P731" s="81"/>
      <c r="S731" s="81"/>
      <c r="T731" s="81"/>
      <c r="U731" s="81"/>
      <c r="V731" s="81"/>
      <c r="W731" s="81"/>
      <c r="X731" s="81"/>
      <c r="Y731" s="81"/>
      <c r="Z731" s="81"/>
      <c r="AA731" s="109"/>
      <c r="AB731" s="109"/>
      <c r="AS731" s="124"/>
      <c r="AT731" s="124"/>
      <c r="AU731" s="124"/>
      <c r="AV731" s="83"/>
      <c r="AW731" s="123"/>
      <c r="AX731" s="81"/>
      <c r="BB731" s="81"/>
      <c r="BC731" s="81"/>
      <c r="BD731" s="81"/>
      <c r="BE731" s="81"/>
    </row>
    <row r="732" spans="1:57" ht="12.75" customHeight="1" x14ac:dyDescent="0.25">
      <c r="A732" s="81"/>
      <c r="B732" s="81"/>
      <c r="C732" s="81"/>
      <c r="K732" s="81"/>
      <c r="L732" s="81"/>
      <c r="M732" s="81"/>
      <c r="N732" s="81"/>
      <c r="O732" s="81"/>
      <c r="P732" s="81"/>
      <c r="S732" s="81"/>
      <c r="T732" s="81"/>
      <c r="U732" s="81"/>
      <c r="V732" s="81"/>
      <c r="W732" s="81"/>
      <c r="X732" s="81"/>
      <c r="Y732" s="81"/>
      <c r="Z732" s="81"/>
      <c r="AA732" s="109"/>
      <c r="AB732" s="109"/>
      <c r="AS732" s="124"/>
      <c r="AT732" s="124"/>
      <c r="AU732" s="124"/>
      <c r="AV732" s="83"/>
      <c r="AW732" s="123"/>
      <c r="AX732" s="81"/>
      <c r="BB732" s="81"/>
      <c r="BC732" s="81"/>
      <c r="BD732" s="81"/>
      <c r="BE732" s="81"/>
    </row>
    <row r="733" spans="1:57" ht="12.75" customHeight="1" x14ac:dyDescent="0.25">
      <c r="A733" s="81"/>
      <c r="B733" s="81"/>
      <c r="C733" s="81"/>
      <c r="K733" s="81"/>
      <c r="L733" s="81"/>
      <c r="M733" s="81"/>
      <c r="N733" s="81"/>
      <c r="O733" s="81"/>
      <c r="P733" s="81"/>
      <c r="S733" s="81"/>
      <c r="T733" s="81"/>
      <c r="U733" s="81"/>
      <c r="V733" s="81"/>
      <c r="W733" s="81"/>
      <c r="X733" s="81"/>
      <c r="Y733" s="81"/>
      <c r="Z733" s="81"/>
      <c r="AA733" s="109"/>
      <c r="AB733" s="109"/>
      <c r="AS733" s="124"/>
      <c r="AT733" s="124"/>
      <c r="AU733" s="124"/>
      <c r="AV733" s="83"/>
      <c r="AW733" s="123"/>
      <c r="AX733" s="81"/>
      <c r="BB733" s="81"/>
      <c r="BC733" s="81"/>
      <c r="BD733" s="81"/>
      <c r="BE733" s="81"/>
    </row>
    <row r="734" spans="1:57" ht="12.75" customHeight="1" x14ac:dyDescent="0.25">
      <c r="A734" s="81"/>
      <c r="B734" s="81"/>
      <c r="C734" s="81"/>
      <c r="K734" s="81"/>
      <c r="L734" s="81"/>
      <c r="M734" s="81"/>
      <c r="N734" s="81"/>
      <c r="O734" s="81"/>
      <c r="P734" s="81"/>
      <c r="S734" s="81"/>
      <c r="T734" s="81"/>
      <c r="U734" s="81"/>
      <c r="V734" s="81"/>
      <c r="W734" s="81"/>
      <c r="X734" s="81"/>
      <c r="Y734" s="81"/>
      <c r="Z734" s="81"/>
      <c r="AA734" s="109"/>
      <c r="AB734" s="109"/>
      <c r="AS734" s="124"/>
      <c r="AT734" s="124"/>
      <c r="AU734" s="124"/>
      <c r="AV734" s="83"/>
      <c r="AW734" s="123"/>
      <c r="AX734" s="81"/>
      <c r="BB734" s="81"/>
      <c r="BC734" s="81"/>
      <c r="BD734" s="81"/>
      <c r="BE734" s="81"/>
    </row>
    <row r="735" spans="1:57" ht="12.75" customHeight="1" x14ac:dyDescent="0.25">
      <c r="A735" s="81"/>
      <c r="B735" s="81"/>
      <c r="C735" s="81"/>
      <c r="K735" s="81"/>
      <c r="L735" s="81"/>
      <c r="M735" s="81"/>
      <c r="N735" s="81"/>
      <c r="O735" s="81"/>
      <c r="P735" s="81"/>
      <c r="S735" s="81"/>
      <c r="T735" s="81"/>
      <c r="U735" s="81"/>
      <c r="V735" s="81"/>
      <c r="W735" s="81"/>
      <c r="X735" s="81"/>
      <c r="Y735" s="81"/>
      <c r="Z735" s="81"/>
      <c r="AA735" s="109"/>
      <c r="AB735" s="109"/>
      <c r="AS735" s="124"/>
      <c r="AT735" s="124"/>
      <c r="AU735" s="124"/>
      <c r="AV735" s="83"/>
      <c r="AW735" s="123"/>
      <c r="AX735" s="81"/>
      <c r="BB735" s="81"/>
      <c r="BC735" s="81"/>
      <c r="BD735" s="81"/>
      <c r="BE735" s="81"/>
    </row>
    <row r="736" spans="1:57" ht="12.75" customHeight="1" x14ac:dyDescent="0.25">
      <c r="A736" s="81"/>
      <c r="B736" s="81"/>
      <c r="C736" s="81"/>
      <c r="K736" s="81"/>
      <c r="L736" s="81"/>
      <c r="M736" s="81"/>
      <c r="N736" s="81"/>
      <c r="O736" s="81"/>
      <c r="P736" s="81"/>
      <c r="S736" s="81"/>
      <c r="T736" s="81"/>
      <c r="U736" s="81"/>
      <c r="V736" s="81"/>
      <c r="W736" s="81"/>
      <c r="X736" s="81"/>
      <c r="Y736" s="81"/>
      <c r="Z736" s="81"/>
      <c r="AA736" s="109"/>
      <c r="AB736" s="109"/>
      <c r="AS736" s="124"/>
      <c r="AT736" s="124"/>
      <c r="AU736" s="124"/>
      <c r="AV736" s="83"/>
      <c r="AW736" s="123"/>
      <c r="AX736" s="81"/>
      <c r="BB736" s="81"/>
      <c r="BC736" s="81"/>
      <c r="BD736" s="81"/>
      <c r="BE736" s="81"/>
    </row>
    <row r="737" spans="1:57" ht="12.75" customHeight="1" x14ac:dyDescent="0.25">
      <c r="A737" s="81"/>
      <c r="B737" s="81"/>
      <c r="C737" s="81"/>
      <c r="K737" s="81"/>
      <c r="L737" s="81"/>
      <c r="M737" s="81"/>
      <c r="N737" s="81"/>
      <c r="O737" s="81"/>
      <c r="P737" s="81"/>
      <c r="S737" s="81"/>
      <c r="T737" s="81"/>
      <c r="U737" s="81"/>
      <c r="V737" s="81"/>
      <c r="W737" s="81"/>
      <c r="X737" s="81"/>
      <c r="Y737" s="81"/>
      <c r="Z737" s="81"/>
      <c r="AA737" s="109"/>
      <c r="AB737" s="109"/>
      <c r="AS737" s="124"/>
      <c r="AT737" s="124"/>
      <c r="AU737" s="124"/>
      <c r="AV737" s="83"/>
      <c r="AW737" s="123"/>
      <c r="AX737" s="81"/>
      <c r="BB737" s="81"/>
      <c r="BC737" s="81"/>
      <c r="BD737" s="81"/>
      <c r="BE737" s="81"/>
    </row>
    <row r="738" spans="1:57" ht="12.75" customHeight="1" x14ac:dyDescent="0.25">
      <c r="A738" s="81"/>
      <c r="B738" s="81"/>
      <c r="C738" s="81"/>
      <c r="K738" s="81"/>
      <c r="L738" s="81"/>
      <c r="M738" s="81"/>
      <c r="N738" s="81"/>
      <c r="O738" s="81"/>
      <c r="P738" s="81"/>
      <c r="S738" s="81"/>
      <c r="T738" s="81"/>
      <c r="U738" s="81"/>
      <c r="V738" s="81"/>
      <c r="W738" s="81"/>
      <c r="X738" s="81"/>
      <c r="Y738" s="81"/>
      <c r="Z738" s="81"/>
      <c r="AA738" s="109"/>
      <c r="AB738" s="109"/>
      <c r="AS738" s="124"/>
      <c r="AT738" s="124"/>
      <c r="AU738" s="124"/>
      <c r="AV738" s="83"/>
      <c r="AW738" s="123"/>
      <c r="AX738" s="81"/>
      <c r="BB738" s="81"/>
      <c r="BC738" s="81"/>
      <c r="BD738" s="81"/>
      <c r="BE738" s="81"/>
    </row>
    <row r="739" spans="1:57" ht="12.75" customHeight="1" x14ac:dyDescent="0.25">
      <c r="A739" s="81"/>
      <c r="B739" s="81"/>
      <c r="C739" s="81"/>
      <c r="K739" s="81"/>
      <c r="L739" s="81"/>
      <c r="M739" s="81"/>
      <c r="N739" s="81"/>
      <c r="O739" s="81"/>
      <c r="P739" s="81"/>
      <c r="S739" s="81"/>
      <c r="T739" s="81"/>
      <c r="U739" s="81"/>
      <c r="V739" s="81"/>
      <c r="W739" s="81"/>
      <c r="X739" s="81"/>
      <c r="Y739" s="81"/>
      <c r="Z739" s="81"/>
      <c r="AA739" s="109"/>
      <c r="AB739" s="109"/>
      <c r="AS739" s="124"/>
      <c r="AT739" s="124"/>
      <c r="AU739" s="124"/>
      <c r="AV739" s="83"/>
      <c r="AW739" s="123"/>
      <c r="AX739" s="81"/>
      <c r="BB739" s="81"/>
      <c r="BC739" s="81"/>
      <c r="BD739" s="81"/>
      <c r="BE739" s="81"/>
    </row>
    <row r="740" spans="1:57" ht="12.75" customHeight="1" x14ac:dyDescent="0.25">
      <c r="A740" s="81"/>
      <c r="B740" s="81"/>
      <c r="C740" s="81"/>
      <c r="K740" s="81"/>
      <c r="L740" s="81"/>
      <c r="M740" s="81"/>
      <c r="N740" s="81"/>
      <c r="O740" s="81"/>
      <c r="P740" s="81"/>
      <c r="S740" s="81"/>
      <c r="T740" s="81"/>
      <c r="U740" s="81"/>
      <c r="V740" s="81"/>
      <c r="W740" s="81"/>
      <c r="X740" s="81"/>
      <c r="Y740" s="81"/>
      <c r="Z740" s="81"/>
      <c r="AA740" s="109"/>
      <c r="AB740" s="109"/>
      <c r="AS740" s="124"/>
      <c r="AT740" s="124"/>
      <c r="AU740" s="124"/>
      <c r="AV740" s="83"/>
      <c r="AW740" s="123"/>
      <c r="AX740" s="81"/>
      <c r="BB740" s="81"/>
      <c r="BC740" s="81"/>
      <c r="BD740" s="81"/>
      <c r="BE740" s="81"/>
    </row>
    <row r="741" spans="1:57" ht="12.75" customHeight="1" x14ac:dyDescent="0.25">
      <c r="A741" s="81"/>
      <c r="B741" s="81"/>
      <c r="C741" s="81"/>
      <c r="K741" s="81"/>
      <c r="L741" s="81"/>
      <c r="M741" s="81"/>
      <c r="N741" s="81"/>
      <c r="O741" s="81"/>
      <c r="P741" s="81"/>
      <c r="S741" s="81"/>
      <c r="T741" s="81"/>
      <c r="U741" s="81"/>
      <c r="V741" s="81"/>
      <c r="W741" s="81"/>
      <c r="X741" s="81"/>
      <c r="Y741" s="81"/>
      <c r="Z741" s="81"/>
      <c r="AA741" s="109"/>
      <c r="AB741" s="109"/>
      <c r="AS741" s="124"/>
      <c r="AT741" s="124"/>
      <c r="AU741" s="124"/>
      <c r="AV741" s="83"/>
      <c r="AW741" s="123"/>
      <c r="AX741" s="81"/>
      <c r="BB741" s="81"/>
      <c r="BC741" s="81"/>
      <c r="BD741" s="81"/>
      <c r="BE741" s="81"/>
    </row>
    <row r="742" spans="1:57" ht="12.75" customHeight="1" x14ac:dyDescent="0.25">
      <c r="A742" s="81"/>
      <c r="B742" s="81"/>
      <c r="C742" s="81"/>
      <c r="K742" s="81"/>
      <c r="L742" s="81"/>
      <c r="M742" s="81"/>
      <c r="N742" s="81"/>
      <c r="O742" s="81"/>
      <c r="P742" s="81"/>
      <c r="S742" s="81"/>
      <c r="T742" s="81"/>
      <c r="U742" s="81"/>
      <c r="V742" s="81"/>
      <c r="W742" s="81"/>
      <c r="X742" s="81"/>
      <c r="Y742" s="81"/>
      <c r="Z742" s="81"/>
      <c r="AA742" s="109"/>
      <c r="AB742" s="109"/>
      <c r="AS742" s="124"/>
      <c r="AT742" s="124"/>
      <c r="AU742" s="124"/>
      <c r="AV742" s="83"/>
      <c r="AW742" s="123"/>
      <c r="AX742" s="81"/>
      <c r="BB742" s="81"/>
      <c r="BC742" s="81"/>
      <c r="BD742" s="81"/>
      <c r="BE742" s="81"/>
    </row>
    <row r="743" spans="1:57" ht="12.75" customHeight="1" x14ac:dyDescent="0.25">
      <c r="A743" s="81"/>
      <c r="B743" s="81"/>
      <c r="C743" s="81"/>
      <c r="K743" s="81"/>
      <c r="L743" s="81"/>
      <c r="M743" s="81"/>
      <c r="N743" s="81"/>
      <c r="O743" s="81"/>
      <c r="P743" s="81"/>
      <c r="S743" s="81"/>
      <c r="T743" s="81"/>
      <c r="U743" s="81"/>
      <c r="V743" s="81"/>
      <c r="W743" s="81"/>
      <c r="X743" s="81"/>
      <c r="Y743" s="81"/>
      <c r="Z743" s="81"/>
      <c r="AA743" s="109"/>
      <c r="AB743" s="109"/>
      <c r="AS743" s="124"/>
      <c r="AT743" s="124"/>
      <c r="AU743" s="124"/>
      <c r="AV743" s="83"/>
      <c r="AW743" s="123"/>
      <c r="AX743" s="81"/>
      <c r="BB743" s="81"/>
      <c r="BC743" s="81"/>
      <c r="BD743" s="81"/>
      <c r="BE743" s="81"/>
    </row>
    <row r="744" spans="1:57" ht="12.75" customHeight="1" x14ac:dyDescent="0.25">
      <c r="A744" s="81"/>
      <c r="B744" s="81"/>
      <c r="C744" s="81"/>
      <c r="K744" s="81"/>
      <c r="L744" s="81"/>
      <c r="M744" s="81"/>
      <c r="N744" s="81"/>
      <c r="O744" s="81"/>
      <c r="P744" s="81"/>
      <c r="S744" s="81"/>
      <c r="T744" s="81"/>
      <c r="U744" s="81"/>
      <c r="V744" s="81"/>
      <c r="W744" s="81"/>
      <c r="X744" s="81"/>
      <c r="Y744" s="81"/>
      <c r="Z744" s="81"/>
      <c r="AA744" s="109"/>
      <c r="AB744" s="109"/>
      <c r="AS744" s="124"/>
      <c r="AT744" s="124"/>
      <c r="AU744" s="124"/>
      <c r="AV744" s="83"/>
      <c r="AW744" s="123"/>
      <c r="AX744" s="81"/>
      <c r="BB744" s="81"/>
      <c r="BC744" s="81"/>
      <c r="BD744" s="81"/>
      <c r="BE744" s="81"/>
    </row>
    <row r="745" spans="1:57" ht="12.75" customHeight="1" x14ac:dyDescent="0.25">
      <c r="A745" s="81"/>
      <c r="B745" s="81"/>
      <c r="C745" s="81"/>
      <c r="K745" s="81"/>
      <c r="L745" s="81"/>
      <c r="M745" s="81"/>
      <c r="N745" s="81"/>
      <c r="O745" s="81"/>
      <c r="P745" s="81"/>
      <c r="S745" s="81"/>
      <c r="T745" s="81"/>
      <c r="U745" s="81"/>
      <c r="V745" s="81"/>
      <c r="W745" s="81"/>
      <c r="X745" s="81"/>
      <c r="Y745" s="81"/>
      <c r="Z745" s="81"/>
      <c r="AA745" s="109"/>
      <c r="AB745" s="109"/>
      <c r="AS745" s="124"/>
      <c r="AT745" s="124"/>
      <c r="AU745" s="124"/>
      <c r="AV745" s="83"/>
      <c r="AW745" s="123"/>
      <c r="AX745" s="81"/>
      <c r="BB745" s="81"/>
      <c r="BC745" s="81"/>
      <c r="BD745" s="81"/>
      <c r="BE745" s="81"/>
    </row>
    <row r="746" spans="1:57" ht="12.75" customHeight="1" x14ac:dyDescent="0.25">
      <c r="A746" s="81"/>
      <c r="B746" s="81"/>
      <c r="C746" s="81"/>
      <c r="K746" s="81"/>
      <c r="L746" s="81"/>
      <c r="M746" s="81"/>
      <c r="N746" s="81"/>
      <c r="O746" s="81"/>
      <c r="P746" s="81"/>
      <c r="S746" s="81"/>
      <c r="T746" s="81"/>
      <c r="U746" s="81"/>
      <c r="V746" s="81"/>
      <c r="W746" s="81"/>
      <c r="X746" s="81"/>
      <c r="Y746" s="81"/>
      <c r="Z746" s="81"/>
      <c r="AA746" s="109"/>
      <c r="AB746" s="109"/>
      <c r="AS746" s="124"/>
      <c r="AT746" s="124"/>
      <c r="AU746" s="124"/>
      <c r="AV746" s="83"/>
      <c r="AW746" s="123"/>
      <c r="AX746" s="81"/>
      <c r="BB746" s="81"/>
      <c r="BC746" s="81"/>
      <c r="BD746" s="81"/>
      <c r="BE746" s="81"/>
    </row>
    <row r="747" spans="1:57" ht="12.75" customHeight="1" x14ac:dyDescent="0.25">
      <c r="A747" s="81"/>
      <c r="B747" s="81"/>
      <c r="C747" s="81"/>
      <c r="K747" s="81"/>
      <c r="L747" s="81"/>
      <c r="M747" s="81"/>
      <c r="N747" s="81"/>
      <c r="O747" s="81"/>
      <c r="P747" s="81"/>
      <c r="S747" s="81"/>
      <c r="T747" s="81"/>
      <c r="U747" s="81"/>
      <c r="V747" s="81"/>
      <c r="W747" s="81"/>
      <c r="X747" s="81"/>
      <c r="Y747" s="81"/>
      <c r="Z747" s="81"/>
      <c r="AA747" s="109"/>
      <c r="AB747" s="109"/>
      <c r="AS747" s="124"/>
      <c r="AT747" s="124"/>
      <c r="AU747" s="124"/>
      <c r="AV747" s="83"/>
      <c r="AW747" s="123"/>
      <c r="AX747" s="81"/>
      <c r="BB747" s="81"/>
      <c r="BC747" s="81"/>
      <c r="BD747" s="81"/>
      <c r="BE747" s="81"/>
    </row>
    <row r="748" spans="1:57" ht="12.75" customHeight="1" x14ac:dyDescent="0.25">
      <c r="A748" s="81"/>
      <c r="B748" s="81"/>
      <c r="C748" s="81"/>
      <c r="K748" s="81"/>
      <c r="L748" s="81"/>
      <c r="M748" s="81"/>
      <c r="N748" s="81"/>
      <c r="O748" s="81"/>
      <c r="P748" s="81"/>
      <c r="S748" s="81"/>
      <c r="T748" s="81"/>
      <c r="U748" s="81"/>
      <c r="V748" s="81"/>
      <c r="W748" s="81"/>
      <c r="X748" s="81"/>
      <c r="Y748" s="81"/>
      <c r="Z748" s="81"/>
      <c r="AA748" s="109"/>
      <c r="AB748" s="109"/>
      <c r="AS748" s="124"/>
      <c r="AT748" s="124"/>
      <c r="AU748" s="124"/>
      <c r="AV748" s="83"/>
      <c r="AW748" s="123"/>
      <c r="AX748" s="81"/>
      <c r="BB748" s="81"/>
      <c r="BC748" s="81"/>
      <c r="BD748" s="81"/>
      <c r="BE748" s="81"/>
    </row>
    <row r="749" spans="1:57" ht="12.75" customHeight="1" x14ac:dyDescent="0.25">
      <c r="A749" s="81"/>
      <c r="B749" s="81"/>
      <c r="C749" s="81"/>
      <c r="K749" s="81"/>
      <c r="L749" s="81"/>
      <c r="M749" s="81"/>
      <c r="N749" s="81"/>
      <c r="O749" s="81"/>
      <c r="P749" s="81"/>
      <c r="S749" s="81"/>
      <c r="T749" s="81"/>
      <c r="U749" s="81"/>
      <c r="V749" s="81"/>
      <c r="W749" s="81"/>
      <c r="X749" s="81"/>
      <c r="Y749" s="81"/>
      <c r="Z749" s="81"/>
      <c r="AA749" s="109"/>
      <c r="AB749" s="109"/>
      <c r="AS749" s="124"/>
      <c r="AT749" s="124"/>
      <c r="AU749" s="124"/>
      <c r="AV749" s="83"/>
      <c r="AW749" s="123"/>
      <c r="AX749" s="81"/>
      <c r="BB749" s="81"/>
      <c r="BC749" s="81"/>
      <c r="BD749" s="81"/>
      <c r="BE749" s="81"/>
    </row>
    <row r="750" spans="1:57" ht="12.75" customHeight="1" x14ac:dyDescent="0.25">
      <c r="A750" s="81"/>
      <c r="B750" s="81"/>
      <c r="C750" s="81"/>
      <c r="K750" s="81"/>
      <c r="L750" s="81"/>
      <c r="M750" s="81"/>
      <c r="N750" s="81"/>
      <c r="O750" s="81"/>
      <c r="P750" s="81"/>
      <c r="S750" s="81"/>
      <c r="T750" s="81"/>
      <c r="U750" s="81"/>
      <c r="V750" s="81"/>
      <c r="W750" s="81"/>
      <c r="X750" s="81"/>
      <c r="Y750" s="81"/>
      <c r="Z750" s="81"/>
      <c r="AA750" s="109"/>
      <c r="AB750" s="109"/>
      <c r="AS750" s="124"/>
      <c r="AT750" s="124"/>
      <c r="AU750" s="124"/>
      <c r="AV750" s="83"/>
      <c r="AW750" s="123"/>
      <c r="AX750" s="81"/>
      <c r="BB750" s="81"/>
      <c r="BC750" s="81"/>
      <c r="BD750" s="81"/>
      <c r="BE750" s="81"/>
    </row>
    <row r="751" spans="1:57" ht="12.75" customHeight="1" x14ac:dyDescent="0.25">
      <c r="A751" s="81"/>
      <c r="B751" s="81"/>
      <c r="C751" s="81"/>
      <c r="K751" s="81"/>
      <c r="L751" s="81"/>
      <c r="M751" s="81"/>
      <c r="N751" s="81"/>
      <c r="O751" s="81"/>
      <c r="P751" s="81"/>
      <c r="S751" s="81"/>
      <c r="T751" s="81"/>
      <c r="U751" s="81"/>
      <c r="V751" s="81"/>
      <c r="W751" s="81"/>
      <c r="X751" s="81"/>
      <c r="Y751" s="81"/>
      <c r="Z751" s="81"/>
      <c r="AA751" s="109"/>
      <c r="AB751" s="109"/>
      <c r="AS751" s="124"/>
      <c r="AT751" s="124"/>
      <c r="AU751" s="124"/>
      <c r="AV751" s="83"/>
      <c r="AW751" s="123"/>
      <c r="AX751" s="81"/>
      <c r="BB751" s="81"/>
      <c r="BC751" s="81"/>
      <c r="BD751" s="81"/>
      <c r="BE751" s="81"/>
    </row>
    <row r="752" spans="1:57" ht="12.75" customHeight="1" x14ac:dyDescent="0.25">
      <c r="A752" s="81"/>
      <c r="B752" s="81"/>
      <c r="C752" s="81"/>
      <c r="K752" s="81"/>
      <c r="L752" s="81"/>
      <c r="M752" s="81"/>
      <c r="N752" s="81"/>
      <c r="O752" s="81"/>
      <c r="P752" s="81"/>
      <c r="S752" s="81"/>
      <c r="T752" s="81"/>
      <c r="U752" s="81"/>
      <c r="V752" s="81"/>
      <c r="W752" s="81"/>
      <c r="X752" s="81"/>
      <c r="Y752" s="81"/>
      <c r="Z752" s="81"/>
      <c r="AA752" s="109"/>
      <c r="AB752" s="109"/>
      <c r="AS752" s="124"/>
      <c r="AT752" s="124"/>
      <c r="AU752" s="124"/>
      <c r="AV752" s="83"/>
      <c r="AW752" s="123"/>
      <c r="AX752" s="81"/>
      <c r="BB752" s="81"/>
      <c r="BC752" s="81"/>
      <c r="BD752" s="81"/>
      <c r="BE752" s="81"/>
    </row>
    <row r="753" spans="1:57" ht="12.75" customHeight="1" x14ac:dyDescent="0.25">
      <c r="A753" s="81"/>
      <c r="B753" s="81"/>
      <c r="C753" s="81"/>
      <c r="K753" s="81"/>
      <c r="L753" s="81"/>
      <c r="M753" s="81"/>
      <c r="N753" s="81"/>
      <c r="O753" s="81"/>
      <c r="P753" s="81"/>
      <c r="S753" s="81"/>
      <c r="T753" s="81"/>
      <c r="U753" s="81"/>
      <c r="V753" s="81"/>
      <c r="W753" s="81"/>
      <c r="X753" s="81"/>
      <c r="Y753" s="81"/>
      <c r="Z753" s="81"/>
      <c r="AA753" s="109"/>
      <c r="AB753" s="109"/>
      <c r="AS753" s="124"/>
      <c r="AT753" s="124"/>
      <c r="AU753" s="124"/>
      <c r="AV753" s="83"/>
      <c r="AW753" s="123"/>
      <c r="AX753" s="81"/>
      <c r="BB753" s="81"/>
      <c r="BC753" s="81"/>
      <c r="BD753" s="81"/>
      <c r="BE753" s="81"/>
    </row>
    <row r="754" spans="1:57" ht="12.75" customHeight="1" x14ac:dyDescent="0.25">
      <c r="A754" s="81"/>
      <c r="B754" s="81"/>
      <c r="C754" s="81"/>
      <c r="K754" s="81"/>
      <c r="L754" s="81"/>
      <c r="M754" s="81"/>
      <c r="N754" s="81"/>
      <c r="O754" s="81"/>
      <c r="P754" s="81"/>
      <c r="S754" s="81"/>
      <c r="T754" s="81"/>
      <c r="U754" s="81"/>
      <c r="V754" s="81"/>
      <c r="W754" s="81"/>
      <c r="X754" s="81"/>
      <c r="Y754" s="81"/>
      <c r="Z754" s="81"/>
      <c r="AA754" s="109"/>
      <c r="AB754" s="109"/>
      <c r="AS754" s="124"/>
      <c r="AT754" s="124"/>
      <c r="AU754" s="124"/>
      <c r="AV754" s="83"/>
      <c r="AW754" s="123"/>
      <c r="AX754" s="81"/>
      <c r="BB754" s="81"/>
      <c r="BC754" s="81"/>
      <c r="BD754" s="81"/>
      <c r="BE754" s="81"/>
    </row>
    <row r="755" spans="1:57" ht="12.75" customHeight="1" x14ac:dyDescent="0.25">
      <c r="A755" s="81"/>
      <c r="B755" s="81"/>
      <c r="C755" s="81"/>
      <c r="K755" s="81"/>
      <c r="L755" s="81"/>
      <c r="M755" s="81"/>
      <c r="N755" s="81"/>
      <c r="O755" s="81"/>
      <c r="P755" s="81"/>
      <c r="S755" s="81"/>
      <c r="T755" s="81"/>
      <c r="U755" s="81"/>
      <c r="V755" s="81"/>
      <c r="W755" s="81"/>
      <c r="X755" s="81"/>
      <c r="Y755" s="81"/>
      <c r="Z755" s="81"/>
      <c r="AA755" s="109"/>
      <c r="AB755" s="109"/>
      <c r="AS755" s="124"/>
      <c r="AT755" s="124"/>
      <c r="AU755" s="124"/>
      <c r="AV755" s="83"/>
      <c r="AW755" s="123"/>
      <c r="AX755" s="81"/>
      <c r="BB755" s="81"/>
      <c r="BC755" s="81"/>
      <c r="BD755" s="81"/>
      <c r="BE755" s="81"/>
    </row>
    <row r="756" spans="1:57" ht="12.75" customHeight="1" x14ac:dyDescent="0.25">
      <c r="A756" s="81"/>
      <c r="B756" s="81"/>
      <c r="C756" s="81"/>
      <c r="K756" s="81"/>
      <c r="L756" s="81"/>
      <c r="M756" s="81"/>
      <c r="N756" s="81"/>
      <c r="O756" s="81"/>
      <c r="P756" s="81"/>
      <c r="S756" s="81"/>
      <c r="T756" s="81"/>
      <c r="U756" s="81"/>
      <c r="V756" s="81"/>
      <c r="W756" s="81"/>
      <c r="X756" s="81"/>
      <c r="Y756" s="81"/>
      <c r="Z756" s="81"/>
      <c r="AA756" s="109"/>
      <c r="AB756" s="109"/>
      <c r="AS756" s="124"/>
      <c r="AT756" s="124"/>
      <c r="AU756" s="124"/>
      <c r="AV756" s="83"/>
      <c r="AW756" s="123"/>
      <c r="AX756" s="81"/>
      <c r="BB756" s="81"/>
      <c r="BC756" s="81"/>
      <c r="BD756" s="81"/>
      <c r="BE756" s="81"/>
    </row>
    <row r="757" spans="1:57" ht="12.75" customHeight="1" x14ac:dyDescent="0.25">
      <c r="A757" s="81"/>
      <c r="B757" s="81"/>
      <c r="C757" s="81"/>
      <c r="K757" s="81"/>
      <c r="L757" s="81"/>
      <c r="M757" s="81"/>
      <c r="N757" s="81"/>
      <c r="O757" s="81"/>
      <c r="P757" s="81"/>
      <c r="S757" s="81"/>
      <c r="T757" s="81"/>
      <c r="U757" s="81"/>
      <c r="V757" s="81"/>
      <c r="W757" s="81"/>
      <c r="X757" s="81"/>
      <c r="Y757" s="81"/>
      <c r="Z757" s="81"/>
      <c r="AA757" s="109"/>
      <c r="AB757" s="109"/>
      <c r="AS757" s="124"/>
      <c r="AT757" s="124"/>
      <c r="AU757" s="124"/>
      <c r="AV757" s="83"/>
      <c r="AW757" s="123"/>
      <c r="AX757" s="81"/>
      <c r="BB757" s="81"/>
      <c r="BC757" s="81"/>
      <c r="BD757" s="81"/>
      <c r="BE757" s="81"/>
    </row>
    <row r="758" spans="1:57" ht="12.75" customHeight="1" x14ac:dyDescent="0.25">
      <c r="A758" s="81"/>
      <c r="B758" s="81"/>
      <c r="C758" s="81"/>
      <c r="K758" s="81"/>
      <c r="L758" s="81"/>
      <c r="M758" s="81"/>
      <c r="N758" s="81"/>
      <c r="O758" s="81"/>
      <c r="P758" s="81"/>
      <c r="S758" s="81"/>
      <c r="T758" s="81"/>
      <c r="U758" s="81"/>
      <c r="V758" s="81"/>
      <c r="W758" s="81"/>
      <c r="X758" s="81"/>
      <c r="Y758" s="81"/>
      <c r="Z758" s="81"/>
      <c r="AA758" s="109"/>
      <c r="AB758" s="109"/>
      <c r="AS758" s="124"/>
      <c r="AT758" s="124"/>
      <c r="AU758" s="124"/>
      <c r="AV758" s="83"/>
      <c r="AW758" s="123"/>
      <c r="AX758" s="81"/>
      <c r="BB758" s="81"/>
      <c r="BC758" s="81"/>
      <c r="BD758" s="81"/>
      <c r="BE758" s="81"/>
    </row>
    <row r="759" spans="1:57" ht="12.75" customHeight="1" x14ac:dyDescent="0.25">
      <c r="A759" s="81"/>
      <c r="B759" s="81"/>
      <c r="C759" s="81"/>
      <c r="K759" s="81"/>
      <c r="L759" s="81"/>
      <c r="M759" s="81"/>
      <c r="N759" s="81"/>
      <c r="O759" s="81"/>
      <c r="P759" s="81"/>
      <c r="S759" s="81"/>
      <c r="T759" s="81"/>
      <c r="U759" s="81"/>
      <c r="V759" s="81"/>
      <c r="W759" s="81"/>
      <c r="X759" s="81"/>
      <c r="Y759" s="81"/>
      <c r="Z759" s="81"/>
      <c r="AA759" s="109"/>
      <c r="AB759" s="109"/>
      <c r="AS759" s="124"/>
      <c r="AT759" s="124"/>
      <c r="AU759" s="124"/>
      <c r="AV759" s="83"/>
      <c r="AW759" s="123"/>
      <c r="AX759" s="81"/>
      <c r="BB759" s="81"/>
      <c r="BC759" s="81"/>
      <c r="BD759" s="81"/>
      <c r="BE759" s="81"/>
    </row>
    <row r="760" spans="1:57" ht="12.75" customHeight="1" x14ac:dyDescent="0.25">
      <c r="A760" s="81"/>
      <c r="B760" s="81"/>
      <c r="C760" s="81"/>
      <c r="K760" s="81"/>
      <c r="L760" s="81"/>
      <c r="M760" s="81"/>
      <c r="N760" s="81"/>
      <c r="O760" s="81"/>
      <c r="P760" s="81"/>
      <c r="S760" s="81"/>
      <c r="T760" s="81"/>
      <c r="U760" s="81"/>
      <c r="V760" s="81"/>
      <c r="W760" s="81"/>
      <c r="X760" s="81"/>
      <c r="Y760" s="81"/>
      <c r="Z760" s="81"/>
      <c r="AA760" s="109"/>
      <c r="AB760" s="109"/>
      <c r="AS760" s="124"/>
      <c r="AT760" s="124"/>
      <c r="AU760" s="124"/>
      <c r="AV760" s="83"/>
      <c r="AW760" s="123"/>
      <c r="AX760" s="81"/>
      <c r="BB760" s="81"/>
      <c r="BC760" s="81"/>
      <c r="BD760" s="81"/>
      <c r="BE760" s="81"/>
    </row>
    <row r="761" spans="1:57" ht="12.75" customHeight="1" x14ac:dyDescent="0.25">
      <c r="A761" s="81"/>
      <c r="B761" s="81"/>
      <c r="C761" s="81"/>
      <c r="K761" s="81"/>
      <c r="L761" s="81"/>
      <c r="M761" s="81"/>
      <c r="N761" s="81"/>
      <c r="O761" s="81"/>
      <c r="P761" s="81"/>
      <c r="S761" s="81"/>
      <c r="T761" s="81"/>
      <c r="U761" s="81"/>
      <c r="V761" s="81"/>
      <c r="W761" s="81"/>
      <c r="X761" s="81"/>
      <c r="Y761" s="81"/>
      <c r="Z761" s="81"/>
      <c r="AA761" s="109"/>
      <c r="AB761" s="109"/>
      <c r="AS761" s="124"/>
      <c r="AT761" s="124"/>
      <c r="AU761" s="124"/>
      <c r="AV761" s="83"/>
      <c r="AW761" s="123"/>
      <c r="AX761" s="81"/>
      <c r="BB761" s="81"/>
      <c r="BC761" s="81"/>
      <c r="BD761" s="81"/>
      <c r="BE761" s="81"/>
    </row>
    <row r="762" spans="1:57" ht="12.75" customHeight="1" x14ac:dyDescent="0.25">
      <c r="A762" s="81"/>
      <c r="B762" s="81"/>
      <c r="C762" s="81"/>
      <c r="K762" s="81"/>
      <c r="L762" s="81"/>
      <c r="M762" s="81"/>
      <c r="N762" s="81"/>
      <c r="O762" s="81"/>
      <c r="P762" s="81"/>
      <c r="S762" s="81"/>
      <c r="T762" s="81"/>
      <c r="U762" s="81"/>
      <c r="V762" s="81"/>
      <c r="W762" s="81"/>
      <c r="X762" s="81"/>
      <c r="Y762" s="81"/>
      <c r="Z762" s="81"/>
      <c r="AA762" s="109"/>
      <c r="AB762" s="109"/>
      <c r="AS762" s="124"/>
      <c r="AT762" s="124"/>
      <c r="AU762" s="124"/>
      <c r="AV762" s="83"/>
      <c r="AW762" s="123"/>
      <c r="AX762" s="81"/>
      <c r="BB762" s="81"/>
      <c r="BC762" s="81"/>
      <c r="BD762" s="81"/>
      <c r="BE762" s="81"/>
    </row>
    <row r="763" spans="1:57" ht="12.75" customHeight="1" x14ac:dyDescent="0.25">
      <c r="A763" s="81"/>
      <c r="B763" s="81"/>
      <c r="C763" s="81"/>
      <c r="K763" s="81"/>
      <c r="L763" s="81"/>
      <c r="M763" s="81"/>
      <c r="N763" s="81"/>
      <c r="O763" s="81"/>
      <c r="P763" s="81"/>
      <c r="S763" s="81"/>
      <c r="T763" s="81"/>
      <c r="U763" s="81"/>
      <c r="V763" s="81"/>
      <c r="W763" s="81"/>
      <c r="X763" s="81"/>
      <c r="Y763" s="81"/>
      <c r="Z763" s="81"/>
      <c r="AA763" s="109"/>
      <c r="AB763" s="109"/>
      <c r="AS763" s="124"/>
      <c r="AT763" s="124"/>
      <c r="AU763" s="124"/>
      <c r="AV763" s="83"/>
      <c r="AW763" s="123"/>
      <c r="AX763" s="81"/>
      <c r="BB763" s="81"/>
      <c r="BC763" s="81"/>
      <c r="BD763" s="81"/>
      <c r="BE763" s="81"/>
    </row>
    <row r="764" spans="1:57" ht="12.75" customHeight="1" x14ac:dyDescent="0.25">
      <c r="A764" s="81"/>
      <c r="B764" s="81"/>
      <c r="C764" s="81"/>
      <c r="K764" s="81"/>
      <c r="L764" s="81"/>
      <c r="M764" s="81"/>
      <c r="N764" s="81"/>
      <c r="O764" s="81"/>
      <c r="P764" s="81"/>
      <c r="S764" s="81"/>
      <c r="T764" s="81"/>
      <c r="U764" s="81"/>
      <c r="V764" s="81"/>
      <c r="W764" s="81"/>
      <c r="X764" s="81"/>
      <c r="Y764" s="81"/>
      <c r="Z764" s="81"/>
      <c r="AA764" s="109"/>
      <c r="AB764" s="109"/>
      <c r="AS764" s="124"/>
      <c r="AT764" s="124"/>
      <c r="AU764" s="124"/>
      <c r="AV764" s="83"/>
      <c r="AW764" s="123"/>
      <c r="AX764" s="81"/>
      <c r="BB764" s="81"/>
      <c r="BC764" s="81"/>
      <c r="BD764" s="81"/>
      <c r="BE764" s="81"/>
    </row>
    <row r="765" spans="1:57" ht="12.75" customHeight="1" x14ac:dyDescent="0.25">
      <c r="A765" s="81"/>
      <c r="B765" s="81"/>
      <c r="C765" s="81"/>
      <c r="K765" s="81"/>
      <c r="L765" s="81"/>
      <c r="M765" s="81"/>
      <c r="N765" s="81"/>
      <c r="O765" s="81"/>
      <c r="P765" s="81"/>
      <c r="S765" s="81"/>
      <c r="T765" s="81"/>
      <c r="U765" s="81"/>
      <c r="V765" s="81"/>
      <c r="W765" s="81"/>
      <c r="X765" s="81"/>
      <c r="Y765" s="81"/>
      <c r="Z765" s="81"/>
      <c r="AA765" s="109"/>
      <c r="AB765" s="109"/>
      <c r="AS765" s="124"/>
      <c r="AT765" s="124"/>
      <c r="AU765" s="124"/>
      <c r="AV765" s="83"/>
      <c r="AW765" s="123"/>
      <c r="AX765" s="81"/>
      <c r="BB765" s="81"/>
      <c r="BC765" s="81"/>
      <c r="BD765" s="81"/>
      <c r="BE765" s="81"/>
    </row>
    <row r="766" spans="1:57" ht="12.75" customHeight="1" x14ac:dyDescent="0.25">
      <c r="A766" s="81"/>
      <c r="B766" s="81"/>
      <c r="C766" s="81"/>
      <c r="K766" s="81"/>
      <c r="L766" s="81"/>
      <c r="M766" s="81"/>
      <c r="N766" s="81"/>
      <c r="O766" s="81"/>
      <c r="P766" s="81"/>
      <c r="S766" s="81"/>
      <c r="T766" s="81"/>
      <c r="U766" s="81"/>
      <c r="V766" s="81"/>
      <c r="W766" s="81"/>
      <c r="X766" s="81"/>
      <c r="Y766" s="81"/>
      <c r="Z766" s="81"/>
      <c r="AA766" s="109"/>
      <c r="AB766" s="109"/>
      <c r="AS766" s="124"/>
      <c r="AT766" s="124"/>
      <c r="AU766" s="124"/>
      <c r="AV766" s="83"/>
      <c r="AW766" s="123"/>
      <c r="AX766" s="81"/>
      <c r="BB766" s="81"/>
      <c r="BC766" s="81"/>
      <c r="BD766" s="81"/>
      <c r="BE766" s="81"/>
    </row>
    <row r="767" spans="1:57" ht="12.75" customHeight="1" x14ac:dyDescent="0.25">
      <c r="A767" s="81"/>
      <c r="B767" s="81"/>
      <c r="C767" s="81"/>
      <c r="K767" s="81"/>
      <c r="L767" s="81"/>
      <c r="M767" s="81"/>
      <c r="N767" s="81"/>
      <c r="O767" s="81"/>
      <c r="P767" s="81"/>
      <c r="S767" s="81"/>
      <c r="T767" s="81"/>
      <c r="U767" s="81"/>
      <c r="V767" s="81"/>
      <c r="W767" s="81"/>
      <c r="X767" s="81"/>
      <c r="Y767" s="81"/>
      <c r="Z767" s="81"/>
      <c r="AA767" s="109"/>
      <c r="AB767" s="109"/>
      <c r="AS767" s="124"/>
      <c r="AT767" s="124"/>
      <c r="AU767" s="124"/>
      <c r="AV767" s="83"/>
      <c r="AW767" s="123"/>
      <c r="AX767" s="81"/>
      <c r="BB767" s="81"/>
      <c r="BC767" s="81"/>
      <c r="BD767" s="81"/>
      <c r="BE767" s="81"/>
    </row>
    <row r="768" spans="1:57" ht="12.75" customHeight="1" x14ac:dyDescent="0.25">
      <c r="A768" s="81"/>
      <c r="B768" s="81"/>
      <c r="C768" s="81"/>
      <c r="K768" s="81"/>
      <c r="L768" s="81"/>
      <c r="M768" s="81"/>
      <c r="N768" s="81"/>
      <c r="O768" s="81"/>
      <c r="P768" s="81"/>
      <c r="S768" s="81"/>
      <c r="T768" s="81"/>
      <c r="U768" s="81"/>
      <c r="V768" s="81"/>
      <c r="W768" s="81"/>
      <c r="X768" s="81"/>
      <c r="Y768" s="81"/>
      <c r="Z768" s="81"/>
      <c r="AA768" s="109"/>
      <c r="AB768" s="109"/>
      <c r="AS768" s="124"/>
      <c r="AT768" s="124"/>
      <c r="AU768" s="124"/>
      <c r="AV768" s="83"/>
      <c r="AW768" s="123"/>
      <c r="AX768" s="81"/>
      <c r="BB768" s="81"/>
      <c r="BC768" s="81"/>
      <c r="BD768" s="81"/>
      <c r="BE768" s="81"/>
    </row>
    <row r="769" spans="1:57" ht="12.75" customHeight="1" x14ac:dyDescent="0.25">
      <c r="A769" s="81"/>
      <c r="B769" s="81"/>
      <c r="C769" s="81"/>
      <c r="K769" s="81"/>
      <c r="L769" s="81"/>
      <c r="M769" s="81"/>
      <c r="N769" s="81"/>
      <c r="O769" s="81"/>
      <c r="P769" s="81"/>
      <c r="S769" s="81"/>
      <c r="T769" s="81"/>
      <c r="U769" s="81"/>
      <c r="V769" s="81"/>
      <c r="W769" s="81"/>
      <c r="X769" s="81"/>
      <c r="Y769" s="81"/>
      <c r="Z769" s="81"/>
      <c r="AA769" s="109"/>
      <c r="AB769" s="109"/>
      <c r="AS769" s="124"/>
      <c r="AT769" s="124"/>
      <c r="AU769" s="124"/>
      <c r="AV769" s="83"/>
      <c r="AW769" s="123"/>
      <c r="AX769" s="81"/>
      <c r="BB769" s="81"/>
      <c r="BC769" s="81"/>
      <c r="BD769" s="81"/>
      <c r="BE769" s="81"/>
    </row>
    <row r="770" spans="1:57" ht="12.75" customHeight="1" x14ac:dyDescent="0.25">
      <c r="A770" s="81"/>
      <c r="B770" s="81"/>
      <c r="C770" s="81"/>
      <c r="K770" s="81"/>
      <c r="L770" s="81"/>
      <c r="M770" s="81"/>
      <c r="N770" s="81"/>
      <c r="O770" s="81"/>
      <c r="P770" s="81"/>
      <c r="S770" s="81"/>
      <c r="T770" s="81"/>
      <c r="U770" s="81"/>
      <c r="V770" s="81"/>
      <c r="W770" s="81"/>
      <c r="X770" s="81"/>
      <c r="Y770" s="81"/>
      <c r="Z770" s="81"/>
      <c r="AA770" s="109"/>
      <c r="AB770" s="109"/>
      <c r="AS770" s="124"/>
      <c r="AT770" s="124"/>
      <c r="AU770" s="124"/>
      <c r="AV770" s="83"/>
      <c r="AW770" s="123"/>
      <c r="AX770" s="81"/>
      <c r="BB770" s="81"/>
      <c r="BC770" s="81"/>
      <c r="BD770" s="81"/>
      <c r="BE770" s="81"/>
    </row>
    <row r="771" spans="1:57" ht="12.75" customHeight="1" x14ac:dyDescent="0.25">
      <c r="A771" s="81"/>
      <c r="B771" s="81"/>
      <c r="C771" s="81"/>
      <c r="K771" s="81"/>
      <c r="L771" s="81"/>
      <c r="M771" s="81"/>
      <c r="N771" s="81"/>
      <c r="O771" s="81"/>
      <c r="P771" s="81"/>
      <c r="S771" s="81"/>
      <c r="T771" s="81"/>
      <c r="U771" s="81"/>
      <c r="V771" s="81"/>
      <c r="W771" s="81"/>
      <c r="X771" s="81"/>
      <c r="Y771" s="81"/>
      <c r="Z771" s="81"/>
      <c r="AA771" s="109"/>
      <c r="AB771" s="109"/>
      <c r="AS771" s="124"/>
      <c r="AT771" s="124"/>
      <c r="AU771" s="124"/>
      <c r="AV771" s="83"/>
      <c r="AW771" s="123"/>
      <c r="AX771" s="81"/>
      <c r="BB771" s="81"/>
      <c r="BC771" s="81"/>
      <c r="BD771" s="81"/>
      <c r="BE771" s="81"/>
    </row>
    <row r="772" spans="1:57" ht="12.75" customHeight="1" x14ac:dyDescent="0.25">
      <c r="A772" s="81"/>
      <c r="B772" s="81"/>
      <c r="C772" s="81"/>
      <c r="K772" s="81"/>
      <c r="L772" s="81"/>
      <c r="M772" s="81"/>
      <c r="N772" s="81"/>
      <c r="O772" s="81"/>
      <c r="P772" s="81"/>
      <c r="S772" s="81"/>
      <c r="T772" s="81"/>
      <c r="U772" s="81"/>
      <c r="V772" s="81"/>
      <c r="W772" s="81"/>
      <c r="X772" s="81"/>
      <c r="Y772" s="81"/>
      <c r="Z772" s="81"/>
      <c r="AA772" s="109"/>
      <c r="AB772" s="109"/>
      <c r="AS772" s="124"/>
      <c r="AT772" s="124"/>
      <c r="AU772" s="124"/>
      <c r="AV772" s="83"/>
      <c r="AW772" s="123"/>
      <c r="AX772" s="81"/>
      <c r="BB772" s="81"/>
      <c r="BC772" s="81"/>
      <c r="BD772" s="81"/>
      <c r="BE772" s="81"/>
    </row>
    <row r="773" spans="1:57" ht="12.75" customHeight="1" x14ac:dyDescent="0.25">
      <c r="A773" s="81"/>
      <c r="B773" s="81"/>
      <c r="C773" s="81"/>
      <c r="K773" s="81"/>
      <c r="L773" s="81"/>
      <c r="M773" s="81"/>
      <c r="N773" s="81"/>
      <c r="O773" s="81"/>
      <c r="P773" s="81"/>
      <c r="S773" s="81"/>
      <c r="T773" s="81"/>
      <c r="U773" s="81"/>
      <c r="V773" s="81"/>
      <c r="W773" s="81"/>
      <c r="X773" s="81"/>
      <c r="Y773" s="81"/>
      <c r="Z773" s="81"/>
      <c r="AA773" s="109"/>
      <c r="AB773" s="109"/>
      <c r="AS773" s="124"/>
      <c r="AT773" s="124"/>
      <c r="AU773" s="124"/>
      <c r="AV773" s="83"/>
      <c r="AW773" s="123"/>
      <c r="AX773" s="81"/>
      <c r="BB773" s="81"/>
      <c r="BC773" s="81"/>
      <c r="BD773" s="81"/>
      <c r="BE773" s="81"/>
    </row>
    <row r="774" spans="1:57" ht="12.75" customHeight="1" x14ac:dyDescent="0.25">
      <c r="A774" s="81"/>
      <c r="B774" s="81"/>
      <c r="C774" s="81"/>
      <c r="K774" s="81"/>
      <c r="L774" s="81"/>
      <c r="M774" s="81"/>
      <c r="N774" s="81"/>
      <c r="O774" s="81"/>
      <c r="P774" s="81"/>
      <c r="S774" s="81"/>
      <c r="T774" s="81"/>
      <c r="U774" s="81"/>
      <c r="V774" s="81"/>
      <c r="W774" s="81"/>
      <c r="X774" s="81"/>
      <c r="Y774" s="81"/>
      <c r="Z774" s="81"/>
      <c r="AA774" s="109"/>
      <c r="AB774" s="109"/>
      <c r="AS774" s="124"/>
      <c r="AT774" s="124"/>
      <c r="AU774" s="124"/>
      <c r="AV774" s="83"/>
      <c r="AW774" s="123"/>
      <c r="AX774" s="81"/>
      <c r="BB774" s="81"/>
      <c r="BC774" s="81"/>
      <c r="BD774" s="81"/>
      <c r="BE774" s="81"/>
    </row>
    <row r="775" spans="1:57" ht="12.75" customHeight="1" x14ac:dyDescent="0.25">
      <c r="A775" s="81"/>
      <c r="B775" s="81"/>
      <c r="C775" s="81"/>
      <c r="K775" s="81"/>
      <c r="L775" s="81"/>
      <c r="M775" s="81"/>
      <c r="N775" s="81"/>
      <c r="O775" s="81"/>
      <c r="P775" s="81"/>
      <c r="S775" s="81"/>
      <c r="T775" s="81"/>
      <c r="U775" s="81"/>
      <c r="V775" s="81"/>
      <c r="W775" s="81"/>
      <c r="X775" s="81"/>
      <c r="Y775" s="81"/>
      <c r="Z775" s="81"/>
      <c r="AA775" s="109"/>
      <c r="AB775" s="109"/>
      <c r="AS775" s="124"/>
      <c r="AT775" s="124"/>
      <c r="AU775" s="124"/>
      <c r="AV775" s="83"/>
      <c r="AW775" s="123"/>
      <c r="AX775" s="81"/>
      <c r="BB775" s="81"/>
      <c r="BC775" s="81"/>
      <c r="BD775" s="81"/>
      <c r="BE775" s="81"/>
    </row>
    <row r="776" spans="1:57" ht="12.75" customHeight="1" x14ac:dyDescent="0.25">
      <c r="A776" s="81"/>
      <c r="B776" s="81"/>
      <c r="C776" s="81"/>
      <c r="K776" s="81"/>
      <c r="L776" s="81"/>
      <c r="M776" s="81"/>
      <c r="N776" s="81"/>
      <c r="O776" s="81"/>
      <c r="P776" s="81"/>
      <c r="S776" s="81"/>
      <c r="T776" s="81"/>
      <c r="U776" s="81"/>
      <c r="V776" s="81"/>
      <c r="W776" s="81"/>
      <c r="X776" s="81"/>
      <c r="Y776" s="81"/>
      <c r="Z776" s="81"/>
      <c r="AA776" s="109"/>
      <c r="AB776" s="109"/>
      <c r="AS776" s="124"/>
      <c r="AT776" s="124"/>
      <c r="AU776" s="124"/>
      <c r="AV776" s="83"/>
      <c r="AW776" s="123"/>
      <c r="AX776" s="81"/>
      <c r="BB776" s="81"/>
      <c r="BC776" s="81"/>
      <c r="BD776" s="81"/>
      <c r="BE776" s="81"/>
    </row>
    <row r="777" spans="1:57" ht="12.75" customHeight="1" x14ac:dyDescent="0.25">
      <c r="A777" s="81"/>
      <c r="B777" s="81"/>
      <c r="C777" s="81"/>
      <c r="K777" s="81"/>
      <c r="L777" s="81"/>
      <c r="M777" s="81"/>
      <c r="N777" s="81"/>
      <c r="O777" s="81"/>
      <c r="P777" s="81"/>
      <c r="S777" s="81"/>
      <c r="T777" s="81"/>
      <c r="U777" s="81"/>
      <c r="V777" s="81"/>
      <c r="W777" s="81"/>
      <c r="X777" s="81"/>
      <c r="Y777" s="81"/>
      <c r="Z777" s="81"/>
      <c r="AA777" s="109"/>
      <c r="AB777" s="109"/>
      <c r="AS777" s="124"/>
      <c r="AT777" s="124"/>
      <c r="AU777" s="124"/>
      <c r="AV777" s="83"/>
      <c r="AW777" s="123"/>
      <c r="AX777" s="81"/>
      <c r="BB777" s="81"/>
      <c r="BC777" s="81"/>
      <c r="BD777" s="81"/>
      <c r="BE777" s="81"/>
    </row>
    <row r="778" spans="1:57" ht="12.75" customHeight="1" x14ac:dyDescent="0.25">
      <c r="A778" s="81"/>
      <c r="B778" s="81"/>
      <c r="C778" s="81"/>
      <c r="K778" s="81"/>
      <c r="L778" s="81"/>
      <c r="M778" s="81"/>
      <c r="N778" s="81"/>
      <c r="O778" s="81"/>
      <c r="P778" s="81"/>
      <c r="S778" s="81"/>
      <c r="T778" s="81"/>
      <c r="U778" s="81"/>
      <c r="V778" s="81"/>
      <c r="W778" s="81"/>
      <c r="X778" s="81"/>
      <c r="Y778" s="81"/>
      <c r="Z778" s="81"/>
      <c r="AA778" s="109"/>
      <c r="AB778" s="109"/>
      <c r="AS778" s="124"/>
      <c r="AT778" s="124"/>
      <c r="AU778" s="124"/>
      <c r="AV778" s="83"/>
      <c r="AW778" s="123"/>
      <c r="AX778" s="81"/>
      <c r="BB778" s="81"/>
      <c r="BC778" s="81"/>
      <c r="BD778" s="81"/>
      <c r="BE778" s="81"/>
    </row>
    <row r="779" spans="1:57" ht="12.75" customHeight="1" x14ac:dyDescent="0.25">
      <c r="A779" s="81"/>
      <c r="B779" s="81"/>
      <c r="C779" s="81"/>
      <c r="K779" s="81"/>
      <c r="L779" s="81"/>
      <c r="M779" s="81"/>
      <c r="N779" s="81"/>
      <c r="O779" s="81"/>
      <c r="P779" s="81"/>
      <c r="S779" s="81"/>
      <c r="T779" s="81"/>
      <c r="U779" s="81"/>
      <c r="V779" s="81"/>
      <c r="W779" s="81"/>
      <c r="X779" s="81"/>
      <c r="Y779" s="81"/>
      <c r="Z779" s="81"/>
      <c r="AA779" s="109"/>
      <c r="AB779" s="109"/>
      <c r="AS779" s="124"/>
      <c r="AT779" s="124"/>
      <c r="AU779" s="124"/>
      <c r="AV779" s="83"/>
      <c r="AW779" s="123"/>
      <c r="AX779" s="81"/>
      <c r="BB779" s="81"/>
      <c r="BC779" s="81"/>
      <c r="BD779" s="81"/>
      <c r="BE779" s="81"/>
    </row>
    <row r="780" spans="1:57" ht="12.75" customHeight="1" x14ac:dyDescent="0.25">
      <c r="A780" s="81"/>
      <c r="B780" s="81"/>
      <c r="C780" s="81"/>
      <c r="K780" s="81"/>
      <c r="L780" s="81"/>
      <c r="M780" s="81"/>
      <c r="N780" s="81"/>
      <c r="O780" s="81"/>
      <c r="P780" s="81"/>
      <c r="S780" s="81"/>
      <c r="T780" s="81"/>
      <c r="U780" s="81"/>
      <c r="V780" s="81"/>
      <c r="W780" s="81"/>
      <c r="X780" s="81"/>
      <c r="Y780" s="81"/>
      <c r="Z780" s="81"/>
      <c r="AA780" s="109"/>
      <c r="AB780" s="109"/>
      <c r="AS780" s="124"/>
      <c r="AT780" s="124"/>
      <c r="AU780" s="124"/>
      <c r="AV780" s="83"/>
      <c r="AW780" s="123"/>
      <c r="AX780" s="81"/>
      <c r="BB780" s="81"/>
      <c r="BC780" s="81"/>
      <c r="BD780" s="81"/>
      <c r="BE780" s="81"/>
    </row>
    <row r="781" spans="1:57" ht="12.75" customHeight="1" x14ac:dyDescent="0.25">
      <c r="A781" s="81"/>
      <c r="B781" s="81"/>
      <c r="C781" s="81"/>
      <c r="K781" s="81"/>
      <c r="L781" s="81"/>
      <c r="M781" s="81"/>
      <c r="N781" s="81"/>
      <c r="O781" s="81"/>
      <c r="P781" s="81"/>
      <c r="S781" s="81"/>
      <c r="T781" s="81"/>
      <c r="U781" s="81"/>
      <c r="V781" s="81"/>
      <c r="W781" s="81"/>
      <c r="X781" s="81"/>
      <c r="Y781" s="81"/>
      <c r="Z781" s="81"/>
      <c r="AA781" s="109"/>
      <c r="AB781" s="109"/>
      <c r="AS781" s="124"/>
      <c r="AT781" s="124"/>
      <c r="AU781" s="124"/>
      <c r="AV781" s="83"/>
      <c r="AW781" s="123"/>
      <c r="AX781" s="81"/>
      <c r="BB781" s="81"/>
      <c r="BC781" s="81"/>
      <c r="BD781" s="81"/>
      <c r="BE781" s="81"/>
    </row>
    <row r="782" spans="1:57" ht="12.75" customHeight="1" x14ac:dyDescent="0.25">
      <c r="A782" s="81"/>
      <c r="B782" s="81"/>
      <c r="C782" s="81"/>
      <c r="K782" s="81"/>
      <c r="L782" s="81"/>
      <c r="M782" s="81"/>
      <c r="N782" s="81"/>
      <c r="O782" s="81"/>
      <c r="P782" s="81"/>
      <c r="S782" s="81"/>
      <c r="T782" s="81"/>
      <c r="U782" s="81"/>
      <c r="V782" s="81"/>
      <c r="W782" s="81"/>
      <c r="X782" s="81"/>
      <c r="Y782" s="81"/>
      <c r="Z782" s="81"/>
      <c r="AA782" s="109"/>
      <c r="AB782" s="109"/>
      <c r="AS782" s="124"/>
      <c r="AT782" s="124"/>
      <c r="AU782" s="124"/>
      <c r="AV782" s="83"/>
      <c r="AW782" s="123"/>
      <c r="AX782" s="81"/>
      <c r="BB782" s="81"/>
      <c r="BC782" s="81"/>
      <c r="BD782" s="81"/>
      <c r="BE782" s="81"/>
    </row>
    <row r="783" spans="1:57" ht="12.75" customHeight="1" x14ac:dyDescent="0.25">
      <c r="A783" s="81"/>
      <c r="B783" s="81"/>
      <c r="C783" s="81"/>
      <c r="K783" s="81"/>
      <c r="L783" s="81"/>
      <c r="M783" s="81"/>
      <c r="N783" s="81"/>
      <c r="O783" s="81"/>
      <c r="P783" s="81"/>
      <c r="S783" s="81"/>
      <c r="T783" s="81"/>
      <c r="U783" s="81"/>
      <c r="V783" s="81"/>
      <c r="W783" s="81"/>
      <c r="X783" s="81"/>
      <c r="Y783" s="81"/>
      <c r="Z783" s="81"/>
      <c r="AA783" s="109"/>
      <c r="AB783" s="109"/>
      <c r="AS783" s="124"/>
      <c r="AT783" s="124"/>
      <c r="AU783" s="124"/>
      <c r="AV783" s="83"/>
      <c r="AW783" s="123"/>
      <c r="AX783" s="81"/>
      <c r="BB783" s="81"/>
      <c r="BC783" s="81"/>
      <c r="BD783" s="81"/>
      <c r="BE783" s="81"/>
    </row>
    <row r="784" spans="1:57" ht="12.75" customHeight="1" x14ac:dyDescent="0.25">
      <c r="A784" s="81"/>
      <c r="B784" s="81"/>
      <c r="C784" s="81"/>
      <c r="K784" s="81"/>
      <c r="L784" s="81"/>
      <c r="M784" s="81"/>
      <c r="N784" s="81"/>
      <c r="O784" s="81"/>
      <c r="P784" s="81"/>
      <c r="S784" s="81"/>
      <c r="T784" s="81"/>
      <c r="U784" s="81"/>
      <c r="V784" s="81"/>
      <c r="W784" s="81"/>
      <c r="X784" s="81"/>
      <c r="Y784" s="81"/>
      <c r="Z784" s="81"/>
      <c r="AA784" s="109"/>
      <c r="AB784" s="109"/>
      <c r="AS784" s="124"/>
      <c r="AT784" s="124"/>
      <c r="AU784" s="124"/>
      <c r="AV784" s="83"/>
      <c r="AW784" s="123"/>
      <c r="AX784" s="81"/>
      <c r="BB784" s="81"/>
      <c r="BC784" s="81"/>
      <c r="BD784" s="81"/>
      <c r="BE784" s="81"/>
    </row>
    <row r="785" spans="1:57" ht="12.75" customHeight="1" x14ac:dyDescent="0.25">
      <c r="A785" s="81"/>
      <c r="B785" s="81"/>
      <c r="C785" s="81"/>
      <c r="K785" s="81"/>
      <c r="L785" s="81"/>
      <c r="M785" s="81"/>
      <c r="N785" s="81"/>
      <c r="O785" s="81"/>
      <c r="P785" s="81"/>
      <c r="S785" s="81"/>
      <c r="T785" s="81"/>
      <c r="U785" s="81"/>
      <c r="V785" s="81"/>
      <c r="W785" s="81"/>
      <c r="X785" s="81"/>
      <c r="Y785" s="81"/>
      <c r="Z785" s="81"/>
      <c r="AA785" s="109"/>
      <c r="AB785" s="109"/>
      <c r="AS785" s="124"/>
      <c r="AT785" s="124"/>
      <c r="AU785" s="124"/>
      <c r="AV785" s="83"/>
      <c r="AW785" s="123"/>
      <c r="AX785" s="81"/>
      <c r="BB785" s="81"/>
      <c r="BC785" s="81"/>
      <c r="BD785" s="81"/>
      <c r="BE785" s="81"/>
    </row>
    <row r="786" spans="1:57" ht="12.75" customHeight="1" x14ac:dyDescent="0.25">
      <c r="A786" s="81"/>
      <c r="B786" s="81"/>
      <c r="C786" s="81"/>
      <c r="K786" s="81"/>
      <c r="L786" s="81"/>
      <c r="M786" s="81"/>
      <c r="N786" s="81"/>
      <c r="O786" s="81"/>
      <c r="P786" s="81"/>
      <c r="S786" s="81"/>
      <c r="T786" s="81"/>
      <c r="U786" s="81"/>
      <c r="V786" s="81"/>
      <c r="W786" s="81"/>
      <c r="X786" s="81"/>
      <c r="Y786" s="81"/>
      <c r="Z786" s="81"/>
      <c r="AA786" s="109"/>
      <c r="AB786" s="109"/>
      <c r="AS786" s="124"/>
      <c r="AT786" s="124"/>
      <c r="AU786" s="124"/>
      <c r="AV786" s="83"/>
      <c r="AW786" s="123"/>
      <c r="AX786" s="81"/>
      <c r="BB786" s="81"/>
      <c r="BC786" s="81"/>
      <c r="BD786" s="81"/>
      <c r="BE786" s="81"/>
    </row>
    <row r="787" spans="1:57" ht="12.75" customHeight="1" x14ac:dyDescent="0.25">
      <c r="A787" s="81"/>
      <c r="B787" s="81"/>
      <c r="C787" s="81"/>
      <c r="K787" s="81"/>
      <c r="L787" s="81"/>
      <c r="M787" s="81"/>
      <c r="N787" s="81"/>
      <c r="O787" s="81"/>
      <c r="P787" s="81"/>
      <c r="S787" s="81"/>
      <c r="T787" s="81"/>
      <c r="U787" s="81"/>
      <c r="V787" s="81"/>
      <c r="W787" s="81"/>
      <c r="X787" s="81"/>
      <c r="Y787" s="81"/>
      <c r="Z787" s="81"/>
      <c r="AA787" s="109"/>
      <c r="AB787" s="109"/>
      <c r="AS787" s="124"/>
      <c r="AT787" s="124"/>
      <c r="AU787" s="124"/>
      <c r="AV787" s="83"/>
      <c r="AW787" s="123"/>
      <c r="AX787" s="81"/>
      <c r="BB787" s="81"/>
      <c r="BC787" s="81"/>
      <c r="BD787" s="81"/>
      <c r="BE787" s="81"/>
    </row>
    <row r="788" spans="1:57" ht="12.75" customHeight="1" x14ac:dyDescent="0.25">
      <c r="A788" s="81"/>
      <c r="B788" s="81"/>
      <c r="C788" s="81"/>
      <c r="K788" s="81"/>
      <c r="L788" s="81"/>
      <c r="M788" s="81"/>
      <c r="N788" s="81"/>
      <c r="O788" s="81"/>
      <c r="P788" s="81"/>
      <c r="S788" s="81"/>
      <c r="T788" s="81"/>
      <c r="U788" s="81"/>
      <c r="V788" s="81"/>
      <c r="W788" s="81"/>
      <c r="X788" s="81"/>
      <c r="Y788" s="81"/>
      <c r="Z788" s="81"/>
      <c r="AA788" s="109"/>
      <c r="AB788" s="109"/>
      <c r="AS788" s="124"/>
      <c r="AT788" s="124"/>
      <c r="AU788" s="124"/>
      <c r="AV788" s="83"/>
      <c r="AW788" s="123"/>
      <c r="AX788" s="81"/>
      <c r="BB788" s="81"/>
      <c r="BC788" s="81"/>
      <c r="BD788" s="81"/>
      <c r="BE788" s="81"/>
    </row>
    <row r="789" spans="1:57" ht="12.75" customHeight="1" x14ac:dyDescent="0.25">
      <c r="A789" s="81"/>
      <c r="B789" s="81"/>
      <c r="C789" s="81"/>
      <c r="K789" s="81"/>
      <c r="L789" s="81"/>
      <c r="M789" s="81"/>
      <c r="N789" s="81"/>
      <c r="O789" s="81"/>
      <c r="P789" s="81"/>
      <c r="S789" s="81"/>
      <c r="T789" s="81"/>
      <c r="U789" s="81"/>
      <c r="V789" s="81"/>
      <c r="W789" s="81"/>
      <c r="X789" s="81"/>
      <c r="Y789" s="81"/>
      <c r="Z789" s="81"/>
      <c r="AA789" s="109"/>
      <c r="AB789" s="109"/>
      <c r="AS789" s="124"/>
      <c r="AT789" s="124"/>
      <c r="AU789" s="124"/>
      <c r="AV789" s="83"/>
      <c r="AW789" s="123"/>
      <c r="AX789" s="81"/>
      <c r="BB789" s="81"/>
      <c r="BC789" s="81"/>
      <c r="BD789" s="81"/>
      <c r="BE789" s="81"/>
    </row>
    <row r="790" spans="1:57" ht="12.75" customHeight="1" x14ac:dyDescent="0.25">
      <c r="A790" s="81"/>
      <c r="B790" s="81"/>
      <c r="C790" s="81"/>
      <c r="K790" s="81"/>
      <c r="L790" s="81"/>
      <c r="M790" s="81"/>
      <c r="N790" s="81"/>
      <c r="O790" s="81"/>
      <c r="P790" s="81"/>
      <c r="S790" s="81"/>
      <c r="T790" s="81"/>
      <c r="U790" s="81"/>
      <c r="V790" s="81"/>
      <c r="W790" s="81"/>
      <c r="X790" s="81"/>
      <c r="Y790" s="81"/>
      <c r="Z790" s="81"/>
      <c r="AA790" s="109"/>
      <c r="AB790" s="109"/>
      <c r="AS790" s="124"/>
      <c r="AT790" s="124"/>
      <c r="AU790" s="124"/>
      <c r="AV790" s="83"/>
      <c r="AW790" s="123"/>
      <c r="AX790" s="81"/>
      <c r="BB790" s="81"/>
      <c r="BC790" s="81"/>
      <c r="BD790" s="81"/>
      <c r="BE790" s="81"/>
    </row>
    <row r="791" spans="1:57" ht="12.75" customHeight="1" x14ac:dyDescent="0.25">
      <c r="A791" s="81"/>
      <c r="B791" s="81"/>
      <c r="C791" s="81"/>
      <c r="K791" s="81"/>
      <c r="L791" s="81"/>
      <c r="M791" s="81"/>
      <c r="N791" s="81"/>
      <c r="O791" s="81"/>
      <c r="P791" s="81"/>
      <c r="S791" s="81"/>
      <c r="T791" s="81"/>
      <c r="U791" s="81"/>
      <c r="V791" s="81"/>
      <c r="W791" s="81"/>
      <c r="X791" s="81"/>
      <c r="Y791" s="81"/>
      <c r="Z791" s="81"/>
      <c r="AA791" s="109"/>
      <c r="AB791" s="109"/>
      <c r="AS791" s="124"/>
      <c r="AT791" s="124"/>
      <c r="AU791" s="124"/>
      <c r="AV791" s="83"/>
      <c r="AW791" s="123"/>
      <c r="AX791" s="81"/>
      <c r="BB791" s="81"/>
      <c r="BC791" s="81"/>
      <c r="BD791" s="81"/>
      <c r="BE791" s="81"/>
    </row>
    <row r="792" spans="1:57" ht="12.75" customHeight="1" x14ac:dyDescent="0.25">
      <c r="A792" s="81"/>
      <c r="B792" s="81"/>
      <c r="C792" s="81"/>
      <c r="K792" s="81"/>
      <c r="L792" s="81"/>
      <c r="M792" s="81"/>
      <c r="N792" s="81"/>
      <c r="O792" s="81"/>
      <c r="P792" s="81"/>
      <c r="S792" s="81"/>
      <c r="T792" s="81"/>
      <c r="U792" s="81"/>
      <c r="V792" s="81"/>
      <c r="W792" s="81"/>
      <c r="X792" s="81"/>
      <c r="Y792" s="81"/>
      <c r="Z792" s="81"/>
      <c r="AA792" s="109"/>
      <c r="AB792" s="109"/>
      <c r="AS792" s="124"/>
      <c r="AT792" s="124"/>
      <c r="AU792" s="124"/>
      <c r="AV792" s="83"/>
      <c r="AW792" s="123"/>
      <c r="AX792" s="81"/>
      <c r="BB792" s="81"/>
      <c r="BC792" s="81"/>
      <c r="BD792" s="81"/>
      <c r="BE792" s="81"/>
    </row>
    <row r="793" spans="1:57" ht="12.75" customHeight="1" x14ac:dyDescent="0.25">
      <c r="A793" s="81"/>
      <c r="B793" s="81"/>
      <c r="C793" s="81"/>
      <c r="K793" s="81"/>
      <c r="L793" s="81"/>
      <c r="M793" s="81"/>
      <c r="N793" s="81"/>
      <c r="O793" s="81"/>
      <c r="P793" s="81"/>
      <c r="S793" s="81"/>
      <c r="T793" s="81"/>
      <c r="U793" s="81"/>
      <c r="V793" s="81"/>
      <c r="W793" s="81"/>
      <c r="X793" s="81"/>
      <c r="Y793" s="81"/>
      <c r="Z793" s="81"/>
      <c r="AA793" s="109"/>
      <c r="AB793" s="109"/>
      <c r="AS793" s="124"/>
      <c r="AT793" s="124"/>
      <c r="AU793" s="124"/>
      <c r="AV793" s="83"/>
      <c r="AW793" s="123"/>
      <c r="AX793" s="81"/>
      <c r="BB793" s="81"/>
      <c r="BC793" s="81"/>
      <c r="BD793" s="81"/>
      <c r="BE793" s="81"/>
    </row>
    <row r="794" spans="1:57" ht="12.75" customHeight="1" x14ac:dyDescent="0.25">
      <c r="A794" s="81"/>
      <c r="B794" s="81"/>
      <c r="C794" s="81"/>
      <c r="K794" s="81"/>
      <c r="L794" s="81"/>
      <c r="M794" s="81"/>
      <c r="N794" s="81"/>
      <c r="O794" s="81"/>
      <c r="P794" s="81"/>
      <c r="S794" s="81"/>
      <c r="T794" s="81"/>
      <c r="U794" s="81"/>
      <c r="V794" s="81"/>
      <c r="W794" s="81"/>
      <c r="X794" s="81"/>
      <c r="Y794" s="81"/>
      <c r="Z794" s="81"/>
      <c r="AA794" s="109"/>
      <c r="AB794" s="109"/>
      <c r="AS794" s="124"/>
      <c r="AT794" s="124"/>
      <c r="AU794" s="124"/>
      <c r="AV794" s="83"/>
      <c r="AW794" s="123"/>
      <c r="AX794" s="81"/>
      <c r="BB794" s="81"/>
      <c r="BC794" s="81"/>
      <c r="BD794" s="81"/>
      <c r="BE794" s="81"/>
    </row>
    <row r="795" spans="1:57" ht="12.75" customHeight="1" x14ac:dyDescent="0.25">
      <c r="A795" s="81"/>
      <c r="B795" s="81"/>
      <c r="C795" s="81"/>
      <c r="K795" s="81"/>
      <c r="L795" s="81"/>
      <c r="M795" s="81"/>
      <c r="N795" s="81"/>
      <c r="O795" s="81"/>
      <c r="P795" s="81"/>
      <c r="S795" s="81"/>
      <c r="T795" s="81"/>
      <c r="U795" s="81"/>
      <c r="V795" s="81"/>
      <c r="W795" s="81"/>
      <c r="X795" s="81"/>
      <c r="Y795" s="81"/>
      <c r="Z795" s="81"/>
      <c r="AA795" s="109"/>
      <c r="AB795" s="109"/>
      <c r="AS795" s="124"/>
      <c r="AT795" s="124"/>
      <c r="AU795" s="124"/>
      <c r="AV795" s="83"/>
      <c r="AW795" s="123"/>
      <c r="AX795" s="81"/>
      <c r="BB795" s="81"/>
      <c r="BC795" s="81"/>
      <c r="BD795" s="81"/>
      <c r="BE795" s="81"/>
    </row>
    <row r="796" spans="1:57" ht="12.75" customHeight="1" x14ac:dyDescent="0.25">
      <c r="A796" s="81"/>
      <c r="B796" s="81"/>
      <c r="C796" s="81"/>
      <c r="K796" s="81"/>
      <c r="L796" s="81"/>
      <c r="M796" s="81"/>
      <c r="N796" s="81"/>
      <c r="O796" s="81"/>
      <c r="P796" s="81"/>
      <c r="S796" s="81"/>
      <c r="T796" s="81"/>
      <c r="U796" s="81"/>
      <c r="V796" s="81"/>
      <c r="W796" s="81"/>
      <c r="X796" s="81"/>
      <c r="Y796" s="81"/>
      <c r="Z796" s="81"/>
      <c r="AA796" s="109"/>
      <c r="AB796" s="109"/>
      <c r="AS796" s="124"/>
      <c r="AT796" s="124"/>
      <c r="AU796" s="124"/>
      <c r="AV796" s="83"/>
      <c r="AW796" s="123"/>
      <c r="AX796" s="81"/>
      <c r="BB796" s="81"/>
      <c r="BC796" s="81"/>
      <c r="BD796" s="81"/>
      <c r="BE796" s="81"/>
    </row>
    <row r="797" spans="1:57" ht="12.75" customHeight="1" x14ac:dyDescent="0.25">
      <c r="A797" s="81"/>
      <c r="B797" s="81"/>
      <c r="C797" s="81"/>
      <c r="K797" s="81"/>
      <c r="L797" s="81"/>
      <c r="M797" s="81"/>
      <c r="N797" s="81"/>
      <c r="O797" s="81"/>
      <c r="P797" s="81"/>
      <c r="S797" s="81"/>
      <c r="T797" s="81"/>
      <c r="U797" s="81"/>
      <c r="V797" s="81"/>
      <c r="W797" s="81"/>
      <c r="X797" s="81"/>
      <c r="Y797" s="81"/>
      <c r="Z797" s="81"/>
      <c r="AA797" s="109"/>
      <c r="AB797" s="109"/>
      <c r="AS797" s="124"/>
      <c r="AT797" s="124"/>
      <c r="AU797" s="124"/>
      <c r="AV797" s="83"/>
      <c r="AW797" s="123"/>
      <c r="AX797" s="81"/>
      <c r="BB797" s="81"/>
      <c r="BC797" s="81"/>
      <c r="BD797" s="81"/>
      <c r="BE797" s="81"/>
    </row>
    <row r="798" spans="1:57" ht="12.75" customHeight="1" x14ac:dyDescent="0.25">
      <c r="A798" s="81"/>
      <c r="B798" s="81"/>
      <c r="C798" s="81"/>
      <c r="K798" s="81"/>
      <c r="L798" s="81"/>
      <c r="M798" s="81"/>
      <c r="N798" s="81"/>
      <c r="O798" s="81"/>
      <c r="P798" s="81"/>
      <c r="S798" s="81"/>
      <c r="T798" s="81"/>
      <c r="U798" s="81"/>
      <c r="V798" s="81"/>
      <c r="W798" s="81"/>
      <c r="X798" s="81"/>
      <c r="Y798" s="81"/>
      <c r="Z798" s="81"/>
      <c r="AA798" s="109"/>
      <c r="AB798" s="109"/>
      <c r="AS798" s="124"/>
      <c r="AT798" s="124"/>
      <c r="AU798" s="124"/>
      <c r="AV798" s="83"/>
      <c r="AW798" s="123"/>
      <c r="AX798" s="81"/>
      <c r="BB798" s="81"/>
      <c r="BC798" s="81"/>
      <c r="BD798" s="81"/>
      <c r="BE798" s="81"/>
    </row>
    <row r="799" spans="1:57" ht="12.75" customHeight="1" x14ac:dyDescent="0.25">
      <c r="A799" s="81"/>
      <c r="B799" s="81"/>
      <c r="C799" s="81"/>
      <c r="K799" s="81"/>
      <c r="L799" s="81"/>
      <c r="M799" s="81"/>
      <c r="N799" s="81"/>
      <c r="O799" s="81"/>
      <c r="P799" s="81"/>
      <c r="S799" s="81"/>
      <c r="T799" s="81"/>
      <c r="U799" s="81"/>
      <c r="V799" s="81"/>
      <c r="W799" s="81"/>
      <c r="X799" s="81"/>
      <c r="Y799" s="81"/>
      <c r="Z799" s="81"/>
      <c r="AA799" s="109"/>
      <c r="AB799" s="109"/>
      <c r="AS799" s="124"/>
      <c r="AT799" s="124"/>
      <c r="AU799" s="124"/>
      <c r="AV799" s="83"/>
      <c r="AW799" s="123"/>
      <c r="AX799" s="81"/>
      <c r="BB799" s="81"/>
      <c r="BC799" s="81"/>
      <c r="BD799" s="81"/>
      <c r="BE799" s="81"/>
    </row>
    <row r="800" spans="1:57" ht="12.75" customHeight="1" x14ac:dyDescent="0.25">
      <c r="A800" s="81"/>
      <c r="B800" s="81"/>
      <c r="C800" s="81"/>
      <c r="K800" s="81"/>
      <c r="L800" s="81"/>
      <c r="M800" s="81"/>
      <c r="N800" s="81"/>
      <c r="O800" s="81"/>
      <c r="P800" s="81"/>
      <c r="S800" s="81"/>
      <c r="T800" s="81"/>
      <c r="U800" s="81"/>
      <c r="V800" s="81"/>
      <c r="W800" s="81"/>
      <c r="X800" s="81"/>
      <c r="Y800" s="81"/>
      <c r="Z800" s="81"/>
      <c r="AA800" s="109"/>
      <c r="AB800" s="109"/>
      <c r="AS800" s="124"/>
      <c r="AT800" s="124"/>
      <c r="AU800" s="124"/>
      <c r="AV800" s="83"/>
      <c r="AW800" s="123"/>
      <c r="AX800" s="81"/>
      <c r="BB800" s="81"/>
      <c r="BC800" s="81"/>
      <c r="BD800" s="81"/>
      <c r="BE800" s="81"/>
    </row>
    <row r="801" spans="1:57" ht="12.75" customHeight="1" x14ac:dyDescent="0.25">
      <c r="A801" s="81"/>
      <c r="B801" s="81"/>
      <c r="C801" s="81"/>
      <c r="K801" s="81"/>
      <c r="L801" s="81"/>
      <c r="M801" s="81"/>
      <c r="N801" s="81"/>
      <c r="O801" s="81"/>
      <c r="P801" s="81"/>
      <c r="S801" s="81"/>
      <c r="T801" s="81"/>
      <c r="U801" s="81"/>
      <c r="V801" s="81"/>
      <c r="W801" s="81"/>
      <c r="X801" s="81"/>
      <c r="Y801" s="81"/>
      <c r="Z801" s="81"/>
      <c r="AA801" s="109"/>
      <c r="AB801" s="109"/>
      <c r="AS801" s="124"/>
      <c r="AT801" s="124"/>
      <c r="AU801" s="124"/>
      <c r="AV801" s="83"/>
      <c r="AW801" s="123"/>
      <c r="AX801" s="81"/>
      <c r="BB801" s="81"/>
      <c r="BC801" s="81"/>
      <c r="BD801" s="81"/>
      <c r="BE801" s="81"/>
    </row>
    <row r="802" spans="1:57" ht="12.75" customHeight="1" x14ac:dyDescent="0.25">
      <c r="A802" s="81"/>
      <c r="B802" s="81"/>
      <c r="C802" s="81"/>
      <c r="K802" s="81"/>
      <c r="L802" s="81"/>
      <c r="M802" s="81"/>
      <c r="N802" s="81"/>
      <c r="O802" s="81"/>
      <c r="P802" s="81"/>
      <c r="S802" s="81"/>
      <c r="T802" s="81"/>
      <c r="U802" s="81"/>
      <c r="V802" s="81"/>
      <c r="W802" s="81"/>
      <c r="X802" s="81"/>
      <c r="Y802" s="81"/>
      <c r="Z802" s="81"/>
      <c r="AA802" s="109"/>
      <c r="AB802" s="109"/>
      <c r="AS802" s="124"/>
      <c r="AT802" s="124"/>
      <c r="AU802" s="124"/>
      <c r="AV802" s="83"/>
      <c r="AW802" s="123"/>
      <c r="AX802" s="81"/>
      <c r="BB802" s="81"/>
      <c r="BC802" s="81"/>
      <c r="BD802" s="81"/>
      <c r="BE802" s="81"/>
    </row>
    <row r="803" spans="1:57" ht="12.75" customHeight="1" x14ac:dyDescent="0.25">
      <c r="A803" s="81"/>
      <c r="B803" s="81"/>
      <c r="C803" s="81"/>
      <c r="K803" s="81"/>
      <c r="L803" s="81"/>
      <c r="M803" s="81"/>
      <c r="N803" s="81"/>
      <c r="O803" s="81"/>
      <c r="P803" s="81"/>
      <c r="S803" s="81"/>
      <c r="T803" s="81"/>
      <c r="U803" s="81"/>
      <c r="V803" s="81"/>
      <c r="W803" s="81"/>
      <c r="X803" s="81"/>
      <c r="Y803" s="81"/>
      <c r="Z803" s="81"/>
      <c r="AA803" s="109"/>
      <c r="AB803" s="109"/>
      <c r="AS803" s="124"/>
      <c r="AT803" s="124"/>
      <c r="AU803" s="124"/>
      <c r="AV803" s="83"/>
      <c r="AW803" s="123"/>
      <c r="AX803" s="81"/>
      <c r="BB803" s="81"/>
      <c r="BC803" s="81"/>
      <c r="BD803" s="81"/>
      <c r="BE803" s="81"/>
    </row>
    <row r="804" spans="1:57" ht="12.75" customHeight="1" x14ac:dyDescent="0.25">
      <c r="A804" s="81"/>
      <c r="B804" s="81"/>
      <c r="C804" s="81"/>
      <c r="K804" s="81"/>
      <c r="L804" s="81"/>
      <c r="M804" s="81"/>
      <c r="N804" s="81"/>
      <c r="O804" s="81"/>
      <c r="P804" s="81"/>
      <c r="S804" s="81"/>
      <c r="T804" s="81"/>
      <c r="U804" s="81"/>
      <c r="V804" s="81"/>
      <c r="W804" s="81"/>
      <c r="X804" s="81"/>
      <c r="Y804" s="81"/>
      <c r="Z804" s="81"/>
      <c r="AA804" s="109"/>
      <c r="AB804" s="109"/>
      <c r="AS804" s="124"/>
      <c r="AT804" s="124"/>
      <c r="AU804" s="124"/>
      <c r="AV804" s="83"/>
      <c r="AW804" s="123"/>
      <c r="AX804" s="81"/>
      <c r="BB804" s="81"/>
      <c r="BC804" s="81"/>
      <c r="BD804" s="81"/>
      <c r="BE804" s="81"/>
    </row>
    <row r="805" spans="1:57" ht="12.75" customHeight="1" x14ac:dyDescent="0.25">
      <c r="A805" s="81"/>
      <c r="B805" s="81"/>
      <c r="C805" s="81"/>
      <c r="K805" s="81"/>
      <c r="L805" s="81"/>
      <c r="M805" s="81"/>
      <c r="N805" s="81"/>
      <c r="O805" s="81"/>
      <c r="P805" s="81"/>
      <c r="S805" s="81"/>
      <c r="T805" s="81"/>
      <c r="U805" s="81"/>
      <c r="V805" s="81"/>
      <c r="W805" s="81"/>
      <c r="X805" s="81"/>
      <c r="Y805" s="81"/>
      <c r="Z805" s="81"/>
      <c r="AA805" s="109"/>
      <c r="AB805" s="109"/>
      <c r="AS805" s="124"/>
      <c r="AT805" s="124"/>
      <c r="AU805" s="124"/>
      <c r="AV805" s="83"/>
      <c r="AW805" s="123"/>
      <c r="AX805" s="81"/>
      <c r="BB805" s="81"/>
      <c r="BC805" s="81"/>
      <c r="BD805" s="81"/>
      <c r="BE805" s="81"/>
    </row>
    <row r="806" spans="1:57" ht="12.75" customHeight="1" x14ac:dyDescent="0.25">
      <c r="A806" s="81"/>
      <c r="B806" s="81"/>
      <c r="C806" s="81"/>
      <c r="K806" s="81"/>
      <c r="L806" s="81"/>
      <c r="M806" s="81"/>
      <c r="N806" s="81"/>
      <c r="O806" s="81"/>
      <c r="P806" s="81"/>
      <c r="S806" s="81"/>
      <c r="T806" s="81"/>
      <c r="U806" s="81"/>
      <c r="V806" s="81"/>
      <c r="W806" s="81"/>
      <c r="X806" s="81"/>
      <c r="Y806" s="81"/>
      <c r="Z806" s="81"/>
      <c r="AA806" s="109"/>
      <c r="AB806" s="109"/>
      <c r="AS806" s="124"/>
      <c r="AT806" s="124"/>
      <c r="AU806" s="124"/>
      <c r="AV806" s="83"/>
      <c r="AW806" s="123"/>
      <c r="AX806" s="81"/>
      <c r="BB806" s="81"/>
      <c r="BC806" s="81"/>
      <c r="BD806" s="81"/>
      <c r="BE806" s="81"/>
    </row>
    <row r="807" spans="1:57" ht="12.75" customHeight="1" x14ac:dyDescent="0.25">
      <c r="A807" s="81"/>
      <c r="B807" s="81"/>
      <c r="C807" s="81"/>
      <c r="K807" s="81"/>
      <c r="L807" s="81"/>
      <c r="M807" s="81"/>
      <c r="N807" s="81"/>
      <c r="O807" s="81"/>
      <c r="P807" s="81"/>
      <c r="S807" s="81"/>
      <c r="T807" s="81"/>
      <c r="U807" s="81"/>
      <c r="V807" s="81"/>
      <c r="W807" s="81"/>
      <c r="X807" s="81"/>
      <c r="Y807" s="81"/>
      <c r="Z807" s="81"/>
      <c r="AA807" s="109"/>
      <c r="AB807" s="109"/>
      <c r="AS807" s="124"/>
      <c r="AT807" s="124"/>
      <c r="AU807" s="124"/>
      <c r="AV807" s="83"/>
      <c r="AW807" s="123"/>
      <c r="AX807" s="81"/>
      <c r="BB807" s="81"/>
      <c r="BC807" s="81"/>
      <c r="BD807" s="81"/>
      <c r="BE807" s="81"/>
    </row>
    <row r="808" spans="1:57" ht="12.75" customHeight="1" x14ac:dyDescent="0.25">
      <c r="A808" s="81"/>
      <c r="B808" s="81"/>
      <c r="C808" s="81"/>
      <c r="K808" s="81"/>
      <c r="L808" s="81"/>
      <c r="M808" s="81"/>
      <c r="N808" s="81"/>
      <c r="O808" s="81"/>
      <c r="P808" s="81"/>
      <c r="S808" s="81"/>
      <c r="T808" s="81"/>
      <c r="U808" s="81"/>
      <c r="V808" s="81"/>
      <c r="W808" s="81"/>
      <c r="X808" s="81"/>
      <c r="Y808" s="81"/>
      <c r="Z808" s="81"/>
      <c r="AA808" s="109"/>
      <c r="AB808" s="109"/>
      <c r="AS808" s="124"/>
      <c r="AT808" s="124"/>
      <c r="AU808" s="124"/>
      <c r="AV808" s="83"/>
      <c r="AW808" s="123"/>
      <c r="AX808" s="81"/>
      <c r="BB808" s="81"/>
      <c r="BC808" s="81"/>
      <c r="BD808" s="81"/>
      <c r="BE808" s="81"/>
    </row>
    <row r="809" spans="1:57" ht="12.75" customHeight="1" x14ac:dyDescent="0.25">
      <c r="A809" s="81"/>
      <c r="B809" s="81"/>
      <c r="C809" s="81"/>
      <c r="K809" s="81"/>
      <c r="L809" s="81"/>
      <c r="M809" s="81"/>
      <c r="N809" s="81"/>
      <c r="O809" s="81"/>
      <c r="P809" s="81"/>
      <c r="S809" s="81"/>
      <c r="T809" s="81"/>
      <c r="U809" s="81"/>
      <c r="V809" s="81"/>
      <c r="W809" s="81"/>
      <c r="X809" s="81"/>
      <c r="Y809" s="81"/>
      <c r="Z809" s="81"/>
      <c r="AA809" s="109"/>
      <c r="AB809" s="109"/>
      <c r="AS809" s="124"/>
      <c r="AT809" s="124"/>
      <c r="AU809" s="124"/>
      <c r="AV809" s="83"/>
      <c r="AW809" s="123"/>
      <c r="AX809" s="81"/>
      <c r="BB809" s="81"/>
      <c r="BC809" s="81"/>
      <c r="BD809" s="81"/>
      <c r="BE809" s="81"/>
    </row>
    <row r="810" spans="1:57" ht="12.75" customHeight="1" x14ac:dyDescent="0.25">
      <c r="A810" s="81"/>
      <c r="B810" s="81"/>
      <c r="C810" s="81"/>
      <c r="K810" s="81"/>
      <c r="L810" s="81"/>
      <c r="M810" s="81"/>
      <c r="N810" s="81"/>
      <c r="O810" s="81"/>
      <c r="P810" s="81"/>
      <c r="S810" s="81"/>
      <c r="T810" s="81"/>
      <c r="U810" s="81"/>
      <c r="V810" s="81"/>
      <c r="W810" s="81"/>
      <c r="X810" s="81"/>
      <c r="Y810" s="81"/>
      <c r="Z810" s="81"/>
      <c r="AA810" s="109"/>
      <c r="AB810" s="109"/>
      <c r="AS810" s="124"/>
      <c r="AT810" s="124"/>
      <c r="AU810" s="124"/>
      <c r="AV810" s="83"/>
      <c r="AW810" s="123"/>
      <c r="AX810" s="81"/>
      <c r="BB810" s="81"/>
      <c r="BC810" s="81"/>
      <c r="BD810" s="81"/>
      <c r="BE810" s="81"/>
    </row>
    <row r="811" spans="1:57" ht="12.75" customHeight="1" x14ac:dyDescent="0.25">
      <c r="A811" s="81"/>
      <c r="B811" s="81"/>
      <c r="C811" s="81"/>
      <c r="K811" s="81"/>
      <c r="L811" s="81"/>
      <c r="M811" s="81"/>
      <c r="N811" s="81"/>
      <c r="O811" s="81"/>
      <c r="P811" s="81"/>
      <c r="S811" s="81"/>
      <c r="T811" s="81"/>
      <c r="U811" s="81"/>
      <c r="V811" s="81"/>
      <c r="W811" s="81"/>
      <c r="X811" s="81"/>
      <c r="Y811" s="81"/>
      <c r="Z811" s="81"/>
      <c r="AA811" s="109"/>
      <c r="AB811" s="109"/>
      <c r="AS811" s="124"/>
      <c r="AT811" s="124"/>
      <c r="AU811" s="124"/>
      <c r="AV811" s="83"/>
      <c r="AW811" s="123"/>
      <c r="AX811" s="81"/>
      <c r="BB811" s="81"/>
      <c r="BC811" s="81"/>
      <c r="BD811" s="81"/>
      <c r="BE811" s="81"/>
    </row>
    <row r="812" spans="1:57" ht="12.75" customHeight="1" x14ac:dyDescent="0.25">
      <c r="A812" s="81"/>
      <c r="B812" s="81"/>
      <c r="C812" s="81"/>
      <c r="K812" s="81"/>
      <c r="L812" s="81"/>
      <c r="M812" s="81"/>
      <c r="N812" s="81"/>
      <c r="O812" s="81"/>
      <c r="P812" s="81"/>
      <c r="S812" s="81"/>
      <c r="T812" s="81"/>
      <c r="U812" s="81"/>
      <c r="V812" s="81"/>
      <c r="W812" s="81"/>
      <c r="X812" s="81"/>
      <c r="Y812" s="81"/>
      <c r="Z812" s="81"/>
      <c r="AA812" s="109"/>
      <c r="AB812" s="109"/>
      <c r="AS812" s="124"/>
      <c r="AT812" s="124"/>
      <c r="AU812" s="124"/>
      <c r="AV812" s="83"/>
      <c r="AW812" s="123"/>
      <c r="AX812" s="81"/>
      <c r="BB812" s="81"/>
      <c r="BC812" s="81"/>
      <c r="BD812" s="81"/>
      <c r="BE812" s="81"/>
    </row>
    <row r="813" spans="1:57" ht="12.75" customHeight="1" x14ac:dyDescent="0.25">
      <c r="A813" s="81"/>
      <c r="B813" s="81"/>
      <c r="C813" s="81"/>
      <c r="K813" s="81"/>
      <c r="L813" s="81"/>
      <c r="M813" s="81"/>
      <c r="N813" s="81"/>
      <c r="O813" s="81"/>
      <c r="P813" s="81"/>
      <c r="S813" s="81"/>
      <c r="T813" s="81"/>
      <c r="U813" s="81"/>
      <c r="V813" s="81"/>
      <c r="W813" s="81"/>
      <c r="X813" s="81"/>
      <c r="Y813" s="81"/>
      <c r="Z813" s="81"/>
      <c r="AA813" s="109"/>
      <c r="AB813" s="109"/>
      <c r="AS813" s="124"/>
      <c r="AT813" s="124"/>
      <c r="AU813" s="124"/>
      <c r="AV813" s="83"/>
      <c r="AW813" s="123"/>
      <c r="AX813" s="81"/>
      <c r="BB813" s="81"/>
      <c r="BC813" s="81"/>
      <c r="BD813" s="81"/>
      <c r="BE813" s="81"/>
    </row>
    <row r="814" spans="1:57" ht="12.75" customHeight="1" x14ac:dyDescent="0.25">
      <c r="A814" s="81"/>
      <c r="B814" s="81"/>
      <c r="C814" s="81"/>
      <c r="K814" s="81"/>
      <c r="L814" s="81"/>
      <c r="M814" s="81"/>
      <c r="N814" s="81"/>
      <c r="O814" s="81"/>
      <c r="P814" s="81"/>
      <c r="S814" s="81"/>
      <c r="T814" s="81"/>
      <c r="U814" s="81"/>
      <c r="V814" s="81"/>
      <c r="W814" s="81"/>
      <c r="X814" s="81"/>
      <c r="Y814" s="81"/>
      <c r="Z814" s="81"/>
      <c r="AA814" s="109"/>
      <c r="AB814" s="109"/>
      <c r="AS814" s="124"/>
      <c r="AT814" s="124"/>
      <c r="AU814" s="124"/>
      <c r="AV814" s="83"/>
      <c r="AW814" s="123"/>
      <c r="AX814" s="81"/>
      <c r="BB814" s="81"/>
      <c r="BC814" s="81"/>
      <c r="BD814" s="81"/>
      <c r="BE814" s="81"/>
    </row>
    <row r="815" spans="1:57" ht="12.75" customHeight="1" x14ac:dyDescent="0.25">
      <c r="A815" s="81"/>
      <c r="B815" s="81"/>
      <c r="C815" s="81"/>
      <c r="K815" s="81"/>
      <c r="L815" s="81"/>
      <c r="M815" s="81"/>
      <c r="N815" s="81"/>
      <c r="O815" s="81"/>
      <c r="P815" s="81"/>
      <c r="S815" s="81"/>
      <c r="T815" s="81"/>
      <c r="U815" s="81"/>
      <c r="V815" s="81"/>
      <c r="W815" s="81"/>
      <c r="X815" s="81"/>
      <c r="Y815" s="81"/>
      <c r="Z815" s="81"/>
      <c r="AA815" s="109"/>
      <c r="AB815" s="109"/>
      <c r="AS815" s="124"/>
      <c r="AT815" s="124"/>
      <c r="AU815" s="124"/>
      <c r="AV815" s="83"/>
      <c r="AW815" s="123"/>
      <c r="AX815" s="81"/>
      <c r="BB815" s="81"/>
      <c r="BC815" s="81"/>
      <c r="BD815" s="81"/>
      <c r="BE815" s="81"/>
    </row>
    <row r="816" spans="1:57" ht="12.75" customHeight="1" x14ac:dyDescent="0.25">
      <c r="A816" s="81"/>
      <c r="B816" s="81"/>
      <c r="C816" s="81"/>
      <c r="K816" s="81"/>
      <c r="L816" s="81"/>
      <c r="M816" s="81"/>
      <c r="N816" s="81"/>
      <c r="O816" s="81"/>
      <c r="P816" s="81"/>
      <c r="S816" s="81"/>
      <c r="T816" s="81"/>
      <c r="U816" s="81"/>
      <c r="V816" s="81"/>
      <c r="W816" s="81"/>
      <c r="X816" s="81"/>
      <c r="Y816" s="81"/>
      <c r="Z816" s="81"/>
      <c r="AA816" s="109"/>
      <c r="AB816" s="109"/>
      <c r="AS816" s="124"/>
      <c r="AT816" s="124"/>
      <c r="AU816" s="124"/>
      <c r="AV816" s="83"/>
      <c r="AW816" s="123"/>
      <c r="AX816" s="81"/>
      <c r="BB816" s="81"/>
      <c r="BC816" s="81"/>
      <c r="BD816" s="81"/>
      <c r="BE816" s="81"/>
    </row>
    <row r="817" spans="1:57" ht="12.75" customHeight="1" x14ac:dyDescent="0.25">
      <c r="A817" s="81"/>
      <c r="B817" s="81"/>
      <c r="C817" s="81"/>
      <c r="K817" s="81"/>
      <c r="L817" s="81"/>
      <c r="M817" s="81"/>
      <c r="N817" s="81"/>
      <c r="O817" s="81"/>
      <c r="P817" s="81"/>
      <c r="S817" s="81"/>
      <c r="T817" s="81"/>
      <c r="U817" s="81"/>
      <c r="V817" s="81"/>
      <c r="W817" s="81"/>
      <c r="X817" s="81"/>
      <c r="Y817" s="81"/>
      <c r="Z817" s="81"/>
      <c r="AA817" s="109"/>
      <c r="AB817" s="109"/>
      <c r="AS817" s="124"/>
      <c r="AT817" s="124"/>
      <c r="AU817" s="124"/>
      <c r="AV817" s="83"/>
      <c r="AW817" s="123"/>
      <c r="AX817" s="81"/>
      <c r="BB817" s="81"/>
      <c r="BC817" s="81"/>
      <c r="BD817" s="81"/>
      <c r="BE817" s="81"/>
    </row>
    <row r="818" spans="1:57" ht="12.75" customHeight="1" x14ac:dyDescent="0.25">
      <c r="A818" s="81"/>
      <c r="B818" s="81"/>
      <c r="C818" s="81"/>
      <c r="K818" s="81"/>
      <c r="L818" s="81"/>
      <c r="M818" s="81"/>
      <c r="N818" s="81"/>
      <c r="O818" s="81"/>
      <c r="P818" s="81"/>
      <c r="S818" s="81"/>
      <c r="T818" s="81"/>
      <c r="U818" s="81"/>
      <c r="V818" s="81"/>
      <c r="W818" s="81"/>
      <c r="X818" s="81"/>
      <c r="Y818" s="81"/>
      <c r="Z818" s="81"/>
      <c r="AA818" s="109"/>
      <c r="AB818" s="109"/>
      <c r="AS818" s="124"/>
      <c r="AT818" s="124"/>
      <c r="AU818" s="124"/>
      <c r="AV818" s="83"/>
      <c r="AW818" s="123"/>
      <c r="AX818" s="81"/>
      <c r="BB818" s="81"/>
      <c r="BC818" s="81"/>
      <c r="BD818" s="81"/>
      <c r="BE818" s="81"/>
    </row>
    <row r="819" spans="1:57" ht="12.75" customHeight="1" x14ac:dyDescent="0.25">
      <c r="A819" s="81"/>
      <c r="B819" s="81"/>
      <c r="C819" s="81"/>
      <c r="K819" s="81"/>
      <c r="L819" s="81"/>
      <c r="M819" s="81"/>
      <c r="N819" s="81"/>
      <c r="O819" s="81"/>
      <c r="P819" s="81"/>
      <c r="S819" s="81"/>
      <c r="T819" s="81"/>
      <c r="U819" s="81"/>
      <c r="V819" s="81"/>
      <c r="W819" s="81"/>
      <c r="X819" s="81"/>
      <c r="Y819" s="81"/>
      <c r="Z819" s="81"/>
      <c r="AA819" s="109"/>
      <c r="AB819" s="109"/>
      <c r="AS819" s="124"/>
      <c r="AT819" s="124"/>
      <c r="AU819" s="124"/>
      <c r="AV819" s="83"/>
      <c r="AW819" s="123"/>
      <c r="AX819" s="81"/>
      <c r="BB819" s="81"/>
      <c r="BC819" s="81"/>
      <c r="BD819" s="81"/>
      <c r="BE819" s="81"/>
    </row>
    <row r="820" spans="1:57" ht="12.75" customHeight="1" x14ac:dyDescent="0.25">
      <c r="A820" s="81"/>
      <c r="B820" s="81"/>
      <c r="C820" s="81"/>
      <c r="K820" s="81"/>
      <c r="L820" s="81"/>
      <c r="M820" s="81"/>
      <c r="N820" s="81"/>
      <c r="O820" s="81"/>
      <c r="P820" s="81"/>
      <c r="S820" s="81"/>
      <c r="T820" s="81"/>
      <c r="U820" s="81"/>
      <c r="V820" s="81"/>
      <c r="W820" s="81"/>
      <c r="X820" s="81"/>
      <c r="Y820" s="81"/>
      <c r="Z820" s="81"/>
      <c r="AA820" s="109"/>
      <c r="AB820" s="109"/>
      <c r="AS820" s="124"/>
      <c r="AT820" s="124"/>
      <c r="AU820" s="124"/>
      <c r="AV820" s="83"/>
      <c r="AW820" s="123"/>
      <c r="AX820" s="81"/>
      <c r="BB820" s="81"/>
      <c r="BC820" s="81"/>
      <c r="BD820" s="81"/>
      <c r="BE820" s="81"/>
    </row>
    <row r="821" spans="1:57" ht="12.75" customHeight="1" x14ac:dyDescent="0.25">
      <c r="A821" s="81"/>
      <c r="B821" s="81"/>
      <c r="C821" s="81"/>
      <c r="K821" s="81"/>
      <c r="L821" s="81"/>
      <c r="M821" s="81"/>
      <c r="N821" s="81"/>
      <c r="O821" s="81"/>
      <c r="P821" s="81"/>
      <c r="S821" s="81"/>
      <c r="T821" s="81"/>
      <c r="U821" s="81"/>
      <c r="V821" s="81"/>
      <c r="W821" s="81"/>
      <c r="X821" s="81"/>
      <c r="Y821" s="81"/>
      <c r="Z821" s="81"/>
      <c r="AA821" s="109"/>
      <c r="AB821" s="109"/>
      <c r="AS821" s="124"/>
      <c r="AT821" s="124"/>
      <c r="AU821" s="124"/>
      <c r="AV821" s="83"/>
      <c r="AW821" s="123"/>
      <c r="AX821" s="81"/>
      <c r="BB821" s="81"/>
      <c r="BC821" s="81"/>
      <c r="BD821" s="81"/>
      <c r="BE821" s="81"/>
    </row>
    <row r="822" spans="1:57" ht="12.75" customHeight="1" x14ac:dyDescent="0.25">
      <c r="A822" s="81"/>
      <c r="B822" s="81"/>
      <c r="C822" s="81"/>
      <c r="K822" s="81"/>
      <c r="L822" s="81"/>
      <c r="M822" s="81"/>
      <c r="N822" s="81"/>
      <c r="O822" s="81"/>
      <c r="P822" s="81"/>
      <c r="S822" s="81"/>
      <c r="T822" s="81"/>
      <c r="U822" s="81"/>
      <c r="V822" s="81"/>
      <c r="W822" s="81"/>
      <c r="X822" s="81"/>
      <c r="Y822" s="81"/>
      <c r="Z822" s="81"/>
      <c r="AA822" s="109"/>
      <c r="AB822" s="109"/>
      <c r="AS822" s="124"/>
      <c r="AT822" s="124"/>
      <c r="AU822" s="124"/>
      <c r="AV822" s="83"/>
      <c r="AW822" s="123"/>
      <c r="AX822" s="81"/>
      <c r="BB822" s="81"/>
      <c r="BC822" s="81"/>
      <c r="BD822" s="81"/>
      <c r="BE822" s="81"/>
    </row>
    <row r="823" spans="1:57" ht="12.75" customHeight="1" x14ac:dyDescent="0.25">
      <c r="A823" s="81"/>
      <c r="B823" s="81"/>
      <c r="C823" s="81"/>
      <c r="K823" s="81"/>
      <c r="L823" s="81"/>
      <c r="M823" s="81"/>
      <c r="N823" s="81"/>
      <c r="O823" s="81"/>
      <c r="P823" s="81"/>
      <c r="S823" s="81"/>
      <c r="T823" s="81"/>
      <c r="U823" s="81"/>
      <c r="V823" s="81"/>
      <c r="W823" s="81"/>
      <c r="X823" s="81"/>
      <c r="Y823" s="81"/>
      <c r="Z823" s="81"/>
      <c r="AA823" s="109"/>
      <c r="AB823" s="109"/>
      <c r="AS823" s="124"/>
      <c r="AT823" s="124"/>
      <c r="AU823" s="124"/>
      <c r="AV823" s="83"/>
      <c r="AW823" s="123"/>
      <c r="AX823" s="81"/>
      <c r="BB823" s="81"/>
      <c r="BC823" s="81"/>
      <c r="BD823" s="81"/>
      <c r="BE823" s="81"/>
    </row>
    <row r="824" spans="1:57" ht="12.75" customHeight="1" x14ac:dyDescent="0.25">
      <c r="A824" s="81"/>
      <c r="B824" s="81"/>
      <c r="C824" s="81"/>
      <c r="K824" s="81"/>
      <c r="L824" s="81"/>
      <c r="M824" s="81"/>
      <c r="N824" s="81"/>
      <c r="O824" s="81"/>
      <c r="P824" s="81"/>
      <c r="S824" s="81"/>
      <c r="T824" s="81"/>
      <c r="U824" s="81"/>
      <c r="V824" s="81"/>
      <c r="W824" s="81"/>
      <c r="X824" s="81"/>
      <c r="Y824" s="81"/>
      <c r="Z824" s="81"/>
      <c r="AA824" s="109"/>
      <c r="AB824" s="109"/>
      <c r="AS824" s="124"/>
      <c r="AT824" s="124"/>
      <c r="AU824" s="124"/>
      <c r="AV824" s="83"/>
      <c r="AW824" s="123"/>
      <c r="AX824" s="81"/>
      <c r="BB824" s="81"/>
      <c r="BC824" s="81"/>
      <c r="BD824" s="81"/>
      <c r="BE824" s="81"/>
    </row>
    <row r="825" spans="1:57" ht="12.75" customHeight="1" x14ac:dyDescent="0.25">
      <c r="A825" s="81"/>
      <c r="B825" s="81"/>
      <c r="C825" s="81"/>
      <c r="K825" s="81"/>
      <c r="L825" s="81"/>
      <c r="M825" s="81"/>
      <c r="N825" s="81"/>
      <c r="O825" s="81"/>
      <c r="P825" s="81"/>
      <c r="S825" s="81"/>
      <c r="T825" s="81"/>
      <c r="U825" s="81"/>
      <c r="V825" s="81"/>
      <c r="W825" s="81"/>
      <c r="X825" s="81"/>
      <c r="Y825" s="81"/>
      <c r="Z825" s="81"/>
      <c r="AA825" s="109"/>
      <c r="AB825" s="109"/>
      <c r="AS825" s="124"/>
      <c r="AT825" s="124"/>
      <c r="AU825" s="124"/>
      <c r="AV825" s="83"/>
      <c r="AW825" s="123"/>
      <c r="AX825" s="81"/>
      <c r="BB825" s="81"/>
      <c r="BC825" s="81"/>
      <c r="BD825" s="81"/>
      <c r="BE825" s="81"/>
    </row>
    <row r="826" spans="1:57" ht="12.75" customHeight="1" x14ac:dyDescent="0.25">
      <c r="A826" s="81"/>
      <c r="B826" s="81"/>
      <c r="C826" s="81"/>
      <c r="K826" s="81"/>
      <c r="L826" s="81"/>
      <c r="M826" s="81"/>
      <c r="N826" s="81"/>
      <c r="O826" s="81"/>
      <c r="P826" s="81"/>
      <c r="S826" s="81"/>
      <c r="T826" s="81"/>
      <c r="U826" s="81"/>
      <c r="V826" s="81"/>
      <c r="W826" s="81"/>
      <c r="X826" s="81"/>
      <c r="Y826" s="81"/>
      <c r="Z826" s="81"/>
      <c r="AA826" s="109"/>
      <c r="AB826" s="109"/>
      <c r="AS826" s="124"/>
      <c r="AT826" s="124"/>
      <c r="AU826" s="124"/>
      <c r="AV826" s="83"/>
      <c r="AW826" s="123"/>
      <c r="AX826" s="81"/>
      <c r="BB826" s="81"/>
      <c r="BC826" s="81"/>
      <c r="BD826" s="81"/>
      <c r="BE826" s="81"/>
    </row>
    <row r="827" spans="1:57" ht="12.75" customHeight="1" x14ac:dyDescent="0.25">
      <c r="A827" s="81"/>
      <c r="B827" s="81"/>
      <c r="C827" s="81"/>
      <c r="K827" s="81"/>
      <c r="L827" s="81"/>
      <c r="M827" s="81"/>
      <c r="N827" s="81"/>
      <c r="O827" s="81"/>
      <c r="P827" s="81"/>
      <c r="S827" s="81"/>
      <c r="T827" s="81"/>
      <c r="U827" s="81"/>
      <c r="V827" s="81"/>
      <c r="W827" s="81"/>
      <c r="X827" s="81"/>
      <c r="Y827" s="81"/>
      <c r="Z827" s="81"/>
      <c r="AA827" s="109"/>
      <c r="AB827" s="109"/>
      <c r="AS827" s="124"/>
      <c r="AT827" s="124"/>
      <c r="AU827" s="124"/>
      <c r="AV827" s="83"/>
      <c r="AW827" s="123"/>
      <c r="AX827" s="81"/>
      <c r="BB827" s="81"/>
      <c r="BC827" s="81"/>
      <c r="BD827" s="81"/>
      <c r="BE827" s="81"/>
    </row>
    <row r="828" spans="1:57" ht="12.75" customHeight="1" x14ac:dyDescent="0.25">
      <c r="A828" s="81"/>
      <c r="B828" s="81"/>
      <c r="C828" s="81"/>
      <c r="K828" s="81"/>
      <c r="L828" s="81"/>
      <c r="M828" s="81"/>
      <c r="N828" s="81"/>
      <c r="O828" s="81"/>
      <c r="P828" s="81"/>
      <c r="S828" s="81"/>
      <c r="T828" s="81"/>
      <c r="U828" s="81"/>
      <c r="V828" s="81"/>
      <c r="W828" s="81"/>
      <c r="X828" s="81"/>
      <c r="Y828" s="81"/>
      <c r="Z828" s="81"/>
      <c r="AA828" s="109"/>
      <c r="AB828" s="109"/>
      <c r="AS828" s="124"/>
      <c r="AT828" s="124"/>
      <c r="AU828" s="124"/>
      <c r="AV828" s="83"/>
      <c r="AW828" s="123"/>
      <c r="AX828" s="81"/>
      <c r="BB828" s="81"/>
      <c r="BC828" s="81"/>
      <c r="BD828" s="81"/>
      <c r="BE828" s="81"/>
    </row>
    <row r="829" spans="1:57" ht="12.75" customHeight="1" x14ac:dyDescent="0.25">
      <c r="A829" s="81"/>
      <c r="B829" s="81"/>
      <c r="C829" s="81"/>
      <c r="K829" s="81"/>
      <c r="L829" s="81"/>
      <c r="M829" s="81"/>
      <c r="N829" s="81"/>
      <c r="O829" s="81"/>
      <c r="P829" s="81"/>
      <c r="S829" s="81"/>
      <c r="T829" s="81"/>
      <c r="U829" s="81"/>
      <c r="V829" s="81"/>
      <c r="W829" s="81"/>
      <c r="X829" s="81"/>
      <c r="Y829" s="81"/>
      <c r="Z829" s="81"/>
      <c r="AA829" s="109"/>
      <c r="AB829" s="109"/>
      <c r="AS829" s="124"/>
      <c r="AT829" s="124"/>
      <c r="AU829" s="124"/>
      <c r="AV829" s="83"/>
      <c r="AW829" s="123"/>
      <c r="AX829" s="81"/>
      <c r="BB829" s="81"/>
      <c r="BC829" s="81"/>
      <c r="BD829" s="81"/>
      <c r="BE829" s="81"/>
    </row>
    <row r="830" spans="1:57" ht="12.75" customHeight="1" x14ac:dyDescent="0.25">
      <c r="A830" s="81"/>
      <c r="B830" s="81"/>
      <c r="C830" s="81"/>
      <c r="K830" s="81"/>
      <c r="L830" s="81"/>
      <c r="M830" s="81"/>
      <c r="N830" s="81"/>
      <c r="O830" s="81"/>
      <c r="P830" s="81"/>
      <c r="S830" s="81"/>
      <c r="T830" s="81"/>
      <c r="U830" s="81"/>
      <c r="V830" s="81"/>
      <c r="W830" s="81"/>
      <c r="X830" s="81"/>
      <c r="Y830" s="81"/>
      <c r="Z830" s="81"/>
      <c r="AA830" s="109"/>
      <c r="AB830" s="109"/>
      <c r="AS830" s="124"/>
      <c r="AT830" s="124"/>
      <c r="AU830" s="124"/>
      <c r="AV830" s="83"/>
      <c r="AW830" s="123"/>
      <c r="AX830" s="81"/>
      <c r="BB830" s="81"/>
      <c r="BC830" s="81"/>
      <c r="BD830" s="81"/>
      <c r="BE830" s="81"/>
    </row>
    <row r="831" spans="1:57" ht="12.75" customHeight="1" x14ac:dyDescent="0.25">
      <c r="A831" s="81"/>
      <c r="B831" s="81"/>
      <c r="C831" s="81"/>
      <c r="K831" s="81"/>
      <c r="L831" s="81"/>
      <c r="M831" s="81"/>
      <c r="N831" s="81"/>
      <c r="O831" s="81"/>
      <c r="P831" s="81"/>
      <c r="S831" s="81"/>
      <c r="T831" s="81"/>
      <c r="U831" s="81"/>
      <c r="V831" s="81"/>
      <c r="W831" s="81"/>
      <c r="X831" s="81"/>
      <c r="Y831" s="81"/>
      <c r="Z831" s="81"/>
      <c r="AA831" s="109"/>
      <c r="AB831" s="109"/>
      <c r="AS831" s="124"/>
      <c r="AT831" s="124"/>
      <c r="AU831" s="124"/>
      <c r="AV831" s="83"/>
      <c r="AW831" s="123"/>
      <c r="AX831" s="81"/>
      <c r="BB831" s="81"/>
      <c r="BC831" s="81"/>
      <c r="BD831" s="81"/>
      <c r="BE831" s="81"/>
    </row>
    <row r="832" spans="1:57" ht="12.75" customHeight="1" x14ac:dyDescent="0.25">
      <c r="A832" s="81"/>
      <c r="B832" s="81"/>
      <c r="C832" s="81"/>
      <c r="K832" s="81"/>
      <c r="L832" s="81"/>
      <c r="M832" s="81"/>
      <c r="N832" s="81"/>
      <c r="O832" s="81"/>
      <c r="P832" s="81"/>
      <c r="S832" s="81"/>
      <c r="T832" s="81"/>
      <c r="U832" s="81"/>
      <c r="V832" s="81"/>
      <c r="W832" s="81"/>
      <c r="X832" s="81"/>
      <c r="Y832" s="81"/>
      <c r="Z832" s="81"/>
      <c r="AA832" s="109"/>
      <c r="AB832" s="109"/>
      <c r="AS832" s="124"/>
      <c r="AT832" s="124"/>
      <c r="AU832" s="124"/>
      <c r="AV832" s="83"/>
      <c r="AW832" s="123"/>
      <c r="AX832" s="81"/>
      <c r="BB832" s="81"/>
      <c r="BC832" s="81"/>
      <c r="BD832" s="81"/>
      <c r="BE832" s="81"/>
    </row>
    <row r="833" spans="1:57" ht="12.75" customHeight="1" x14ac:dyDescent="0.25">
      <c r="A833" s="81"/>
      <c r="B833" s="81"/>
      <c r="C833" s="81"/>
      <c r="K833" s="81"/>
      <c r="L833" s="81"/>
      <c r="M833" s="81"/>
      <c r="N833" s="81"/>
      <c r="O833" s="81"/>
      <c r="P833" s="81"/>
      <c r="S833" s="81"/>
      <c r="T833" s="81"/>
      <c r="U833" s="81"/>
      <c r="V833" s="81"/>
      <c r="W833" s="81"/>
      <c r="X833" s="81"/>
      <c r="Y833" s="81"/>
      <c r="Z833" s="81"/>
      <c r="AA833" s="109"/>
      <c r="AB833" s="109"/>
      <c r="AS833" s="124"/>
      <c r="AT833" s="124"/>
      <c r="AU833" s="124"/>
      <c r="AV833" s="83"/>
      <c r="AW833" s="123"/>
      <c r="AX833" s="81"/>
      <c r="BB833" s="81"/>
      <c r="BC833" s="81"/>
      <c r="BD833" s="81"/>
      <c r="BE833" s="81"/>
    </row>
    <row r="834" spans="1:57" ht="12.75" customHeight="1" x14ac:dyDescent="0.25">
      <c r="A834" s="81"/>
      <c r="B834" s="81"/>
      <c r="C834" s="81"/>
      <c r="K834" s="81"/>
      <c r="L834" s="81"/>
      <c r="M834" s="81"/>
      <c r="N834" s="81"/>
      <c r="O834" s="81"/>
      <c r="P834" s="81"/>
      <c r="S834" s="81"/>
      <c r="T834" s="81"/>
      <c r="U834" s="81"/>
      <c r="V834" s="81"/>
      <c r="W834" s="81"/>
      <c r="X834" s="81"/>
      <c r="Y834" s="81"/>
      <c r="Z834" s="81"/>
      <c r="AA834" s="109"/>
      <c r="AB834" s="109"/>
      <c r="AS834" s="124"/>
      <c r="AT834" s="124"/>
      <c r="AU834" s="124"/>
      <c r="AV834" s="83"/>
      <c r="AW834" s="123"/>
      <c r="AX834" s="81"/>
      <c r="BB834" s="81"/>
      <c r="BC834" s="81"/>
      <c r="BD834" s="81"/>
      <c r="BE834" s="81"/>
    </row>
    <row r="835" spans="1:57" ht="12.75" customHeight="1" x14ac:dyDescent="0.25">
      <c r="A835" s="81"/>
      <c r="B835" s="81"/>
      <c r="C835" s="81"/>
      <c r="K835" s="81"/>
      <c r="L835" s="81"/>
      <c r="M835" s="81"/>
      <c r="N835" s="81"/>
      <c r="O835" s="81"/>
      <c r="P835" s="81"/>
      <c r="S835" s="81"/>
      <c r="T835" s="81"/>
      <c r="U835" s="81"/>
      <c r="V835" s="81"/>
      <c r="W835" s="81"/>
      <c r="X835" s="81"/>
      <c r="Y835" s="81"/>
      <c r="Z835" s="81"/>
      <c r="AA835" s="109"/>
      <c r="AB835" s="109"/>
      <c r="AS835" s="124"/>
      <c r="AT835" s="124"/>
      <c r="AU835" s="124"/>
      <c r="AV835" s="83"/>
      <c r="AW835" s="123"/>
      <c r="AX835" s="81"/>
      <c r="BB835" s="81"/>
      <c r="BC835" s="81"/>
      <c r="BD835" s="81"/>
      <c r="BE835" s="81"/>
    </row>
    <row r="836" spans="1:57" ht="12.75" customHeight="1" x14ac:dyDescent="0.25">
      <c r="A836" s="81"/>
      <c r="B836" s="81"/>
      <c r="C836" s="81"/>
      <c r="K836" s="81"/>
      <c r="L836" s="81"/>
      <c r="M836" s="81"/>
      <c r="N836" s="81"/>
      <c r="O836" s="81"/>
      <c r="P836" s="81"/>
      <c r="S836" s="81"/>
      <c r="T836" s="81"/>
      <c r="U836" s="81"/>
      <c r="V836" s="81"/>
      <c r="W836" s="81"/>
      <c r="X836" s="81"/>
      <c r="Y836" s="81"/>
      <c r="Z836" s="81"/>
      <c r="AA836" s="109"/>
      <c r="AB836" s="109"/>
      <c r="AS836" s="124"/>
      <c r="AT836" s="124"/>
      <c r="AU836" s="124"/>
      <c r="AV836" s="83"/>
      <c r="AW836" s="123"/>
      <c r="AX836" s="81"/>
      <c r="BB836" s="81"/>
      <c r="BC836" s="81"/>
      <c r="BD836" s="81"/>
      <c r="BE836" s="81"/>
    </row>
    <row r="837" spans="1:57" ht="12.75" customHeight="1" x14ac:dyDescent="0.25">
      <c r="A837" s="81"/>
      <c r="B837" s="81"/>
      <c r="C837" s="81"/>
      <c r="K837" s="81"/>
      <c r="L837" s="81"/>
      <c r="M837" s="81"/>
      <c r="N837" s="81"/>
      <c r="O837" s="81"/>
      <c r="P837" s="81"/>
      <c r="S837" s="81"/>
      <c r="T837" s="81"/>
      <c r="U837" s="81"/>
      <c r="V837" s="81"/>
      <c r="W837" s="81"/>
      <c r="X837" s="81"/>
      <c r="Y837" s="81"/>
      <c r="Z837" s="81"/>
      <c r="AA837" s="109"/>
      <c r="AB837" s="109"/>
      <c r="AS837" s="124"/>
      <c r="AT837" s="124"/>
      <c r="AU837" s="124"/>
      <c r="AV837" s="83"/>
      <c r="AW837" s="123"/>
      <c r="AX837" s="81"/>
      <c r="BB837" s="81"/>
      <c r="BC837" s="81"/>
      <c r="BD837" s="81"/>
      <c r="BE837" s="81"/>
    </row>
    <row r="838" spans="1:57" ht="12.75" customHeight="1" x14ac:dyDescent="0.25">
      <c r="A838" s="81"/>
      <c r="B838" s="81"/>
      <c r="C838" s="81"/>
      <c r="K838" s="81"/>
      <c r="L838" s="81"/>
      <c r="M838" s="81"/>
      <c r="N838" s="81"/>
      <c r="O838" s="81"/>
      <c r="P838" s="81"/>
      <c r="S838" s="81"/>
      <c r="T838" s="81"/>
      <c r="U838" s="81"/>
      <c r="V838" s="81"/>
      <c r="W838" s="81"/>
      <c r="X838" s="81"/>
      <c r="Y838" s="81"/>
      <c r="Z838" s="81"/>
      <c r="AA838" s="109"/>
      <c r="AB838" s="109"/>
      <c r="AS838" s="124"/>
      <c r="AT838" s="124"/>
      <c r="AU838" s="124"/>
      <c r="AV838" s="83"/>
      <c r="AW838" s="123"/>
      <c r="AX838" s="81"/>
      <c r="BB838" s="81"/>
      <c r="BC838" s="81"/>
      <c r="BD838" s="81"/>
      <c r="BE838" s="81"/>
    </row>
    <row r="839" spans="1:57" ht="12.75" customHeight="1" x14ac:dyDescent="0.25">
      <c r="A839" s="81"/>
      <c r="B839" s="81"/>
      <c r="C839" s="81"/>
      <c r="K839" s="81"/>
      <c r="L839" s="81"/>
      <c r="M839" s="81"/>
      <c r="N839" s="81"/>
      <c r="O839" s="81"/>
      <c r="P839" s="81"/>
      <c r="S839" s="81"/>
      <c r="T839" s="81"/>
      <c r="U839" s="81"/>
      <c r="V839" s="81"/>
      <c r="W839" s="81"/>
      <c r="X839" s="81"/>
      <c r="Y839" s="81"/>
      <c r="Z839" s="81"/>
      <c r="AA839" s="109"/>
      <c r="AB839" s="109"/>
      <c r="AS839" s="124"/>
      <c r="AT839" s="124"/>
      <c r="AU839" s="124"/>
      <c r="AV839" s="83"/>
      <c r="AW839" s="123"/>
      <c r="AX839" s="81"/>
      <c r="BB839" s="81"/>
      <c r="BC839" s="81"/>
      <c r="BD839" s="81"/>
      <c r="BE839" s="81"/>
    </row>
    <row r="840" spans="1:57" ht="12.75" customHeight="1" x14ac:dyDescent="0.25">
      <c r="A840" s="81"/>
      <c r="B840" s="81"/>
      <c r="C840" s="81"/>
      <c r="K840" s="81"/>
      <c r="L840" s="81"/>
      <c r="M840" s="81"/>
      <c r="N840" s="81"/>
      <c r="O840" s="81"/>
      <c r="P840" s="81"/>
      <c r="S840" s="81"/>
      <c r="T840" s="81"/>
      <c r="U840" s="81"/>
      <c r="V840" s="81"/>
      <c r="W840" s="81"/>
      <c r="X840" s="81"/>
      <c r="Y840" s="81"/>
      <c r="Z840" s="81"/>
      <c r="AA840" s="109"/>
      <c r="AB840" s="109"/>
      <c r="AS840" s="124"/>
      <c r="AT840" s="124"/>
      <c r="AU840" s="124"/>
      <c r="AV840" s="83"/>
      <c r="AW840" s="123"/>
      <c r="AX840" s="81"/>
      <c r="BB840" s="81"/>
      <c r="BC840" s="81"/>
      <c r="BD840" s="81"/>
      <c r="BE840" s="81"/>
    </row>
    <row r="841" spans="1:57" ht="12.75" customHeight="1" x14ac:dyDescent="0.25">
      <c r="A841" s="81"/>
      <c r="B841" s="81"/>
      <c r="C841" s="81"/>
      <c r="K841" s="81"/>
      <c r="L841" s="81"/>
      <c r="M841" s="81"/>
      <c r="N841" s="81"/>
      <c r="O841" s="81"/>
      <c r="P841" s="81"/>
      <c r="S841" s="81"/>
      <c r="T841" s="81"/>
      <c r="U841" s="81"/>
      <c r="V841" s="81"/>
      <c r="W841" s="81"/>
      <c r="X841" s="81"/>
      <c r="Y841" s="81"/>
      <c r="Z841" s="81"/>
      <c r="AA841" s="109"/>
      <c r="AB841" s="109"/>
      <c r="AS841" s="124"/>
      <c r="AT841" s="124"/>
      <c r="AU841" s="124"/>
      <c r="AV841" s="83"/>
      <c r="AW841" s="123"/>
      <c r="AX841" s="81"/>
      <c r="BB841" s="81"/>
      <c r="BC841" s="81"/>
      <c r="BD841" s="81"/>
      <c r="BE841" s="81"/>
    </row>
    <row r="842" spans="1:57" ht="12.75" customHeight="1" x14ac:dyDescent="0.25">
      <c r="A842" s="81"/>
      <c r="B842" s="81"/>
      <c r="C842" s="81"/>
      <c r="K842" s="81"/>
      <c r="L842" s="81"/>
      <c r="M842" s="81"/>
      <c r="N842" s="81"/>
      <c r="O842" s="81"/>
      <c r="P842" s="81"/>
      <c r="S842" s="81"/>
      <c r="T842" s="81"/>
      <c r="U842" s="81"/>
      <c r="V842" s="81"/>
      <c r="W842" s="81"/>
      <c r="X842" s="81"/>
      <c r="Y842" s="81"/>
      <c r="Z842" s="81"/>
      <c r="AA842" s="109"/>
      <c r="AB842" s="109"/>
      <c r="AS842" s="124"/>
      <c r="AT842" s="124"/>
      <c r="AU842" s="124"/>
      <c r="AV842" s="83"/>
      <c r="AW842" s="123"/>
      <c r="AX842" s="81"/>
      <c r="BB842" s="81"/>
      <c r="BC842" s="81"/>
      <c r="BD842" s="81"/>
      <c r="BE842" s="81"/>
    </row>
    <row r="843" spans="1:57" ht="12.75" customHeight="1" x14ac:dyDescent="0.25">
      <c r="A843" s="81"/>
      <c r="B843" s="81"/>
      <c r="C843" s="81"/>
      <c r="K843" s="81"/>
      <c r="L843" s="81"/>
      <c r="M843" s="81"/>
      <c r="N843" s="81"/>
      <c r="O843" s="81"/>
      <c r="P843" s="81"/>
      <c r="S843" s="81"/>
      <c r="T843" s="81"/>
      <c r="U843" s="81"/>
      <c r="V843" s="81"/>
      <c r="W843" s="81"/>
      <c r="X843" s="81"/>
      <c r="Y843" s="81"/>
      <c r="Z843" s="81"/>
      <c r="AA843" s="109"/>
      <c r="AB843" s="109"/>
      <c r="AS843" s="124"/>
      <c r="AT843" s="124"/>
      <c r="AU843" s="124"/>
      <c r="AV843" s="83"/>
      <c r="AW843" s="123"/>
      <c r="AX843" s="81"/>
      <c r="BB843" s="81"/>
      <c r="BC843" s="81"/>
      <c r="BD843" s="81"/>
      <c r="BE843" s="81"/>
    </row>
    <row r="844" spans="1:57" ht="12.75" customHeight="1" x14ac:dyDescent="0.25">
      <c r="A844" s="81"/>
      <c r="B844" s="81"/>
      <c r="C844" s="81"/>
      <c r="K844" s="81"/>
      <c r="L844" s="81"/>
      <c r="M844" s="81"/>
      <c r="N844" s="81"/>
      <c r="O844" s="81"/>
      <c r="P844" s="81"/>
      <c r="S844" s="81"/>
      <c r="T844" s="81"/>
      <c r="U844" s="81"/>
      <c r="V844" s="81"/>
      <c r="W844" s="81"/>
      <c r="X844" s="81"/>
      <c r="Y844" s="81"/>
      <c r="Z844" s="81"/>
      <c r="AA844" s="109"/>
      <c r="AB844" s="109"/>
      <c r="AS844" s="124"/>
      <c r="AT844" s="124"/>
      <c r="AU844" s="124"/>
      <c r="AV844" s="83"/>
      <c r="AW844" s="123"/>
      <c r="AX844" s="81"/>
      <c r="BB844" s="81"/>
      <c r="BC844" s="81"/>
      <c r="BD844" s="81"/>
      <c r="BE844" s="81"/>
    </row>
    <row r="845" spans="1:57" ht="12.75" customHeight="1" x14ac:dyDescent="0.25">
      <c r="A845" s="81"/>
      <c r="B845" s="81"/>
      <c r="C845" s="81"/>
      <c r="K845" s="81"/>
      <c r="L845" s="81"/>
      <c r="M845" s="81"/>
      <c r="N845" s="81"/>
      <c r="O845" s="81"/>
      <c r="P845" s="81"/>
      <c r="S845" s="81"/>
      <c r="T845" s="81"/>
      <c r="U845" s="81"/>
      <c r="V845" s="81"/>
      <c r="W845" s="81"/>
      <c r="X845" s="81"/>
      <c r="Y845" s="81"/>
      <c r="Z845" s="81"/>
      <c r="AA845" s="109"/>
      <c r="AB845" s="109"/>
      <c r="AS845" s="124"/>
      <c r="AT845" s="124"/>
      <c r="AU845" s="124"/>
      <c r="AV845" s="83"/>
      <c r="AW845" s="123"/>
      <c r="AX845" s="81"/>
      <c r="BB845" s="81"/>
      <c r="BC845" s="81"/>
      <c r="BD845" s="81"/>
      <c r="BE845" s="81"/>
    </row>
    <row r="846" spans="1:57" ht="12.75" customHeight="1" x14ac:dyDescent="0.25">
      <c r="A846" s="81"/>
      <c r="B846" s="81"/>
      <c r="C846" s="81"/>
      <c r="K846" s="81"/>
      <c r="L846" s="81"/>
      <c r="M846" s="81"/>
      <c r="N846" s="81"/>
      <c r="O846" s="81"/>
      <c r="P846" s="81"/>
      <c r="S846" s="81"/>
      <c r="T846" s="81"/>
      <c r="U846" s="81"/>
      <c r="V846" s="81"/>
      <c r="W846" s="81"/>
      <c r="X846" s="81"/>
      <c r="Y846" s="81"/>
      <c r="Z846" s="81"/>
      <c r="AA846" s="109"/>
      <c r="AB846" s="109"/>
      <c r="AS846" s="124"/>
      <c r="AT846" s="124"/>
      <c r="AU846" s="124"/>
      <c r="AV846" s="83"/>
      <c r="AW846" s="123"/>
      <c r="AX846" s="81"/>
      <c r="BB846" s="81"/>
      <c r="BC846" s="81"/>
      <c r="BD846" s="81"/>
      <c r="BE846" s="81"/>
    </row>
    <row r="847" spans="1:57" ht="12.75" customHeight="1" x14ac:dyDescent="0.25">
      <c r="A847" s="81"/>
      <c r="B847" s="81"/>
      <c r="C847" s="81"/>
      <c r="K847" s="81"/>
      <c r="L847" s="81"/>
      <c r="M847" s="81"/>
      <c r="N847" s="81"/>
      <c r="O847" s="81"/>
      <c r="P847" s="81"/>
      <c r="S847" s="81"/>
      <c r="T847" s="81"/>
      <c r="U847" s="81"/>
      <c r="V847" s="81"/>
      <c r="W847" s="81"/>
      <c r="X847" s="81"/>
      <c r="Y847" s="81"/>
      <c r="Z847" s="81"/>
      <c r="AA847" s="109"/>
      <c r="AB847" s="109"/>
      <c r="AS847" s="124"/>
      <c r="AT847" s="124"/>
      <c r="AU847" s="124"/>
      <c r="AV847" s="83"/>
      <c r="AW847" s="123"/>
      <c r="AX847" s="81"/>
      <c r="BB847" s="81"/>
      <c r="BC847" s="81"/>
      <c r="BD847" s="81"/>
      <c r="BE847" s="81"/>
    </row>
    <row r="848" spans="1:57" ht="12.75" customHeight="1" x14ac:dyDescent="0.25">
      <c r="A848" s="81"/>
      <c r="B848" s="81"/>
      <c r="C848" s="81"/>
      <c r="K848" s="81"/>
      <c r="L848" s="81"/>
      <c r="M848" s="81"/>
      <c r="N848" s="81"/>
      <c r="O848" s="81"/>
      <c r="P848" s="81"/>
      <c r="S848" s="81"/>
      <c r="T848" s="81"/>
      <c r="U848" s="81"/>
      <c r="V848" s="81"/>
      <c r="W848" s="81"/>
      <c r="X848" s="81"/>
      <c r="Y848" s="81"/>
      <c r="Z848" s="81"/>
      <c r="AA848" s="109"/>
      <c r="AB848" s="109"/>
      <c r="AS848" s="124"/>
      <c r="AT848" s="124"/>
      <c r="AU848" s="124"/>
      <c r="AV848" s="83"/>
      <c r="AW848" s="123"/>
      <c r="AX848" s="81"/>
      <c r="BB848" s="81"/>
      <c r="BC848" s="81"/>
      <c r="BD848" s="81"/>
      <c r="BE848" s="81"/>
    </row>
    <row r="849" spans="1:57" ht="12.75" customHeight="1" x14ac:dyDescent="0.25">
      <c r="A849" s="81"/>
      <c r="B849" s="81"/>
      <c r="C849" s="81"/>
      <c r="K849" s="81"/>
      <c r="L849" s="81"/>
      <c r="M849" s="81"/>
      <c r="N849" s="81"/>
      <c r="O849" s="81"/>
      <c r="P849" s="81"/>
      <c r="S849" s="81"/>
      <c r="T849" s="81"/>
      <c r="U849" s="81"/>
      <c r="V849" s="81"/>
      <c r="W849" s="81"/>
      <c r="X849" s="81"/>
      <c r="Y849" s="81"/>
      <c r="Z849" s="81"/>
      <c r="AA849" s="109"/>
      <c r="AB849" s="109"/>
      <c r="AS849" s="124"/>
      <c r="AT849" s="124"/>
      <c r="AU849" s="124"/>
      <c r="AV849" s="83"/>
      <c r="AW849" s="123"/>
      <c r="AX849" s="81"/>
      <c r="BB849" s="81"/>
      <c r="BC849" s="81"/>
      <c r="BD849" s="81"/>
      <c r="BE849" s="81"/>
    </row>
    <row r="850" spans="1:57" ht="12.75" customHeight="1" x14ac:dyDescent="0.25">
      <c r="A850" s="81"/>
      <c r="B850" s="81"/>
      <c r="C850" s="81"/>
      <c r="K850" s="81"/>
      <c r="L850" s="81"/>
      <c r="M850" s="81"/>
      <c r="N850" s="81"/>
      <c r="O850" s="81"/>
      <c r="P850" s="81"/>
      <c r="S850" s="81"/>
      <c r="T850" s="81"/>
      <c r="U850" s="81"/>
      <c r="V850" s="81"/>
      <c r="W850" s="81"/>
      <c r="X850" s="81"/>
      <c r="Y850" s="81"/>
      <c r="Z850" s="81"/>
      <c r="AA850" s="109"/>
      <c r="AB850" s="109"/>
      <c r="AS850" s="124"/>
      <c r="AT850" s="124"/>
      <c r="AU850" s="124"/>
      <c r="AV850" s="83"/>
      <c r="AW850" s="123"/>
      <c r="AX850" s="81"/>
      <c r="BB850" s="81"/>
      <c r="BC850" s="81"/>
      <c r="BD850" s="81"/>
      <c r="BE850" s="81"/>
    </row>
    <row r="851" spans="1:57" ht="12.75" customHeight="1" x14ac:dyDescent="0.25">
      <c r="A851" s="81"/>
      <c r="B851" s="81"/>
      <c r="C851" s="81"/>
      <c r="K851" s="81"/>
      <c r="L851" s="81"/>
      <c r="M851" s="81"/>
      <c r="N851" s="81"/>
      <c r="O851" s="81"/>
      <c r="P851" s="81"/>
      <c r="S851" s="81"/>
      <c r="T851" s="81"/>
      <c r="U851" s="81"/>
      <c r="V851" s="81"/>
      <c r="W851" s="81"/>
      <c r="X851" s="81"/>
      <c r="Y851" s="81"/>
      <c r="Z851" s="81"/>
      <c r="AA851" s="109"/>
      <c r="AB851" s="109"/>
      <c r="AS851" s="124"/>
      <c r="AT851" s="124"/>
      <c r="AU851" s="124"/>
      <c r="AV851" s="83"/>
      <c r="AW851" s="123"/>
      <c r="AX851" s="81"/>
      <c r="BB851" s="81"/>
      <c r="BC851" s="81"/>
      <c r="BD851" s="81"/>
      <c r="BE851" s="81"/>
    </row>
    <row r="852" spans="1:57" ht="12.75" customHeight="1" x14ac:dyDescent="0.25">
      <c r="A852" s="81"/>
      <c r="B852" s="81"/>
      <c r="C852" s="81"/>
      <c r="K852" s="81"/>
      <c r="L852" s="81"/>
      <c r="M852" s="81"/>
      <c r="N852" s="81"/>
      <c r="O852" s="81"/>
      <c r="P852" s="81"/>
      <c r="S852" s="81"/>
      <c r="T852" s="81"/>
      <c r="U852" s="81"/>
      <c r="V852" s="81"/>
      <c r="W852" s="81"/>
      <c r="X852" s="81"/>
      <c r="Y852" s="81"/>
      <c r="Z852" s="81"/>
      <c r="AA852" s="109"/>
      <c r="AB852" s="109"/>
      <c r="AS852" s="124"/>
      <c r="AT852" s="124"/>
      <c r="AU852" s="124"/>
      <c r="AV852" s="83"/>
      <c r="AW852" s="123"/>
      <c r="AX852" s="81"/>
      <c r="BB852" s="81"/>
      <c r="BC852" s="81"/>
      <c r="BD852" s="81"/>
      <c r="BE852" s="81"/>
    </row>
    <row r="853" spans="1:57" ht="12.75" customHeight="1" x14ac:dyDescent="0.25">
      <c r="A853" s="81"/>
      <c r="B853" s="81"/>
      <c r="C853" s="81"/>
      <c r="K853" s="81"/>
      <c r="L853" s="81"/>
      <c r="M853" s="81"/>
      <c r="N853" s="81"/>
      <c r="O853" s="81"/>
      <c r="P853" s="81"/>
      <c r="S853" s="81"/>
      <c r="T853" s="81"/>
      <c r="U853" s="81"/>
      <c r="V853" s="81"/>
      <c r="W853" s="81"/>
      <c r="X853" s="81"/>
      <c r="Y853" s="81"/>
      <c r="Z853" s="81"/>
      <c r="AA853" s="109"/>
      <c r="AB853" s="109"/>
      <c r="AS853" s="124"/>
      <c r="AT853" s="124"/>
      <c r="AU853" s="124"/>
      <c r="AV853" s="83"/>
      <c r="AW853" s="123"/>
      <c r="AX853" s="81"/>
      <c r="BB853" s="81"/>
      <c r="BC853" s="81"/>
      <c r="BD853" s="81"/>
      <c r="BE853" s="81"/>
    </row>
    <row r="854" spans="1:57" ht="12.75" customHeight="1" x14ac:dyDescent="0.25">
      <c r="A854" s="81"/>
      <c r="B854" s="81"/>
      <c r="C854" s="81"/>
      <c r="K854" s="81"/>
      <c r="L854" s="81"/>
      <c r="M854" s="81"/>
      <c r="N854" s="81"/>
      <c r="O854" s="81"/>
      <c r="P854" s="81"/>
      <c r="S854" s="81"/>
      <c r="T854" s="81"/>
      <c r="U854" s="81"/>
      <c r="V854" s="81"/>
      <c r="W854" s="81"/>
      <c r="X854" s="81"/>
      <c r="Y854" s="81"/>
      <c r="Z854" s="81"/>
      <c r="AA854" s="109"/>
      <c r="AB854" s="109"/>
      <c r="AS854" s="124"/>
      <c r="AT854" s="124"/>
      <c r="AU854" s="124"/>
      <c r="AV854" s="83"/>
      <c r="AW854" s="123"/>
      <c r="AX854" s="81"/>
      <c r="BB854" s="81"/>
      <c r="BC854" s="81"/>
      <c r="BD854" s="81"/>
      <c r="BE854" s="81"/>
    </row>
    <row r="855" spans="1:57" ht="12.75" customHeight="1" x14ac:dyDescent="0.25">
      <c r="A855" s="81"/>
      <c r="B855" s="81"/>
      <c r="C855" s="81"/>
      <c r="K855" s="81"/>
      <c r="L855" s="81"/>
      <c r="M855" s="81"/>
      <c r="N855" s="81"/>
      <c r="O855" s="81"/>
      <c r="P855" s="81"/>
      <c r="S855" s="81"/>
      <c r="T855" s="81"/>
      <c r="U855" s="81"/>
      <c r="V855" s="81"/>
      <c r="W855" s="81"/>
      <c r="X855" s="81"/>
      <c r="Y855" s="81"/>
      <c r="Z855" s="81"/>
      <c r="AA855" s="109"/>
      <c r="AB855" s="109"/>
      <c r="AS855" s="124"/>
      <c r="AT855" s="124"/>
      <c r="AU855" s="124"/>
      <c r="AV855" s="83"/>
      <c r="AW855" s="123"/>
      <c r="AX855" s="81"/>
      <c r="BB855" s="81"/>
      <c r="BC855" s="81"/>
      <c r="BD855" s="81"/>
      <c r="BE855" s="81"/>
    </row>
    <row r="856" spans="1:57" ht="12.75" customHeight="1" x14ac:dyDescent="0.25">
      <c r="A856" s="81"/>
      <c r="B856" s="81"/>
      <c r="C856" s="81"/>
      <c r="K856" s="81"/>
      <c r="L856" s="81"/>
      <c r="M856" s="81"/>
      <c r="N856" s="81"/>
      <c r="O856" s="81"/>
      <c r="P856" s="81"/>
      <c r="S856" s="81"/>
      <c r="T856" s="81"/>
      <c r="U856" s="81"/>
      <c r="V856" s="81"/>
      <c r="W856" s="81"/>
      <c r="X856" s="81"/>
      <c r="Y856" s="81"/>
      <c r="Z856" s="81"/>
      <c r="AA856" s="109"/>
      <c r="AB856" s="109"/>
      <c r="AS856" s="124"/>
      <c r="AT856" s="124"/>
      <c r="AU856" s="124"/>
      <c r="AV856" s="83"/>
      <c r="AW856" s="123"/>
      <c r="AX856" s="81"/>
      <c r="BB856" s="81"/>
      <c r="BC856" s="81"/>
      <c r="BD856" s="81"/>
      <c r="BE856" s="81"/>
    </row>
    <row r="857" spans="1:57" ht="12.75" customHeight="1" x14ac:dyDescent="0.25">
      <c r="A857" s="81"/>
      <c r="B857" s="81"/>
      <c r="C857" s="81"/>
      <c r="K857" s="81"/>
      <c r="L857" s="81"/>
      <c r="M857" s="81"/>
      <c r="N857" s="81"/>
      <c r="O857" s="81"/>
      <c r="P857" s="81"/>
      <c r="S857" s="81"/>
      <c r="T857" s="81"/>
      <c r="U857" s="81"/>
      <c r="V857" s="81"/>
      <c r="W857" s="81"/>
      <c r="X857" s="81"/>
      <c r="Y857" s="81"/>
      <c r="Z857" s="81"/>
      <c r="AA857" s="109"/>
      <c r="AB857" s="109"/>
      <c r="AS857" s="124"/>
      <c r="AT857" s="124"/>
      <c r="AU857" s="124"/>
      <c r="AV857" s="83"/>
      <c r="AW857" s="123"/>
      <c r="AX857" s="81"/>
      <c r="BB857" s="81"/>
      <c r="BC857" s="81"/>
      <c r="BD857" s="81"/>
      <c r="BE857" s="81"/>
    </row>
    <row r="858" spans="1:57" ht="12.75" customHeight="1" x14ac:dyDescent="0.25">
      <c r="A858" s="81"/>
      <c r="B858" s="81"/>
      <c r="C858" s="81"/>
      <c r="K858" s="81"/>
      <c r="L858" s="81"/>
      <c r="M858" s="81"/>
      <c r="N858" s="81"/>
      <c r="O858" s="81"/>
      <c r="P858" s="81"/>
      <c r="S858" s="81"/>
      <c r="T858" s="81"/>
      <c r="U858" s="81"/>
      <c r="V858" s="81"/>
      <c r="W858" s="81"/>
      <c r="X858" s="81"/>
      <c r="Y858" s="81"/>
      <c r="Z858" s="81"/>
      <c r="AA858" s="109"/>
      <c r="AB858" s="109"/>
      <c r="AS858" s="124"/>
      <c r="AT858" s="124"/>
      <c r="AU858" s="124"/>
      <c r="AV858" s="83"/>
      <c r="AW858" s="123"/>
      <c r="AX858" s="81"/>
      <c r="BB858" s="81"/>
      <c r="BC858" s="81"/>
      <c r="BD858" s="81"/>
      <c r="BE858" s="81"/>
    </row>
    <row r="859" spans="1:57" ht="12.75" customHeight="1" x14ac:dyDescent="0.25">
      <c r="A859" s="81"/>
      <c r="B859" s="81"/>
      <c r="C859" s="81"/>
      <c r="K859" s="81"/>
      <c r="L859" s="81"/>
      <c r="M859" s="81"/>
      <c r="N859" s="81"/>
      <c r="O859" s="81"/>
      <c r="P859" s="81"/>
      <c r="S859" s="81"/>
      <c r="T859" s="81"/>
      <c r="U859" s="81"/>
      <c r="V859" s="81"/>
      <c r="W859" s="81"/>
      <c r="X859" s="81"/>
      <c r="Y859" s="81"/>
      <c r="Z859" s="81"/>
      <c r="AA859" s="109"/>
      <c r="AB859" s="109"/>
      <c r="AS859" s="124"/>
      <c r="AT859" s="124"/>
      <c r="AU859" s="124"/>
      <c r="AV859" s="83"/>
      <c r="AW859" s="123"/>
      <c r="AX859" s="81"/>
      <c r="BB859" s="81"/>
      <c r="BC859" s="81"/>
      <c r="BD859" s="81"/>
      <c r="BE859" s="81"/>
    </row>
    <row r="860" spans="1:57" ht="12.75" customHeight="1" x14ac:dyDescent="0.25">
      <c r="A860" s="81"/>
      <c r="B860" s="81"/>
      <c r="C860" s="81"/>
      <c r="K860" s="81"/>
      <c r="L860" s="81"/>
      <c r="M860" s="81"/>
      <c r="N860" s="81"/>
      <c r="O860" s="81"/>
      <c r="P860" s="81"/>
      <c r="S860" s="81"/>
      <c r="T860" s="81"/>
      <c r="U860" s="81"/>
      <c r="V860" s="81"/>
      <c r="W860" s="81"/>
      <c r="X860" s="81"/>
      <c r="Y860" s="81"/>
      <c r="Z860" s="81"/>
      <c r="AA860" s="109"/>
      <c r="AB860" s="109"/>
      <c r="AS860" s="124"/>
      <c r="AT860" s="124"/>
      <c r="AU860" s="124"/>
      <c r="AV860" s="83"/>
      <c r="AW860" s="123"/>
      <c r="AX860" s="81"/>
      <c r="BB860" s="81"/>
      <c r="BC860" s="81"/>
      <c r="BD860" s="81"/>
      <c r="BE860" s="81"/>
    </row>
    <row r="861" spans="1:57" ht="12.75" customHeight="1" x14ac:dyDescent="0.25">
      <c r="A861" s="81"/>
      <c r="B861" s="81"/>
      <c r="C861" s="81"/>
      <c r="K861" s="81"/>
      <c r="L861" s="81"/>
      <c r="M861" s="81"/>
      <c r="N861" s="81"/>
      <c r="O861" s="81"/>
      <c r="P861" s="81"/>
      <c r="S861" s="81"/>
      <c r="T861" s="81"/>
      <c r="U861" s="81"/>
      <c r="V861" s="81"/>
      <c r="W861" s="81"/>
      <c r="X861" s="81"/>
      <c r="Y861" s="81"/>
      <c r="Z861" s="81"/>
      <c r="AA861" s="109"/>
      <c r="AB861" s="109"/>
      <c r="AS861" s="124"/>
      <c r="AT861" s="124"/>
      <c r="AU861" s="124"/>
      <c r="AV861" s="83"/>
      <c r="AW861" s="123"/>
      <c r="AX861" s="81"/>
      <c r="BB861" s="81"/>
      <c r="BC861" s="81"/>
      <c r="BD861" s="81"/>
      <c r="BE861" s="81"/>
    </row>
    <row r="862" spans="1:57" ht="12.75" customHeight="1" x14ac:dyDescent="0.25">
      <c r="A862" s="81"/>
      <c r="B862" s="81"/>
      <c r="C862" s="81"/>
      <c r="K862" s="81"/>
      <c r="L862" s="81"/>
      <c r="M862" s="81"/>
      <c r="N862" s="81"/>
      <c r="O862" s="81"/>
      <c r="P862" s="81"/>
      <c r="S862" s="81"/>
      <c r="T862" s="81"/>
      <c r="U862" s="81"/>
      <c r="V862" s="81"/>
      <c r="W862" s="81"/>
      <c r="X862" s="81"/>
      <c r="Y862" s="81"/>
      <c r="Z862" s="81"/>
      <c r="AA862" s="109"/>
      <c r="AB862" s="109"/>
      <c r="AS862" s="124"/>
      <c r="AT862" s="124"/>
      <c r="AU862" s="124"/>
      <c r="AV862" s="83"/>
      <c r="AW862" s="123"/>
      <c r="AX862" s="81"/>
      <c r="BB862" s="81"/>
      <c r="BC862" s="81"/>
      <c r="BD862" s="81"/>
      <c r="BE862" s="81"/>
    </row>
    <row r="863" spans="1:57" ht="12.75" customHeight="1" x14ac:dyDescent="0.25">
      <c r="A863" s="81"/>
      <c r="B863" s="81"/>
      <c r="C863" s="81"/>
      <c r="K863" s="81"/>
      <c r="L863" s="81"/>
      <c r="M863" s="81"/>
      <c r="N863" s="81"/>
      <c r="O863" s="81"/>
      <c r="P863" s="81"/>
      <c r="S863" s="81"/>
      <c r="T863" s="81"/>
      <c r="U863" s="81"/>
      <c r="V863" s="81"/>
      <c r="W863" s="81"/>
      <c r="X863" s="81"/>
      <c r="Y863" s="81"/>
      <c r="Z863" s="81"/>
      <c r="AA863" s="109"/>
      <c r="AB863" s="109"/>
      <c r="AS863" s="124"/>
      <c r="AT863" s="124"/>
      <c r="AU863" s="124"/>
      <c r="AV863" s="83"/>
      <c r="AW863" s="123"/>
      <c r="AX863" s="81"/>
      <c r="BB863" s="81"/>
      <c r="BC863" s="81"/>
      <c r="BD863" s="81"/>
      <c r="BE863" s="81"/>
    </row>
    <row r="864" spans="1:57" ht="12.75" customHeight="1" x14ac:dyDescent="0.25">
      <c r="A864" s="81"/>
      <c r="B864" s="81"/>
      <c r="C864" s="81"/>
      <c r="K864" s="81"/>
      <c r="L864" s="81"/>
      <c r="M864" s="81"/>
      <c r="N864" s="81"/>
      <c r="O864" s="81"/>
      <c r="P864" s="81"/>
      <c r="S864" s="81"/>
      <c r="T864" s="81"/>
      <c r="U864" s="81"/>
      <c r="V864" s="81"/>
      <c r="W864" s="81"/>
      <c r="X864" s="81"/>
      <c r="Y864" s="81"/>
      <c r="Z864" s="81"/>
      <c r="AA864" s="109"/>
      <c r="AB864" s="109"/>
      <c r="AS864" s="124"/>
      <c r="AT864" s="124"/>
      <c r="AU864" s="124"/>
      <c r="AV864" s="83"/>
      <c r="AW864" s="123"/>
      <c r="AX864" s="81"/>
      <c r="BB864" s="81"/>
      <c r="BC864" s="81"/>
      <c r="BD864" s="81"/>
      <c r="BE864" s="81"/>
    </row>
    <row r="865" spans="1:57" ht="12.75" customHeight="1" x14ac:dyDescent="0.25">
      <c r="A865" s="81"/>
      <c r="B865" s="81"/>
      <c r="C865" s="81"/>
      <c r="K865" s="81"/>
      <c r="L865" s="81"/>
      <c r="M865" s="81"/>
      <c r="N865" s="81"/>
      <c r="O865" s="81"/>
      <c r="P865" s="81"/>
      <c r="S865" s="81"/>
      <c r="T865" s="81"/>
      <c r="U865" s="81"/>
      <c r="V865" s="81"/>
      <c r="W865" s="81"/>
      <c r="X865" s="81"/>
      <c r="Y865" s="81"/>
      <c r="Z865" s="81"/>
      <c r="AA865" s="109"/>
      <c r="AB865" s="109"/>
      <c r="AS865" s="124"/>
      <c r="AT865" s="124"/>
      <c r="AU865" s="124"/>
      <c r="AV865" s="83"/>
      <c r="AW865" s="123"/>
      <c r="AX865" s="81"/>
      <c r="BB865" s="81"/>
      <c r="BC865" s="81"/>
      <c r="BD865" s="81"/>
      <c r="BE865" s="81"/>
    </row>
    <row r="866" spans="1:57" ht="12.75" customHeight="1" x14ac:dyDescent="0.25">
      <c r="A866" s="81"/>
      <c r="B866" s="81"/>
      <c r="C866" s="81"/>
      <c r="K866" s="81"/>
      <c r="L866" s="81"/>
      <c r="M866" s="81"/>
      <c r="N866" s="81"/>
      <c r="O866" s="81"/>
      <c r="P866" s="81"/>
      <c r="S866" s="81"/>
      <c r="T866" s="81"/>
      <c r="U866" s="81"/>
      <c r="V866" s="81"/>
      <c r="W866" s="81"/>
      <c r="X866" s="81"/>
      <c r="Y866" s="81"/>
      <c r="Z866" s="81"/>
      <c r="AA866" s="109"/>
      <c r="AB866" s="109"/>
      <c r="AS866" s="124"/>
      <c r="AT866" s="124"/>
      <c r="AU866" s="124"/>
      <c r="AV866" s="83"/>
      <c r="AW866" s="123"/>
      <c r="AX866" s="81"/>
      <c r="BB866" s="81"/>
      <c r="BC866" s="81"/>
      <c r="BD866" s="81"/>
      <c r="BE866" s="81"/>
    </row>
    <row r="867" spans="1:57" ht="12.75" customHeight="1" x14ac:dyDescent="0.25">
      <c r="A867" s="81"/>
      <c r="B867" s="81"/>
      <c r="C867" s="81"/>
      <c r="K867" s="81"/>
      <c r="L867" s="81"/>
      <c r="M867" s="81"/>
      <c r="N867" s="81"/>
      <c r="O867" s="81"/>
      <c r="P867" s="81"/>
      <c r="S867" s="81"/>
      <c r="T867" s="81"/>
      <c r="U867" s="81"/>
      <c r="V867" s="81"/>
      <c r="W867" s="81"/>
      <c r="X867" s="81"/>
      <c r="Y867" s="81"/>
      <c r="Z867" s="81"/>
      <c r="AA867" s="109"/>
      <c r="AB867" s="109"/>
      <c r="AS867" s="124"/>
      <c r="AT867" s="124"/>
      <c r="AU867" s="124"/>
      <c r="AV867" s="83"/>
      <c r="AW867" s="123"/>
      <c r="AX867" s="81"/>
      <c r="BB867" s="81"/>
      <c r="BC867" s="81"/>
      <c r="BD867" s="81"/>
      <c r="BE867" s="81"/>
    </row>
    <row r="868" spans="1:57" ht="12.75" customHeight="1" x14ac:dyDescent="0.25">
      <c r="A868" s="81"/>
      <c r="B868" s="81"/>
      <c r="C868" s="81"/>
      <c r="K868" s="81"/>
      <c r="L868" s="81"/>
      <c r="M868" s="81"/>
      <c r="N868" s="81"/>
      <c r="O868" s="81"/>
      <c r="P868" s="81"/>
      <c r="S868" s="81"/>
      <c r="T868" s="81"/>
      <c r="U868" s="81"/>
      <c r="V868" s="81"/>
      <c r="W868" s="81"/>
      <c r="X868" s="81"/>
      <c r="Y868" s="81"/>
      <c r="Z868" s="81"/>
      <c r="AA868" s="109"/>
      <c r="AB868" s="109"/>
      <c r="AS868" s="124"/>
      <c r="AT868" s="124"/>
      <c r="AU868" s="124"/>
      <c r="AV868" s="83"/>
      <c r="AW868" s="123"/>
      <c r="AX868" s="81"/>
      <c r="BB868" s="81"/>
      <c r="BC868" s="81"/>
      <c r="BD868" s="81"/>
      <c r="BE868" s="81"/>
    </row>
    <row r="869" spans="1:57" ht="12.75" customHeight="1" x14ac:dyDescent="0.25">
      <c r="A869" s="81"/>
      <c r="B869" s="81"/>
      <c r="C869" s="81"/>
      <c r="K869" s="81"/>
      <c r="L869" s="81"/>
      <c r="M869" s="81"/>
      <c r="N869" s="81"/>
      <c r="O869" s="81"/>
      <c r="P869" s="81"/>
      <c r="S869" s="81"/>
      <c r="T869" s="81"/>
      <c r="U869" s="81"/>
      <c r="V869" s="81"/>
      <c r="W869" s="81"/>
      <c r="X869" s="81"/>
      <c r="Y869" s="81"/>
      <c r="Z869" s="81"/>
      <c r="AA869" s="109"/>
      <c r="AB869" s="109"/>
      <c r="AS869" s="124"/>
      <c r="AT869" s="124"/>
      <c r="AU869" s="124"/>
      <c r="AV869" s="83"/>
      <c r="AW869" s="123"/>
      <c r="AX869" s="81"/>
      <c r="BB869" s="81"/>
      <c r="BC869" s="81"/>
      <c r="BD869" s="81"/>
      <c r="BE869" s="81"/>
    </row>
    <row r="870" spans="1:57" ht="12.75" customHeight="1" x14ac:dyDescent="0.25">
      <c r="A870" s="81"/>
      <c r="B870" s="81"/>
      <c r="C870" s="81"/>
      <c r="K870" s="81"/>
      <c r="L870" s="81"/>
      <c r="M870" s="81"/>
      <c r="N870" s="81"/>
      <c r="O870" s="81"/>
      <c r="P870" s="81"/>
      <c r="S870" s="81"/>
      <c r="T870" s="81"/>
      <c r="U870" s="81"/>
      <c r="V870" s="81"/>
      <c r="W870" s="81"/>
      <c r="X870" s="81"/>
      <c r="Y870" s="81"/>
      <c r="Z870" s="81"/>
      <c r="AA870" s="109"/>
      <c r="AB870" s="109"/>
      <c r="AS870" s="124"/>
      <c r="AT870" s="124"/>
      <c r="AU870" s="124"/>
      <c r="AV870" s="83"/>
      <c r="AW870" s="123"/>
      <c r="AX870" s="81"/>
      <c r="BB870" s="81"/>
      <c r="BC870" s="81"/>
      <c r="BD870" s="81"/>
      <c r="BE870" s="81"/>
    </row>
    <row r="871" spans="1:57" ht="12.75" customHeight="1" x14ac:dyDescent="0.25">
      <c r="A871" s="81"/>
      <c r="B871" s="81"/>
      <c r="C871" s="81"/>
      <c r="K871" s="81"/>
      <c r="L871" s="81"/>
      <c r="M871" s="81"/>
      <c r="N871" s="81"/>
      <c r="O871" s="81"/>
      <c r="P871" s="81"/>
      <c r="S871" s="81"/>
      <c r="T871" s="81"/>
      <c r="U871" s="81"/>
      <c r="V871" s="81"/>
      <c r="W871" s="81"/>
      <c r="X871" s="81"/>
      <c r="Y871" s="81"/>
      <c r="Z871" s="81"/>
      <c r="AA871" s="109"/>
      <c r="AB871" s="109"/>
      <c r="AS871" s="124"/>
      <c r="AT871" s="124"/>
      <c r="AU871" s="124"/>
      <c r="AV871" s="83"/>
      <c r="AW871" s="123"/>
      <c r="AX871" s="81"/>
      <c r="BB871" s="81"/>
      <c r="BC871" s="81"/>
      <c r="BD871" s="81"/>
      <c r="BE871" s="81"/>
    </row>
    <row r="872" spans="1:57" ht="12.75" customHeight="1" x14ac:dyDescent="0.25">
      <c r="A872" s="81"/>
      <c r="B872" s="81"/>
      <c r="C872" s="81"/>
      <c r="K872" s="81"/>
      <c r="L872" s="81"/>
      <c r="M872" s="81"/>
      <c r="N872" s="81"/>
      <c r="O872" s="81"/>
      <c r="P872" s="81"/>
      <c r="S872" s="81"/>
      <c r="T872" s="81"/>
      <c r="U872" s="81"/>
      <c r="V872" s="81"/>
      <c r="W872" s="81"/>
      <c r="X872" s="81"/>
      <c r="Y872" s="81"/>
      <c r="Z872" s="81"/>
      <c r="AA872" s="109"/>
      <c r="AB872" s="109"/>
      <c r="AS872" s="124"/>
      <c r="AT872" s="124"/>
      <c r="AU872" s="124"/>
      <c r="AV872" s="83"/>
      <c r="AW872" s="123"/>
      <c r="AX872" s="81"/>
      <c r="BB872" s="81"/>
      <c r="BC872" s="81"/>
      <c r="BD872" s="81"/>
      <c r="BE872" s="81"/>
    </row>
    <row r="873" spans="1:57" ht="12.75" customHeight="1" x14ac:dyDescent="0.25">
      <c r="A873" s="81"/>
      <c r="B873" s="81"/>
      <c r="C873" s="81"/>
      <c r="K873" s="81"/>
      <c r="L873" s="81"/>
      <c r="M873" s="81"/>
      <c r="N873" s="81"/>
      <c r="O873" s="81"/>
      <c r="P873" s="81"/>
      <c r="S873" s="81"/>
      <c r="T873" s="81"/>
      <c r="U873" s="81"/>
      <c r="V873" s="81"/>
      <c r="W873" s="81"/>
      <c r="X873" s="81"/>
      <c r="Y873" s="81"/>
      <c r="Z873" s="81"/>
      <c r="AA873" s="109"/>
      <c r="AB873" s="109"/>
      <c r="AS873" s="124"/>
      <c r="AT873" s="124"/>
      <c r="AU873" s="124"/>
      <c r="AV873" s="83"/>
      <c r="AW873" s="123"/>
      <c r="AX873" s="81"/>
      <c r="BB873" s="81"/>
      <c r="BC873" s="81"/>
      <c r="BD873" s="81"/>
      <c r="BE873" s="81"/>
    </row>
    <row r="874" spans="1:57" ht="12.75" customHeight="1" x14ac:dyDescent="0.25">
      <c r="A874" s="81"/>
      <c r="B874" s="81"/>
      <c r="C874" s="81"/>
      <c r="K874" s="81"/>
      <c r="L874" s="81"/>
      <c r="M874" s="81"/>
      <c r="N874" s="81"/>
      <c r="O874" s="81"/>
      <c r="P874" s="81"/>
      <c r="S874" s="81"/>
      <c r="T874" s="81"/>
      <c r="U874" s="81"/>
      <c r="V874" s="81"/>
      <c r="W874" s="81"/>
      <c r="X874" s="81"/>
      <c r="Y874" s="81"/>
      <c r="Z874" s="81"/>
      <c r="AA874" s="109"/>
      <c r="AB874" s="109"/>
      <c r="AS874" s="124"/>
      <c r="AT874" s="124"/>
      <c r="AU874" s="124"/>
      <c r="AV874" s="83"/>
      <c r="AW874" s="123"/>
      <c r="AX874" s="81"/>
      <c r="BB874" s="81"/>
      <c r="BC874" s="81"/>
      <c r="BD874" s="81"/>
      <c r="BE874" s="81"/>
    </row>
    <row r="875" spans="1:57" ht="12.75" customHeight="1" x14ac:dyDescent="0.25">
      <c r="A875" s="81"/>
      <c r="B875" s="81"/>
      <c r="C875" s="81"/>
      <c r="K875" s="81"/>
      <c r="L875" s="81"/>
      <c r="M875" s="81"/>
      <c r="N875" s="81"/>
      <c r="O875" s="81"/>
      <c r="P875" s="81"/>
      <c r="S875" s="81"/>
      <c r="T875" s="81"/>
      <c r="U875" s="81"/>
      <c r="V875" s="81"/>
      <c r="W875" s="81"/>
      <c r="X875" s="81"/>
      <c r="Y875" s="81"/>
      <c r="Z875" s="81"/>
      <c r="AA875" s="109"/>
      <c r="AB875" s="109"/>
      <c r="AS875" s="124"/>
      <c r="AT875" s="124"/>
      <c r="AU875" s="124"/>
      <c r="AV875" s="83"/>
      <c r="AW875" s="123"/>
      <c r="AX875" s="81"/>
      <c r="BB875" s="81"/>
      <c r="BC875" s="81"/>
      <c r="BD875" s="81"/>
      <c r="BE875" s="81"/>
    </row>
    <row r="876" spans="1:57" ht="12.75" customHeight="1" x14ac:dyDescent="0.25">
      <c r="A876" s="81"/>
      <c r="B876" s="81"/>
      <c r="C876" s="81"/>
      <c r="K876" s="81"/>
      <c r="L876" s="81"/>
      <c r="M876" s="81"/>
      <c r="N876" s="81"/>
      <c r="O876" s="81"/>
      <c r="P876" s="81"/>
      <c r="S876" s="81"/>
      <c r="T876" s="81"/>
      <c r="U876" s="81"/>
      <c r="V876" s="81"/>
      <c r="W876" s="81"/>
      <c r="X876" s="81"/>
      <c r="Y876" s="81"/>
      <c r="Z876" s="81"/>
      <c r="AA876" s="109"/>
      <c r="AB876" s="109"/>
      <c r="AS876" s="124"/>
      <c r="AT876" s="124"/>
      <c r="AU876" s="124"/>
      <c r="AV876" s="83"/>
      <c r="AW876" s="123"/>
      <c r="AX876" s="81"/>
      <c r="BB876" s="81"/>
      <c r="BC876" s="81"/>
      <c r="BD876" s="81"/>
      <c r="BE876" s="81"/>
    </row>
    <row r="877" spans="1:57" ht="12.75" customHeight="1" x14ac:dyDescent="0.25">
      <c r="A877" s="81"/>
      <c r="B877" s="81"/>
      <c r="C877" s="81"/>
      <c r="K877" s="81"/>
      <c r="L877" s="81"/>
      <c r="M877" s="81"/>
      <c r="N877" s="81"/>
      <c r="O877" s="81"/>
      <c r="P877" s="81"/>
      <c r="S877" s="81"/>
      <c r="T877" s="81"/>
      <c r="U877" s="81"/>
      <c r="V877" s="81"/>
      <c r="W877" s="81"/>
      <c r="X877" s="81"/>
      <c r="Y877" s="81"/>
      <c r="Z877" s="81"/>
      <c r="AA877" s="109"/>
      <c r="AB877" s="109"/>
      <c r="AS877" s="124"/>
      <c r="AT877" s="124"/>
      <c r="AU877" s="124"/>
      <c r="AV877" s="83"/>
      <c r="AW877" s="123"/>
      <c r="AX877" s="81"/>
      <c r="BB877" s="81"/>
      <c r="BC877" s="81"/>
      <c r="BD877" s="81"/>
      <c r="BE877" s="81"/>
    </row>
    <row r="878" spans="1:57" ht="12.75" customHeight="1" x14ac:dyDescent="0.25">
      <c r="A878" s="81"/>
      <c r="B878" s="81"/>
      <c r="C878" s="81"/>
      <c r="K878" s="81"/>
      <c r="L878" s="81"/>
      <c r="M878" s="81"/>
      <c r="N878" s="81"/>
      <c r="O878" s="81"/>
      <c r="P878" s="81"/>
      <c r="S878" s="81"/>
      <c r="T878" s="81"/>
      <c r="U878" s="81"/>
      <c r="V878" s="81"/>
      <c r="W878" s="81"/>
      <c r="X878" s="81"/>
      <c r="Y878" s="81"/>
      <c r="Z878" s="81"/>
      <c r="AA878" s="109"/>
      <c r="AB878" s="109"/>
      <c r="AS878" s="124"/>
      <c r="AT878" s="124"/>
      <c r="AU878" s="124"/>
      <c r="AV878" s="83"/>
      <c r="AW878" s="123"/>
      <c r="AX878" s="81"/>
      <c r="BB878" s="81"/>
      <c r="BC878" s="81"/>
      <c r="BD878" s="81"/>
      <c r="BE878" s="81"/>
    </row>
    <row r="879" spans="1:57" ht="12.75" customHeight="1" x14ac:dyDescent="0.25">
      <c r="A879" s="81"/>
      <c r="B879" s="81"/>
      <c r="C879" s="81"/>
      <c r="K879" s="81"/>
      <c r="L879" s="81"/>
      <c r="M879" s="81"/>
      <c r="N879" s="81"/>
      <c r="O879" s="81"/>
      <c r="P879" s="81"/>
      <c r="S879" s="81"/>
      <c r="T879" s="81"/>
      <c r="U879" s="81"/>
      <c r="V879" s="81"/>
      <c r="W879" s="81"/>
      <c r="X879" s="81"/>
      <c r="Y879" s="81"/>
      <c r="Z879" s="81"/>
      <c r="AA879" s="109"/>
      <c r="AB879" s="109"/>
      <c r="AS879" s="124"/>
      <c r="AT879" s="124"/>
      <c r="AU879" s="124"/>
      <c r="AV879" s="83"/>
      <c r="AW879" s="123"/>
      <c r="AX879" s="81"/>
      <c r="BB879" s="81"/>
      <c r="BC879" s="81"/>
      <c r="BD879" s="81"/>
      <c r="BE879" s="81"/>
    </row>
    <row r="880" spans="1:57" ht="12.75" customHeight="1" x14ac:dyDescent="0.25">
      <c r="A880" s="81"/>
      <c r="B880" s="81"/>
      <c r="C880" s="81"/>
      <c r="K880" s="81"/>
      <c r="L880" s="81"/>
      <c r="M880" s="81"/>
      <c r="N880" s="81"/>
      <c r="O880" s="81"/>
      <c r="P880" s="81"/>
      <c r="S880" s="81"/>
      <c r="T880" s="81"/>
      <c r="U880" s="81"/>
      <c r="V880" s="81"/>
      <c r="W880" s="81"/>
      <c r="X880" s="81"/>
      <c r="Y880" s="81"/>
      <c r="Z880" s="81"/>
      <c r="AA880" s="109"/>
      <c r="AB880" s="109"/>
      <c r="AS880" s="124"/>
      <c r="AT880" s="124"/>
      <c r="AU880" s="124"/>
      <c r="AV880" s="83"/>
      <c r="AW880" s="123"/>
      <c r="AX880" s="81"/>
      <c r="BB880" s="81"/>
      <c r="BC880" s="81"/>
      <c r="BD880" s="81"/>
      <c r="BE880" s="81"/>
    </row>
    <row r="881" spans="1:57" ht="12.75" customHeight="1" x14ac:dyDescent="0.25">
      <c r="A881" s="81"/>
      <c r="B881" s="81"/>
      <c r="C881" s="81"/>
      <c r="K881" s="81"/>
      <c r="L881" s="81"/>
      <c r="M881" s="81"/>
      <c r="N881" s="81"/>
      <c r="O881" s="81"/>
      <c r="P881" s="81"/>
      <c r="S881" s="81"/>
      <c r="T881" s="81"/>
      <c r="U881" s="81"/>
      <c r="V881" s="81"/>
      <c r="W881" s="81"/>
      <c r="X881" s="81"/>
      <c r="Y881" s="81"/>
      <c r="Z881" s="81"/>
      <c r="AA881" s="109"/>
      <c r="AB881" s="109"/>
      <c r="AS881" s="124"/>
      <c r="AT881" s="124"/>
      <c r="AU881" s="124"/>
      <c r="AV881" s="83"/>
      <c r="AW881" s="123"/>
      <c r="AX881" s="81"/>
      <c r="BB881" s="81"/>
      <c r="BC881" s="81"/>
      <c r="BD881" s="81"/>
      <c r="BE881" s="81"/>
    </row>
    <row r="882" spans="1:57" ht="12.75" customHeight="1" x14ac:dyDescent="0.25">
      <c r="A882" s="81"/>
      <c r="B882" s="81"/>
      <c r="C882" s="81"/>
      <c r="K882" s="81"/>
      <c r="L882" s="81"/>
      <c r="M882" s="81"/>
      <c r="N882" s="81"/>
      <c r="O882" s="81"/>
      <c r="P882" s="81"/>
      <c r="S882" s="81"/>
      <c r="T882" s="81"/>
      <c r="U882" s="81"/>
      <c r="V882" s="81"/>
      <c r="W882" s="81"/>
      <c r="X882" s="81"/>
      <c r="Y882" s="81"/>
      <c r="Z882" s="81"/>
      <c r="AA882" s="109"/>
      <c r="AB882" s="109"/>
      <c r="AS882" s="124"/>
      <c r="AT882" s="124"/>
      <c r="AU882" s="124"/>
      <c r="AV882" s="83"/>
      <c r="AW882" s="123"/>
      <c r="AX882" s="81"/>
      <c r="BB882" s="81"/>
      <c r="BC882" s="81"/>
      <c r="BD882" s="81"/>
      <c r="BE882" s="81"/>
    </row>
    <row r="883" spans="1:57" ht="12.75" customHeight="1" x14ac:dyDescent="0.25">
      <c r="A883" s="81"/>
      <c r="B883" s="81"/>
      <c r="C883" s="81"/>
      <c r="K883" s="81"/>
      <c r="L883" s="81"/>
      <c r="M883" s="81"/>
      <c r="N883" s="81"/>
      <c r="O883" s="81"/>
      <c r="P883" s="81"/>
      <c r="S883" s="81"/>
      <c r="T883" s="81"/>
      <c r="U883" s="81"/>
      <c r="V883" s="81"/>
      <c r="W883" s="81"/>
      <c r="X883" s="81"/>
      <c r="Y883" s="81"/>
      <c r="Z883" s="81"/>
      <c r="AA883" s="109"/>
      <c r="AB883" s="109"/>
      <c r="AS883" s="124"/>
      <c r="AT883" s="124"/>
      <c r="AU883" s="124"/>
      <c r="AV883" s="83"/>
      <c r="AW883" s="123"/>
      <c r="AX883" s="81"/>
      <c r="BB883" s="81"/>
      <c r="BC883" s="81"/>
      <c r="BD883" s="81"/>
      <c r="BE883" s="81"/>
    </row>
    <row r="884" spans="1:57" ht="12.75" customHeight="1" x14ac:dyDescent="0.25">
      <c r="A884" s="81"/>
      <c r="B884" s="81"/>
      <c r="C884" s="81"/>
      <c r="K884" s="81"/>
      <c r="L884" s="81"/>
      <c r="M884" s="81"/>
      <c r="N884" s="81"/>
      <c r="O884" s="81"/>
      <c r="P884" s="81"/>
      <c r="S884" s="81"/>
      <c r="T884" s="81"/>
      <c r="U884" s="81"/>
      <c r="V884" s="81"/>
      <c r="W884" s="81"/>
      <c r="X884" s="81"/>
      <c r="Y884" s="81"/>
      <c r="Z884" s="81"/>
      <c r="AA884" s="109"/>
      <c r="AB884" s="109"/>
      <c r="AS884" s="124"/>
      <c r="AT884" s="124"/>
      <c r="AU884" s="124"/>
      <c r="AV884" s="83"/>
      <c r="AW884" s="123"/>
      <c r="AX884" s="81"/>
      <c r="BB884" s="81"/>
      <c r="BC884" s="81"/>
      <c r="BD884" s="81"/>
      <c r="BE884" s="81"/>
    </row>
    <row r="885" spans="1:57" ht="12.75" customHeight="1" x14ac:dyDescent="0.25">
      <c r="A885" s="81"/>
      <c r="B885" s="81"/>
      <c r="C885" s="81"/>
      <c r="K885" s="81"/>
      <c r="L885" s="81"/>
      <c r="M885" s="81"/>
      <c r="N885" s="81"/>
      <c r="O885" s="81"/>
      <c r="P885" s="81"/>
      <c r="S885" s="81"/>
      <c r="T885" s="81"/>
      <c r="U885" s="81"/>
      <c r="V885" s="81"/>
      <c r="W885" s="81"/>
      <c r="X885" s="81"/>
      <c r="Y885" s="81"/>
      <c r="Z885" s="81"/>
      <c r="AA885" s="109"/>
      <c r="AB885" s="109"/>
      <c r="AS885" s="124"/>
      <c r="AT885" s="124"/>
      <c r="AU885" s="124"/>
      <c r="AV885" s="83"/>
      <c r="AW885" s="123"/>
      <c r="AX885" s="81"/>
      <c r="BB885" s="81"/>
      <c r="BC885" s="81"/>
      <c r="BD885" s="81"/>
      <c r="BE885" s="81"/>
    </row>
    <row r="886" spans="1:57" ht="12.75" customHeight="1" x14ac:dyDescent="0.25">
      <c r="A886" s="81"/>
      <c r="B886" s="81"/>
      <c r="C886" s="81"/>
      <c r="K886" s="81"/>
      <c r="L886" s="81"/>
      <c r="M886" s="81"/>
      <c r="N886" s="81"/>
      <c r="O886" s="81"/>
      <c r="P886" s="81"/>
      <c r="S886" s="81"/>
      <c r="T886" s="81"/>
      <c r="U886" s="81"/>
      <c r="V886" s="81"/>
      <c r="W886" s="81"/>
      <c r="X886" s="81"/>
      <c r="Y886" s="81"/>
      <c r="Z886" s="81"/>
      <c r="AA886" s="109"/>
      <c r="AB886" s="109"/>
      <c r="AS886" s="124"/>
      <c r="AT886" s="124"/>
      <c r="AU886" s="124"/>
      <c r="AV886" s="83"/>
      <c r="AW886" s="123"/>
      <c r="AX886" s="81"/>
      <c r="BB886" s="81"/>
      <c r="BC886" s="81"/>
      <c r="BD886" s="81"/>
      <c r="BE886" s="81"/>
    </row>
    <row r="887" spans="1:57" ht="12.75" customHeight="1" x14ac:dyDescent="0.25">
      <c r="A887" s="81"/>
      <c r="B887" s="81"/>
      <c r="C887" s="81"/>
      <c r="K887" s="81"/>
      <c r="L887" s="81"/>
      <c r="M887" s="81"/>
      <c r="N887" s="81"/>
      <c r="O887" s="81"/>
      <c r="P887" s="81"/>
      <c r="S887" s="81"/>
      <c r="T887" s="81"/>
      <c r="U887" s="81"/>
      <c r="V887" s="81"/>
      <c r="W887" s="81"/>
      <c r="X887" s="81"/>
      <c r="Y887" s="81"/>
      <c r="Z887" s="81"/>
      <c r="AA887" s="109"/>
      <c r="AB887" s="109"/>
      <c r="AS887" s="124"/>
      <c r="AT887" s="124"/>
      <c r="AU887" s="124"/>
      <c r="AV887" s="83"/>
      <c r="AW887" s="123"/>
      <c r="AX887" s="81"/>
      <c r="BB887" s="81"/>
      <c r="BC887" s="81"/>
      <c r="BD887" s="81"/>
      <c r="BE887" s="81"/>
    </row>
    <row r="888" spans="1:57" ht="12.75" customHeight="1" x14ac:dyDescent="0.25">
      <c r="A888" s="81"/>
      <c r="B888" s="81"/>
      <c r="C888" s="81"/>
      <c r="K888" s="81"/>
      <c r="L888" s="81"/>
      <c r="M888" s="81"/>
      <c r="N888" s="81"/>
      <c r="O888" s="81"/>
      <c r="P888" s="81"/>
      <c r="S888" s="81"/>
      <c r="T888" s="81"/>
      <c r="U888" s="81"/>
      <c r="V888" s="81"/>
      <c r="W888" s="81"/>
      <c r="X888" s="81"/>
      <c r="Y888" s="81"/>
      <c r="Z888" s="81"/>
      <c r="AA888" s="109"/>
      <c r="AB888" s="109"/>
      <c r="AS888" s="124"/>
      <c r="AT888" s="124"/>
      <c r="AU888" s="124"/>
      <c r="AV888" s="83"/>
      <c r="AW888" s="123"/>
      <c r="AX888" s="81"/>
      <c r="BB888" s="81"/>
      <c r="BC888" s="81"/>
      <c r="BD888" s="81"/>
      <c r="BE888" s="81"/>
    </row>
    <row r="889" spans="1:57" ht="12.75" customHeight="1" x14ac:dyDescent="0.25">
      <c r="A889" s="81"/>
      <c r="B889" s="81"/>
      <c r="C889" s="81"/>
      <c r="K889" s="81"/>
      <c r="L889" s="81"/>
      <c r="M889" s="81"/>
      <c r="N889" s="81"/>
      <c r="O889" s="81"/>
      <c r="P889" s="81"/>
      <c r="S889" s="81"/>
      <c r="T889" s="81"/>
      <c r="U889" s="81"/>
      <c r="V889" s="81"/>
      <c r="W889" s="81"/>
      <c r="X889" s="81"/>
      <c r="Y889" s="81"/>
      <c r="Z889" s="81"/>
      <c r="AA889" s="109"/>
      <c r="AB889" s="109"/>
      <c r="AS889" s="124"/>
      <c r="AT889" s="124"/>
      <c r="AU889" s="124"/>
      <c r="AV889" s="83"/>
      <c r="AW889" s="123"/>
      <c r="AX889" s="81"/>
      <c r="BB889" s="81"/>
      <c r="BC889" s="81"/>
      <c r="BD889" s="81"/>
      <c r="BE889" s="81"/>
    </row>
    <row r="890" spans="1:57" ht="12.75" customHeight="1" x14ac:dyDescent="0.25">
      <c r="A890" s="81"/>
      <c r="B890" s="81"/>
      <c r="C890" s="81"/>
      <c r="K890" s="81"/>
      <c r="L890" s="81"/>
      <c r="M890" s="81"/>
      <c r="N890" s="81"/>
      <c r="O890" s="81"/>
      <c r="P890" s="81"/>
      <c r="S890" s="81"/>
      <c r="T890" s="81"/>
      <c r="U890" s="81"/>
      <c r="V890" s="81"/>
      <c r="W890" s="81"/>
      <c r="X890" s="81"/>
      <c r="Y890" s="81"/>
      <c r="Z890" s="81"/>
      <c r="AA890" s="109"/>
      <c r="AB890" s="109"/>
      <c r="AS890" s="124"/>
      <c r="AT890" s="124"/>
      <c r="AU890" s="124"/>
      <c r="AV890" s="83"/>
      <c r="AW890" s="123"/>
      <c r="AX890" s="81"/>
      <c r="BB890" s="81"/>
      <c r="BC890" s="81"/>
      <c r="BD890" s="81"/>
      <c r="BE890" s="81"/>
    </row>
    <row r="891" spans="1:57" ht="12.75" customHeight="1" x14ac:dyDescent="0.25">
      <c r="A891" s="81"/>
      <c r="B891" s="81"/>
      <c r="C891" s="81"/>
      <c r="K891" s="81"/>
      <c r="L891" s="81"/>
      <c r="M891" s="81"/>
      <c r="N891" s="81"/>
      <c r="O891" s="81"/>
      <c r="P891" s="81"/>
      <c r="S891" s="81"/>
      <c r="T891" s="81"/>
      <c r="U891" s="81"/>
      <c r="V891" s="81"/>
      <c r="W891" s="81"/>
      <c r="X891" s="81"/>
      <c r="Y891" s="81"/>
      <c r="Z891" s="81"/>
      <c r="AA891" s="109"/>
      <c r="AB891" s="109"/>
      <c r="AS891" s="124"/>
      <c r="AT891" s="124"/>
      <c r="AU891" s="124"/>
      <c r="AV891" s="83"/>
      <c r="AW891" s="123"/>
      <c r="AX891" s="81"/>
      <c r="BB891" s="81"/>
      <c r="BC891" s="81"/>
      <c r="BD891" s="81"/>
      <c r="BE891" s="81"/>
    </row>
    <row r="892" spans="1:57" ht="12.75" customHeight="1" x14ac:dyDescent="0.25">
      <c r="A892" s="81"/>
      <c r="B892" s="81"/>
      <c r="C892" s="81"/>
      <c r="K892" s="81"/>
      <c r="L892" s="81"/>
      <c r="M892" s="81"/>
      <c r="N892" s="81"/>
      <c r="O892" s="81"/>
      <c r="P892" s="81"/>
      <c r="S892" s="81"/>
      <c r="T892" s="81"/>
      <c r="U892" s="81"/>
      <c r="V892" s="81"/>
      <c r="W892" s="81"/>
      <c r="X892" s="81"/>
      <c r="Y892" s="81"/>
      <c r="Z892" s="81"/>
      <c r="AA892" s="109"/>
      <c r="AB892" s="109"/>
      <c r="AS892" s="124"/>
      <c r="AT892" s="124"/>
      <c r="AU892" s="124"/>
      <c r="AV892" s="83"/>
      <c r="AW892" s="123"/>
      <c r="AX892" s="81"/>
      <c r="BB892" s="81"/>
      <c r="BC892" s="81"/>
      <c r="BD892" s="81"/>
      <c r="BE892" s="81"/>
    </row>
    <row r="893" spans="1:57" ht="12.75" customHeight="1" x14ac:dyDescent="0.25">
      <c r="A893" s="81"/>
      <c r="B893" s="81"/>
      <c r="C893" s="81"/>
      <c r="K893" s="81"/>
      <c r="L893" s="81"/>
      <c r="M893" s="81"/>
      <c r="N893" s="81"/>
      <c r="O893" s="81"/>
      <c r="P893" s="81"/>
      <c r="S893" s="81"/>
      <c r="T893" s="81"/>
      <c r="U893" s="81"/>
      <c r="V893" s="81"/>
      <c r="W893" s="81"/>
      <c r="X893" s="81"/>
      <c r="Y893" s="81"/>
      <c r="Z893" s="81"/>
      <c r="AA893" s="109"/>
      <c r="AB893" s="109"/>
      <c r="AS893" s="124"/>
      <c r="AT893" s="124"/>
      <c r="AU893" s="124"/>
      <c r="AV893" s="83"/>
      <c r="AW893" s="123"/>
      <c r="AX893" s="81"/>
      <c r="BB893" s="81"/>
      <c r="BC893" s="81"/>
      <c r="BD893" s="81"/>
      <c r="BE893" s="81"/>
    </row>
    <row r="894" spans="1:57" ht="12.75" customHeight="1" x14ac:dyDescent="0.25">
      <c r="A894" s="81"/>
      <c r="B894" s="81"/>
      <c r="C894" s="81"/>
      <c r="K894" s="81"/>
      <c r="L894" s="81"/>
      <c r="M894" s="81"/>
      <c r="N894" s="81"/>
      <c r="O894" s="81"/>
      <c r="P894" s="81"/>
      <c r="S894" s="81"/>
      <c r="T894" s="81"/>
      <c r="U894" s="81"/>
      <c r="V894" s="81"/>
      <c r="W894" s="81"/>
      <c r="X894" s="81"/>
      <c r="Y894" s="81"/>
      <c r="Z894" s="81"/>
      <c r="AA894" s="109"/>
      <c r="AB894" s="109"/>
      <c r="AS894" s="124"/>
      <c r="AT894" s="124"/>
      <c r="AU894" s="124"/>
      <c r="AV894" s="83"/>
      <c r="AW894" s="123"/>
      <c r="AX894" s="81"/>
      <c r="BB894" s="81"/>
      <c r="BC894" s="81"/>
      <c r="BD894" s="81"/>
      <c r="BE894" s="81"/>
    </row>
    <row r="895" spans="1:57" ht="12.75" customHeight="1" x14ac:dyDescent="0.25">
      <c r="A895" s="81"/>
      <c r="B895" s="81"/>
      <c r="C895" s="81"/>
      <c r="K895" s="81"/>
      <c r="L895" s="81"/>
      <c r="M895" s="81"/>
      <c r="N895" s="81"/>
      <c r="O895" s="81"/>
      <c r="P895" s="81"/>
      <c r="S895" s="81"/>
      <c r="T895" s="81"/>
      <c r="U895" s="81"/>
      <c r="V895" s="81"/>
      <c r="W895" s="81"/>
      <c r="X895" s="81"/>
      <c r="Y895" s="81"/>
      <c r="Z895" s="81"/>
      <c r="AA895" s="109"/>
      <c r="AB895" s="109"/>
      <c r="AS895" s="124"/>
      <c r="AT895" s="124"/>
      <c r="AU895" s="124"/>
      <c r="AV895" s="83"/>
      <c r="AW895" s="123"/>
      <c r="AX895" s="81"/>
      <c r="BB895" s="81"/>
      <c r="BC895" s="81"/>
      <c r="BD895" s="81"/>
      <c r="BE895" s="81"/>
    </row>
    <row r="896" spans="1:57" ht="12.75" customHeight="1" x14ac:dyDescent="0.25">
      <c r="A896" s="81"/>
      <c r="B896" s="81"/>
      <c r="C896" s="81"/>
      <c r="K896" s="81"/>
      <c r="L896" s="81"/>
      <c r="M896" s="81"/>
      <c r="N896" s="81"/>
      <c r="O896" s="81"/>
      <c r="P896" s="81"/>
      <c r="S896" s="81"/>
      <c r="T896" s="81"/>
      <c r="U896" s="81"/>
      <c r="V896" s="81"/>
      <c r="W896" s="81"/>
      <c r="X896" s="81"/>
      <c r="Y896" s="81"/>
      <c r="Z896" s="81"/>
      <c r="AA896" s="109"/>
      <c r="AB896" s="109"/>
      <c r="AS896" s="124"/>
      <c r="AT896" s="124"/>
      <c r="AU896" s="124"/>
      <c r="AV896" s="83"/>
      <c r="AW896" s="123"/>
      <c r="AX896" s="81"/>
      <c r="BB896" s="81"/>
      <c r="BC896" s="81"/>
      <c r="BD896" s="81"/>
      <c r="BE896" s="81"/>
    </row>
    <row r="897" spans="1:57" ht="12.75" customHeight="1" x14ac:dyDescent="0.25">
      <c r="A897" s="81"/>
      <c r="B897" s="81"/>
      <c r="C897" s="81"/>
      <c r="K897" s="81"/>
      <c r="L897" s="81"/>
      <c r="M897" s="81"/>
      <c r="N897" s="81"/>
      <c r="O897" s="81"/>
      <c r="P897" s="81"/>
      <c r="S897" s="81"/>
      <c r="T897" s="81"/>
      <c r="U897" s="81"/>
      <c r="V897" s="81"/>
      <c r="W897" s="81"/>
      <c r="X897" s="81"/>
      <c r="Y897" s="81"/>
      <c r="Z897" s="81"/>
      <c r="AA897" s="109"/>
      <c r="AB897" s="109"/>
      <c r="AS897" s="124"/>
      <c r="AT897" s="124"/>
      <c r="AU897" s="124"/>
      <c r="AV897" s="83"/>
      <c r="AW897" s="123"/>
      <c r="AX897" s="81"/>
      <c r="BB897" s="81"/>
      <c r="BC897" s="81"/>
      <c r="BD897" s="81"/>
      <c r="BE897" s="81"/>
    </row>
    <row r="898" spans="1:57" ht="12.75" customHeight="1" x14ac:dyDescent="0.25">
      <c r="A898" s="81"/>
      <c r="B898" s="81"/>
      <c r="C898" s="81"/>
      <c r="K898" s="81"/>
      <c r="L898" s="81"/>
      <c r="M898" s="81"/>
      <c r="N898" s="81"/>
      <c r="O898" s="81"/>
      <c r="P898" s="81"/>
      <c r="S898" s="81"/>
      <c r="T898" s="81"/>
      <c r="U898" s="81"/>
      <c r="V898" s="81"/>
      <c r="W898" s="81"/>
      <c r="X898" s="81"/>
      <c r="Y898" s="81"/>
      <c r="Z898" s="81"/>
      <c r="AA898" s="109"/>
      <c r="AB898" s="109"/>
      <c r="AS898" s="124"/>
      <c r="AT898" s="124"/>
      <c r="AU898" s="124"/>
      <c r="AV898" s="83"/>
      <c r="AW898" s="123"/>
      <c r="AX898" s="81"/>
      <c r="BB898" s="81"/>
      <c r="BC898" s="81"/>
      <c r="BD898" s="81"/>
      <c r="BE898" s="81"/>
    </row>
    <row r="899" spans="1:57" ht="12.75" customHeight="1" x14ac:dyDescent="0.25">
      <c r="A899" s="81"/>
      <c r="B899" s="81"/>
      <c r="C899" s="81"/>
      <c r="K899" s="81"/>
      <c r="L899" s="81"/>
      <c r="M899" s="81"/>
      <c r="N899" s="81"/>
      <c r="O899" s="81"/>
      <c r="P899" s="81"/>
      <c r="S899" s="81"/>
      <c r="T899" s="81"/>
      <c r="U899" s="81"/>
      <c r="V899" s="81"/>
      <c r="W899" s="81"/>
      <c r="X899" s="81"/>
      <c r="Y899" s="81"/>
      <c r="Z899" s="81"/>
      <c r="AA899" s="109"/>
      <c r="AB899" s="109"/>
      <c r="AS899" s="124"/>
      <c r="AT899" s="124"/>
      <c r="AU899" s="124"/>
      <c r="AV899" s="83"/>
      <c r="AW899" s="123"/>
      <c r="AX899" s="81"/>
      <c r="BB899" s="81"/>
      <c r="BC899" s="81"/>
      <c r="BD899" s="81"/>
      <c r="BE899" s="81"/>
    </row>
    <row r="900" spans="1:57" ht="12.75" customHeight="1" x14ac:dyDescent="0.25">
      <c r="A900" s="81"/>
      <c r="B900" s="81"/>
      <c r="C900" s="81"/>
      <c r="K900" s="81"/>
      <c r="L900" s="81"/>
      <c r="M900" s="81"/>
      <c r="N900" s="81"/>
      <c r="O900" s="81"/>
      <c r="P900" s="81"/>
      <c r="S900" s="81"/>
      <c r="T900" s="81"/>
      <c r="U900" s="81"/>
      <c r="V900" s="81"/>
      <c r="W900" s="81"/>
      <c r="X900" s="81"/>
      <c r="Y900" s="81"/>
      <c r="Z900" s="81"/>
      <c r="AA900" s="109"/>
      <c r="AB900" s="109"/>
      <c r="AS900" s="124"/>
      <c r="AT900" s="124"/>
      <c r="AU900" s="124"/>
      <c r="AV900" s="83"/>
      <c r="AW900" s="123"/>
      <c r="AX900" s="81"/>
      <c r="BB900" s="81"/>
      <c r="BC900" s="81"/>
      <c r="BD900" s="81"/>
      <c r="BE900" s="81"/>
    </row>
    <row r="901" spans="1:57" ht="12.75" customHeight="1" x14ac:dyDescent="0.25">
      <c r="A901" s="81"/>
      <c r="B901" s="81"/>
      <c r="C901" s="81"/>
      <c r="K901" s="81"/>
      <c r="L901" s="81"/>
      <c r="M901" s="81"/>
      <c r="N901" s="81"/>
      <c r="O901" s="81"/>
      <c r="P901" s="81"/>
      <c r="S901" s="81"/>
      <c r="T901" s="81"/>
      <c r="U901" s="81"/>
      <c r="V901" s="81"/>
      <c r="W901" s="81"/>
      <c r="X901" s="81"/>
      <c r="Y901" s="81"/>
      <c r="Z901" s="81"/>
      <c r="AA901" s="109"/>
      <c r="AB901" s="109"/>
      <c r="AS901" s="124"/>
      <c r="AT901" s="124"/>
      <c r="AU901" s="124"/>
      <c r="AV901" s="83"/>
      <c r="AW901" s="123"/>
      <c r="AX901" s="81"/>
      <c r="BB901" s="81"/>
      <c r="BC901" s="81"/>
      <c r="BD901" s="81"/>
      <c r="BE901" s="81"/>
    </row>
    <row r="902" spans="1:57" ht="12.75" customHeight="1" x14ac:dyDescent="0.25">
      <c r="A902" s="81"/>
      <c r="B902" s="81"/>
      <c r="C902" s="81"/>
      <c r="K902" s="81"/>
      <c r="L902" s="81"/>
      <c r="M902" s="81"/>
      <c r="N902" s="81"/>
      <c r="O902" s="81"/>
      <c r="P902" s="81"/>
      <c r="S902" s="81"/>
      <c r="T902" s="81"/>
      <c r="U902" s="81"/>
      <c r="V902" s="81"/>
      <c r="W902" s="81"/>
      <c r="X902" s="81"/>
      <c r="Y902" s="81"/>
      <c r="Z902" s="81"/>
      <c r="AA902" s="109"/>
      <c r="AB902" s="109"/>
      <c r="AS902" s="124"/>
      <c r="AT902" s="124"/>
      <c r="AU902" s="124"/>
      <c r="AV902" s="83"/>
      <c r="AW902" s="123"/>
      <c r="AX902" s="81"/>
      <c r="BB902" s="81"/>
      <c r="BC902" s="81"/>
      <c r="BD902" s="81"/>
      <c r="BE902" s="81"/>
    </row>
    <row r="903" spans="1:57" ht="12.75" customHeight="1" x14ac:dyDescent="0.25">
      <c r="A903" s="81"/>
      <c r="B903" s="81"/>
      <c r="C903" s="81"/>
      <c r="K903" s="81"/>
      <c r="L903" s="81"/>
      <c r="M903" s="81"/>
      <c r="N903" s="81"/>
      <c r="O903" s="81"/>
      <c r="P903" s="81"/>
      <c r="S903" s="81"/>
      <c r="T903" s="81"/>
      <c r="U903" s="81"/>
      <c r="V903" s="81"/>
      <c r="W903" s="81"/>
      <c r="X903" s="81"/>
      <c r="Y903" s="81"/>
      <c r="Z903" s="81"/>
      <c r="AA903" s="109"/>
      <c r="AB903" s="109"/>
      <c r="AS903" s="124"/>
      <c r="AT903" s="124"/>
      <c r="AU903" s="124"/>
      <c r="AV903" s="83"/>
      <c r="AW903" s="123"/>
      <c r="AX903" s="81"/>
      <c r="BB903" s="81"/>
      <c r="BC903" s="81"/>
      <c r="BD903" s="81"/>
      <c r="BE903" s="81"/>
    </row>
    <row r="904" spans="1:57" ht="12.75" customHeight="1" x14ac:dyDescent="0.25">
      <c r="A904" s="81"/>
      <c r="B904" s="81"/>
      <c r="C904" s="81"/>
      <c r="K904" s="81"/>
      <c r="L904" s="81"/>
      <c r="M904" s="81"/>
      <c r="N904" s="81"/>
      <c r="O904" s="81"/>
      <c r="P904" s="81"/>
      <c r="S904" s="81"/>
      <c r="T904" s="81"/>
      <c r="U904" s="81"/>
      <c r="V904" s="81"/>
      <c r="W904" s="81"/>
      <c r="X904" s="81"/>
      <c r="Y904" s="81"/>
      <c r="Z904" s="81"/>
      <c r="AA904" s="109"/>
      <c r="AB904" s="109"/>
      <c r="AS904" s="124"/>
      <c r="AT904" s="124"/>
      <c r="AU904" s="124"/>
      <c r="AV904" s="83"/>
      <c r="AW904" s="123"/>
      <c r="AX904" s="81"/>
      <c r="BB904" s="81"/>
      <c r="BC904" s="81"/>
      <c r="BD904" s="81"/>
      <c r="BE904" s="81"/>
    </row>
    <row r="905" spans="1:57" ht="12.75" customHeight="1" x14ac:dyDescent="0.25">
      <c r="A905" s="81"/>
      <c r="B905" s="81"/>
      <c r="C905" s="81"/>
      <c r="K905" s="81"/>
      <c r="L905" s="81"/>
      <c r="M905" s="81"/>
      <c r="N905" s="81"/>
      <c r="O905" s="81"/>
      <c r="P905" s="81"/>
      <c r="S905" s="81"/>
      <c r="T905" s="81"/>
      <c r="U905" s="81"/>
      <c r="V905" s="81"/>
      <c r="W905" s="81"/>
      <c r="X905" s="81"/>
      <c r="Y905" s="81"/>
      <c r="Z905" s="81"/>
      <c r="AA905" s="109"/>
      <c r="AB905" s="109"/>
      <c r="AS905" s="124"/>
      <c r="AT905" s="124"/>
      <c r="AU905" s="124"/>
      <c r="AV905" s="83"/>
      <c r="AW905" s="123"/>
      <c r="AX905" s="81"/>
      <c r="BB905" s="81"/>
      <c r="BC905" s="81"/>
      <c r="BD905" s="81"/>
      <c r="BE905" s="81"/>
    </row>
    <row r="906" spans="1:57" ht="12.75" customHeight="1" x14ac:dyDescent="0.25">
      <c r="A906" s="81"/>
      <c r="B906" s="81"/>
      <c r="C906" s="81"/>
      <c r="K906" s="81"/>
      <c r="L906" s="81"/>
      <c r="M906" s="81"/>
      <c r="N906" s="81"/>
      <c r="O906" s="81"/>
      <c r="P906" s="81"/>
      <c r="S906" s="81"/>
      <c r="T906" s="81"/>
      <c r="U906" s="81"/>
      <c r="V906" s="81"/>
      <c r="W906" s="81"/>
      <c r="X906" s="81"/>
      <c r="Y906" s="81"/>
      <c r="Z906" s="81"/>
      <c r="AA906" s="109"/>
      <c r="AB906" s="109"/>
      <c r="AS906" s="124"/>
      <c r="AT906" s="124"/>
      <c r="AU906" s="124"/>
      <c r="AV906" s="83"/>
      <c r="AW906" s="123"/>
      <c r="AX906" s="81"/>
      <c r="BB906" s="81"/>
      <c r="BC906" s="81"/>
      <c r="BD906" s="81"/>
      <c r="BE906" s="81"/>
    </row>
    <row r="907" spans="1:57" ht="12.75" customHeight="1" x14ac:dyDescent="0.25">
      <c r="A907" s="81"/>
      <c r="B907" s="81"/>
      <c r="C907" s="81"/>
      <c r="K907" s="81"/>
      <c r="L907" s="81"/>
      <c r="M907" s="81"/>
      <c r="N907" s="81"/>
      <c r="O907" s="81"/>
      <c r="P907" s="81"/>
      <c r="S907" s="81"/>
      <c r="T907" s="81"/>
      <c r="U907" s="81"/>
      <c r="V907" s="81"/>
      <c r="W907" s="81"/>
      <c r="X907" s="81"/>
      <c r="Y907" s="81"/>
      <c r="Z907" s="81"/>
      <c r="AA907" s="109"/>
      <c r="AB907" s="109"/>
      <c r="AS907" s="124"/>
      <c r="AT907" s="124"/>
      <c r="AU907" s="124"/>
      <c r="AV907" s="83"/>
      <c r="AW907" s="123"/>
      <c r="AX907" s="81"/>
      <c r="BB907" s="81"/>
      <c r="BC907" s="81"/>
      <c r="BD907" s="81"/>
      <c r="BE907" s="81"/>
    </row>
    <row r="908" spans="1:57" ht="12.75" customHeight="1" x14ac:dyDescent="0.25">
      <c r="A908" s="81"/>
      <c r="B908" s="81"/>
      <c r="C908" s="81"/>
      <c r="K908" s="81"/>
      <c r="L908" s="81"/>
      <c r="M908" s="81"/>
      <c r="N908" s="81"/>
      <c r="O908" s="81"/>
      <c r="P908" s="81"/>
      <c r="S908" s="81"/>
      <c r="T908" s="81"/>
      <c r="U908" s="81"/>
      <c r="V908" s="81"/>
      <c r="W908" s="81"/>
      <c r="X908" s="81"/>
      <c r="Y908" s="81"/>
      <c r="Z908" s="81"/>
      <c r="AA908" s="109"/>
      <c r="AB908" s="109"/>
      <c r="AS908" s="124"/>
      <c r="AT908" s="124"/>
      <c r="AU908" s="124"/>
      <c r="AV908" s="83"/>
      <c r="AW908" s="123"/>
      <c r="AX908" s="81"/>
      <c r="BB908" s="81"/>
      <c r="BC908" s="81"/>
      <c r="BD908" s="81"/>
      <c r="BE908" s="81"/>
    </row>
    <row r="909" spans="1:57" ht="12.75" customHeight="1" x14ac:dyDescent="0.25">
      <c r="A909" s="81"/>
      <c r="B909" s="81"/>
      <c r="C909" s="81"/>
      <c r="K909" s="81"/>
      <c r="L909" s="81"/>
      <c r="M909" s="81"/>
      <c r="N909" s="81"/>
      <c r="O909" s="81"/>
      <c r="P909" s="81"/>
      <c r="S909" s="81"/>
      <c r="T909" s="81"/>
      <c r="U909" s="81"/>
      <c r="V909" s="81"/>
      <c r="W909" s="81"/>
      <c r="X909" s="81"/>
      <c r="Y909" s="81"/>
      <c r="Z909" s="81"/>
      <c r="AA909" s="109"/>
      <c r="AB909" s="109"/>
      <c r="AS909" s="124"/>
      <c r="AT909" s="124"/>
      <c r="AU909" s="124"/>
      <c r="AV909" s="83"/>
      <c r="AW909" s="123"/>
      <c r="AX909" s="81"/>
      <c r="BB909" s="81"/>
      <c r="BC909" s="81"/>
      <c r="BD909" s="81"/>
      <c r="BE909" s="81"/>
    </row>
    <row r="910" spans="1:57" ht="12.75" customHeight="1" x14ac:dyDescent="0.25">
      <c r="A910" s="81"/>
      <c r="B910" s="81"/>
      <c r="C910" s="81"/>
      <c r="K910" s="81"/>
      <c r="L910" s="81"/>
      <c r="M910" s="81"/>
      <c r="N910" s="81"/>
      <c r="O910" s="81"/>
      <c r="P910" s="81"/>
      <c r="S910" s="81"/>
      <c r="T910" s="81"/>
      <c r="U910" s="81"/>
      <c r="V910" s="81"/>
      <c r="W910" s="81"/>
      <c r="X910" s="81"/>
      <c r="Y910" s="81"/>
      <c r="Z910" s="81"/>
      <c r="AA910" s="109"/>
      <c r="AB910" s="109"/>
      <c r="AS910" s="124"/>
      <c r="AT910" s="124"/>
      <c r="AU910" s="124"/>
      <c r="AV910" s="83"/>
      <c r="AW910" s="123"/>
      <c r="AX910" s="81"/>
      <c r="BB910" s="81"/>
      <c r="BC910" s="81"/>
      <c r="BD910" s="81"/>
      <c r="BE910" s="81"/>
    </row>
    <row r="911" spans="1:57" ht="12.75" customHeight="1" x14ac:dyDescent="0.25">
      <c r="A911" s="81"/>
      <c r="B911" s="81"/>
      <c r="C911" s="81"/>
      <c r="K911" s="81"/>
      <c r="L911" s="81"/>
      <c r="M911" s="81"/>
      <c r="N911" s="81"/>
      <c r="O911" s="81"/>
      <c r="P911" s="81"/>
      <c r="S911" s="81"/>
      <c r="T911" s="81"/>
      <c r="U911" s="81"/>
      <c r="V911" s="81"/>
      <c r="W911" s="81"/>
      <c r="X911" s="81"/>
      <c r="Y911" s="81"/>
      <c r="Z911" s="81"/>
      <c r="AA911" s="109"/>
      <c r="AB911" s="109"/>
      <c r="AS911" s="124"/>
      <c r="AT911" s="124"/>
      <c r="AU911" s="124"/>
      <c r="AV911" s="83"/>
      <c r="AW911" s="123"/>
      <c r="AX911" s="81"/>
      <c r="BB911" s="81"/>
      <c r="BC911" s="81"/>
      <c r="BD911" s="81"/>
      <c r="BE911" s="81"/>
    </row>
    <row r="912" spans="1:57" ht="12.75" customHeight="1" x14ac:dyDescent="0.25">
      <c r="A912" s="81"/>
      <c r="B912" s="81"/>
      <c r="C912" s="81"/>
      <c r="K912" s="81"/>
      <c r="L912" s="81"/>
      <c r="M912" s="81"/>
      <c r="N912" s="81"/>
      <c r="O912" s="81"/>
      <c r="P912" s="81"/>
      <c r="S912" s="81"/>
      <c r="T912" s="81"/>
      <c r="U912" s="81"/>
      <c r="V912" s="81"/>
      <c r="W912" s="81"/>
      <c r="X912" s="81"/>
      <c r="Y912" s="81"/>
      <c r="Z912" s="81"/>
      <c r="AA912" s="109"/>
      <c r="AB912" s="109"/>
      <c r="AS912" s="124"/>
      <c r="AT912" s="124"/>
      <c r="AU912" s="124"/>
      <c r="AV912" s="83"/>
      <c r="AW912" s="123"/>
      <c r="AX912" s="81"/>
      <c r="BB912" s="81"/>
      <c r="BC912" s="81"/>
      <c r="BD912" s="81"/>
      <c r="BE912" s="81"/>
    </row>
    <row r="913" spans="1:57" ht="12.75" customHeight="1" x14ac:dyDescent="0.25">
      <c r="A913" s="81"/>
      <c r="B913" s="81"/>
      <c r="C913" s="81"/>
      <c r="K913" s="81"/>
      <c r="L913" s="81"/>
      <c r="M913" s="81"/>
      <c r="N913" s="81"/>
      <c r="O913" s="81"/>
      <c r="P913" s="81"/>
      <c r="S913" s="81"/>
      <c r="T913" s="81"/>
      <c r="U913" s="81"/>
      <c r="V913" s="81"/>
      <c r="W913" s="81"/>
      <c r="X913" s="81"/>
      <c r="Y913" s="81"/>
      <c r="Z913" s="81"/>
      <c r="AA913" s="109"/>
      <c r="AB913" s="109"/>
      <c r="AS913" s="124"/>
      <c r="AT913" s="124"/>
      <c r="AU913" s="124"/>
      <c r="AV913" s="83"/>
      <c r="AW913" s="123"/>
      <c r="AX913" s="81"/>
      <c r="BB913" s="81"/>
      <c r="BC913" s="81"/>
      <c r="BD913" s="81"/>
      <c r="BE913" s="81"/>
    </row>
    <row r="914" spans="1:57" ht="12.75" customHeight="1" x14ac:dyDescent="0.25">
      <c r="A914" s="81"/>
      <c r="B914" s="81"/>
      <c r="C914" s="81"/>
      <c r="K914" s="81"/>
      <c r="L914" s="81"/>
      <c r="M914" s="81"/>
      <c r="N914" s="81"/>
      <c r="O914" s="81"/>
      <c r="P914" s="81"/>
      <c r="S914" s="81"/>
      <c r="T914" s="81"/>
      <c r="U914" s="81"/>
      <c r="V914" s="81"/>
      <c r="W914" s="81"/>
      <c r="X914" s="81"/>
      <c r="Y914" s="81"/>
      <c r="Z914" s="81"/>
      <c r="AA914" s="109"/>
      <c r="AB914" s="109"/>
      <c r="AS914" s="124"/>
      <c r="AT914" s="124"/>
      <c r="AU914" s="124"/>
      <c r="AV914" s="83"/>
      <c r="AW914" s="123"/>
      <c r="AX914" s="81"/>
      <c r="BB914" s="81"/>
      <c r="BC914" s="81"/>
      <c r="BD914" s="81"/>
      <c r="BE914" s="81"/>
    </row>
    <row r="915" spans="1:57" ht="12.75" customHeight="1" x14ac:dyDescent="0.25">
      <c r="A915" s="81"/>
      <c r="B915" s="81"/>
      <c r="C915" s="81"/>
      <c r="K915" s="81"/>
      <c r="L915" s="81"/>
      <c r="M915" s="81"/>
      <c r="N915" s="81"/>
      <c r="O915" s="81"/>
      <c r="P915" s="81"/>
      <c r="S915" s="81"/>
      <c r="T915" s="81"/>
      <c r="U915" s="81"/>
      <c r="V915" s="81"/>
      <c r="W915" s="81"/>
      <c r="X915" s="81"/>
      <c r="Y915" s="81"/>
      <c r="Z915" s="81"/>
      <c r="AA915" s="109"/>
      <c r="AB915" s="109"/>
      <c r="AS915" s="124"/>
      <c r="AT915" s="124"/>
      <c r="AU915" s="124"/>
      <c r="AV915" s="83"/>
      <c r="AW915" s="123"/>
      <c r="AX915" s="81"/>
      <c r="BB915" s="81"/>
      <c r="BC915" s="81"/>
      <c r="BD915" s="81"/>
      <c r="BE915" s="81"/>
    </row>
    <row r="916" spans="1:57" ht="12.75" customHeight="1" x14ac:dyDescent="0.25">
      <c r="A916" s="81"/>
      <c r="B916" s="81"/>
      <c r="C916" s="81"/>
      <c r="K916" s="81"/>
      <c r="L916" s="81"/>
      <c r="M916" s="81"/>
      <c r="N916" s="81"/>
      <c r="O916" s="81"/>
      <c r="P916" s="81"/>
      <c r="S916" s="81"/>
      <c r="T916" s="81"/>
      <c r="U916" s="81"/>
      <c r="V916" s="81"/>
      <c r="W916" s="81"/>
      <c r="X916" s="81"/>
      <c r="Y916" s="81"/>
      <c r="Z916" s="81"/>
      <c r="AA916" s="109"/>
      <c r="AB916" s="109"/>
      <c r="AS916" s="124"/>
      <c r="AT916" s="124"/>
      <c r="AU916" s="124"/>
      <c r="AV916" s="83"/>
      <c r="AW916" s="123"/>
      <c r="AX916" s="81"/>
      <c r="BB916" s="81"/>
      <c r="BC916" s="81"/>
      <c r="BD916" s="81"/>
      <c r="BE916" s="81"/>
    </row>
    <row r="917" spans="1:57" ht="12.75" customHeight="1" x14ac:dyDescent="0.25">
      <c r="A917" s="81"/>
      <c r="B917" s="81"/>
      <c r="C917" s="81"/>
      <c r="K917" s="81"/>
      <c r="L917" s="81"/>
      <c r="M917" s="81"/>
      <c r="N917" s="81"/>
      <c r="O917" s="81"/>
      <c r="P917" s="81"/>
      <c r="S917" s="81"/>
      <c r="T917" s="81"/>
      <c r="U917" s="81"/>
      <c r="V917" s="81"/>
      <c r="W917" s="81"/>
      <c r="X917" s="81"/>
      <c r="Y917" s="81"/>
      <c r="Z917" s="81"/>
      <c r="AA917" s="109"/>
      <c r="AB917" s="109"/>
      <c r="AS917" s="124"/>
      <c r="AT917" s="124"/>
      <c r="AU917" s="124"/>
      <c r="AV917" s="83"/>
      <c r="AW917" s="123"/>
      <c r="AX917" s="81"/>
      <c r="BB917" s="81"/>
      <c r="BC917" s="81"/>
      <c r="BD917" s="81"/>
      <c r="BE917" s="81"/>
    </row>
    <row r="918" spans="1:57" ht="12.75" customHeight="1" x14ac:dyDescent="0.25">
      <c r="A918" s="81"/>
      <c r="B918" s="81"/>
      <c r="C918" s="81"/>
      <c r="K918" s="81"/>
      <c r="L918" s="81"/>
      <c r="M918" s="81"/>
      <c r="N918" s="81"/>
      <c r="O918" s="81"/>
      <c r="P918" s="81"/>
      <c r="S918" s="81"/>
      <c r="T918" s="81"/>
      <c r="U918" s="81"/>
      <c r="V918" s="81"/>
      <c r="W918" s="81"/>
      <c r="X918" s="81"/>
      <c r="Y918" s="81"/>
      <c r="Z918" s="81"/>
      <c r="AA918" s="109"/>
      <c r="AB918" s="109"/>
      <c r="AS918" s="124"/>
      <c r="AT918" s="124"/>
      <c r="AU918" s="124"/>
      <c r="AV918" s="83"/>
      <c r="AW918" s="123"/>
      <c r="AX918" s="81"/>
      <c r="BB918" s="81"/>
      <c r="BC918" s="81"/>
      <c r="BD918" s="81"/>
      <c r="BE918" s="81"/>
    </row>
    <row r="919" spans="1:57" ht="12.75" customHeight="1" x14ac:dyDescent="0.25">
      <c r="A919" s="81"/>
      <c r="B919" s="81"/>
      <c r="C919" s="81"/>
      <c r="K919" s="81"/>
      <c r="L919" s="81"/>
      <c r="M919" s="81"/>
      <c r="N919" s="81"/>
      <c r="O919" s="81"/>
      <c r="P919" s="81"/>
      <c r="S919" s="81"/>
      <c r="T919" s="81"/>
      <c r="U919" s="81"/>
      <c r="V919" s="81"/>
      <c r="W919" s="81"/>
      <c r="X919" s="81"/>
      <c r="Y919" s="81"/>
      <c r="Z919" s="81"/>
      <c r="AA919" s="109"/>
      <c r="AB919" s="109"/>
      <c r="AS919" s="124"/>
      <c r="AT919" s="124"/>
      <c r="AU919" s="124"/>
      <c r="AV919" s="83"/>
      <c r="AW919" s="123"/>
      <c r="AX919" s="81"/>
      <c r="BB919" s="81"/>
      <c r="BC919" s="81"/>
      <c r="BD919" s="81"/>
      <c r="BE919" s="81"/>
    </row>
    <row r="920" spans="1:57" ht="12.75" customHeight="1" x14ac:dyDescent="0.25">
      <c r="A920" s="81"/>
      <c r="B920" s="81"/>
      <c r="C920" s="81"/>
      <c r="K920" s="81"/>
      <c r="L920" s="81"/>
      <c r="M920" s="81"/>
      <c r="N920" s="81"/>
      <c r="O920" s="81"/>
      <c r="P920" s="81"/>
      <c r="S920" s="81"/>
      <c r="T920" s="81"/>
      <c r="U920" s="81"/>
      <c r="V920" s="81"/>
      <c r="W920" s="81"/>
      <c r="X920" s="81"/>
      <c r="Y920" s="81"/>
      <c r="Z920" s="81"/>
      <c r="AA920" s="109"/>
      <c r="AB920" s="109"/>
      <c r="AS920" s="124"/>
      <c r="AT920" s="124"/>
      <c r="AU920" s="124"/>
      <c r="AV920" s="83"/>
      <c r="AW920" s="123"/>
      <c r="AX920" s="81"/>
      <c r="BB920" s="81"/>
      <c r="BC920" s="81"/>
      <c r="BD920" s="81"/>
      <c r="BE920" s="81"/>
    </row>
    <row r="921" spans="1:57" ht="12.75" customHeight="1" x14ac:dyDescent="0.25">
      <c r="A921" s="81"/>
      <c r="B921" s="81"/>
      <c r="C921" s="81"/>
      <c r="K921" s="81"/>
      <c r="L921" s="81"/>
      <c r="M921" s="81"/>
      <c r="N921" s="81"/>
      <c r="O921" s="81"/>
      <c r="P921" s="81"/>
      <c r="S921" s="81"/>
      <c r="T921" s="81"/>
      <c r="U921" s="81"/>
      <c r="V921" s="81"/>
      <c r="W921" s="81"/>
      <c r="X921" s="81"/>
      <c r="Y921" s="81"/>
      <c r="Z921" s="81"/>
      <c r="AA921" s="109"/>
      <c r="AB921" s="109"/>
      <c r="AS921" s="124"/>
      <c r="AT921" s="124"/>
      <c r="AU921" s="124"/>
      <c r="AV921" s="83"/>
      <c r="AW921" s="123"/>
      <c r="AX921" s="81"/>
      <c r="BB921" s="81"/>
      <c r="BC921" s="81"/>
      <c r="BD921" s="81"/>
      <c r="BE921" s="81"/>
    </row>
    <row r="922" spans="1:57" ht="12.75" customHeight="1" x14ac:dyDescent="0.25">
      <c r="A922" s="81"/>
      <c r="B922" s="81"/>
      <c r="C922" s="81"/>
      <c r="K922" s="81"/>
      <c r="L922" s="81"/>
      <c r="M922" s="81"/>
      <c r="N922" s="81"/>
      <c r="O922" s="81"/>
      <c r="P922" s="81"/>
      <c r="S922" s="81"/>
      <c r="T922" s="81"/>
      <c r="U922" s="81"/>
      <c r="V922" s="81"/>
      <c r="W922" s="81"/>
      <c r="X922" s="81"/>
      <c r="Y922" s="81"/>
      <c r="Z922" s="81"/>
      <c r="AA922" s="109"/>
      <c r="AB922" s="109"/>
      <c r="AS922" s="124"/>
      <c r="AT922" s="124"/>
      <c r="AU922" s="124"/>
      <c r="AV922" s="83"/>
      <c r="AW922" s="123"/>
      <c r="AX922" s="81"/>
      <c r="BB922" s="81"/>
      <c r="BC922" s="81"/>
      <c r="BD922" s="81"/>
      <c r="BE922" s="81"/>
    </row>
    <row r="923" spans="1:57" ht="12.75" customHeight="1" x14ac:dyDescent="0.25">
      <c r="A923" s="81"/>
      <c r="B923" s="81"/>
      <c r="C923" s="81"/>
      <c r="K923" s="81"/>
      <c r="L923" s="81"/>
      <c r="M923" s="81"/>
      <c r="N923" s="81"/>
      <c r="O923" s="81"/>
      <c r="P923" s="81"/>
      <c r="S923" s="81"/>
      <c r="T923" s="81"/>
      <c r="U923" s="81"/>
      <c r="V923" s="81"/>
      <c r="W923" s="81"/>
      <c r="X923" s="81"/>
      <c r="Y923" s="81"/>
      <c r="Z923" s="81"/>
      <c r="AA923" s="109"/>
      <c r="AB923" s="109"/>
      <c r="AS923" s="124"/>
      <c r="AT923" s="124"/>
      <c r="AU923" s="124"/>
      <c r="AV923" s="83"/>
      <c r="AW923" s="123"/>
      <c r="AX923" s="81"/>
      <c r="BB923" s="81"/>
      <c r="BC923" s="81"/>
      <c r="BD923" s="81"/>
      <c r="BE923" s="81"/>
    </row>
    <row r="924" spans="1:57" ht="12.75" customHeight="1" x14ac:dyDescent="0.25">
      <c r="A924" s="81"/>
      <c r="B924" s="81"/>
      <c r="C924" s="81"/>
      <c r="K924" s="81"/>
      <c r="L924" s="81"/>
      <c r="M924" s="81"/>
      <c r="N924" s="81"/>
      <c r="O924" s="81"/>
      <c r="P924" s="81"/>
      <c r="S924" s="81"/>
      <c r="T924" s="81"/>
      <c r="U924" s="81"/>
      <c r="V924" s="81"/>
      <c r="W924" s="81"/>
      <c r="X924" s="81"/>
      <c r="Y924" s="81"/>
      <c r="Z924" s="81"/>
      <c r="AA924" s="109"/>
      <c r="AB924" s="109"/>
      <c r="AS924" s="124"/>
      <c r="AT924" s="124"/>
      <c r="AU924" s="124"/>
      <c r="AV924" s="83"/>
      <c r="AW924" s="123"/>
      <c r="AX924" s="81"/>
      <c r="BB924" s="81"/>
      <c r="BC924" s="81"/>
      <c r="BD924" s="81"/>
      <c r="BE924" s="81"/>
    </row>
    <row r="925" spans="1:57" ht="12.75" customHeight="1" x14ac:dyDescent="0.25">
      <c r="A925" s="81"/>
      <c r="B925" s="81"/>
      <c r="C925" s="81"/>
      <c r="K925" s="81"/>
      <c r="L925" s="81"/>
      <c r="M925" s="81"/>
      <c r="N925" s="81"/>
      <c r="O925" s="81"/>
      <c r="P925" s="81"/>
      <c r="S925" s="81"/>
      <c r="T925" s="81"/>
      <c r="U925" s="81"/>
      <c r="V925" s="81"/>
      <c r="W925" s="81"/>
      <c r="X925" s="81"/>
      <c r="Y925" s="81"/>
      <c r="Z925" s="81"/>
      <c r="AA925" s="109"/>
      <c r="AB925" s="109"/>
      <c r="AS925" s="124"/>
      <c r="AT925" s="124"/>
      <c r="AU925" s="124"/>
      <c r="AV925" s="83"/>
      <c r="AW925" s="123"/>
      <c r="AX925" s="81"/>
      <c r="BB925" s="81"/>
      <c r="BC925" s="81"/>
      <c r="BD925" s="81"/>
      <c r="BE925" s="81"/>
    </row>
    <row r="926" spans="1:57" ht="12.75" customHeight="1" x14ac:dyDescent="0.25">
      <c r="A926" s="81"/>
      <c r="B926" s="81"/>
      <c r="C926" s="81"/>
      <c r="K926" s="81"/>
      <c r="L926" s="81"/>
      <c r="M926" s="81"/>
      <c r="N926" s="81"/>
      <c r="O926" s="81"/>
      <c r="P926" s="81"/>
      <c r="S926" s="81"/>
      <c r="T926" s="81"/>
      <c r="U926" s="81"/>
      <c r="V926" s="81"/>
      <c r="W926" s="81"/>
      <c r="X926" s="81"/>
      <c r="Y926" s="81"/>
      <c r="Z926" s="81"/>
      <c r="AA926" s="109"/>
      <c r="AB926" s="109"/>
      <c r="AS926" s="124"/>
      <c r="AT926" s="124"/>
      <c r="AU926" s="124"/>
      <c r="AV926" s="83"/>
      <c r="AW926" s="123"/>
      <c r="AX926" s="81"/>
      <c r="BB926" s="81"/>
      <c r="BC926" s="81"/>
      <c r="BD926" s="81"/>
      <c r="BE926" s="81"/>
    </row>
    <row r="927" spans="1:57" ht="12.75" customHeight="1" x14ac:dyDescent="0.25">
      <c r="A927" s="81"/>
      <c r="B927" s="81"/>
      <c r="C927" s="81"/>
      <c r="K927" s="81"/>
      <c r="L927" s="81"/>
      <c r="M927" s="81"/>
      <c r="N927" s="81"/>
      <c r="O927" s="81"/>
      <c r="P927" s="81"/>
      <c r="S927" s="81"/>
      <c r="T927" s="81"/>
      <c r="U927" s="81"/>
      <c r="V927" s="81"/>
      <c r="W927" s="81"/>
      <c r="X927" s="81"/>
      <c r="Y927" s="81"/>
      <c r="Z927" s="81"/>
      <c r="AA927" s="109"/>
      <c r="AB927" s="109"/>
      <c r="AS927" s="124"/>
      <c r="AT927" s="124"/>
      <c r="AU927" s="124"/>
      <c r="AV927" s="83"/>
      <c r="AW927" s="123"/>
      <c r="AX927" s="81"/>
      <c r="BB927" s="81"/>
      <c r="BC927" s="81"/>
      <c r="BD927" s="81"/>
      <c r="BE927" s="81"/>
    </row>
    <row r="928" spans="1:57" ht="12.75" customHeight="1" x14ac:dyDescent="0.25">
      <c r="A928" s="81"/>
      <c r="B928" s="81"/>
      <c r="C928" s="81"/>
      <c r="K928" s="81"/>
      <c r="L928" s="81"/>
      <c r="M928" s="81"/>
      <c r="N928" s="81"/>
      <c r="O928" s="81"/>
      <c r="P928" s="81"/>
      <c r="S928" s="81"/>
      <c r="T928" s="81"/>
      <c r="U928" s="81"/>
      <c r="V928" s="81"/>
      <c r="W928" s="81"/>
      <c r="X928" s="81"/>
      <c r="Y928" s="81"/>
      <c r="Z928" s="81"/>
      <c r="AA928" s="109"/>
      <c r="AB928" s="109"/>
      <c r="AS928" s="124"/>
      <c r="AT928" s="124"/>
      <c r="AU928" s="124"/>
      <c r="AV928" s="83"/>
      <c r="AW928" s="123"/>
      <c r="AX928" s="81"/>
      <c r="BB928" s="81"/>
      <c r="BC928" s="81"/>
      <c r="BD928" s="81"/>
      <c r="BE928" s="81"/>
    </row>
    <row r="929" spans="1:57" ht="12.75" customHeight="1" x14ac:dyDescent="0.25">
      <c r="A929" s="81"/>
      <c r="B929" s="81"/>
      <c r="C929" s="81"/>
      <c r="K929" s="81"/>
      <c r="L929" s="81"/>
      <c r="M929" s="81"/>
      <c r="N929" s="81"/>
      <c r="O929" s="81"/>
      <c r="P929" s="81"/>
      <c r="S929" s="81"/>
      <c r="T929" s="81"/>
      <c r="U929" s="81"/>
      <c r="V929" s="81"/>
      <c r="W929" s="81"/>
      <c r="X929" s="81"/>
      <c r="Y929" s="81"/>
      <c r="Z929" s="81"/>
      <c r="AA929" s="109"/>
      <c r="AB929" s="109"/>
      <c r="AS929" s="124"/>
      <c r="AT929" s="124"/>
      <c r="AU929" s="124"/>
      <c r="AV929" s="83"/>
      <c r="AW929" s="123"/>
      <c r="AX929" s="81"/>
      <c r="BB929" s="81"/>
      <c r="BC929" s="81"/>
      <c r="BD929" s="81"/>
      <c r="BE929" s="81"/>
    </row>
    <row r="930" spans="1:57" ht="12.75" customHeight="1" x14ac:dyDescent="0.25">
      <c r="A930" s="81"/>
      <c r="B930" s="81"/>
      <c r="C930" s="81"/>
      <c r="K930" s="81"/>
      <c r="L930" s="81"/>
      <c r="M930" s="81"/>
      <c r="N930" s="81"/>
      <c r="O930" s="81"/>
      <c r="P930" s="81"/>
      <c r="S930" s="81"/>
      <c r="T930" s="81"/>
      <c r="U930" s="81"/>
      <c r="V930" s="81"/>
      <c r="W930" s="81"/>
      <c r="X930" s="81"/>
      <c r="Y930" s="81"/>
      <c r="Z930" s="81"/>
      <c r="AA930" s="109"/>
      <c r="AB930" s="109"/>
      <c r="AS930" s="124"/>
      <c r="AT930" s="124"/>
      <c r="AU930" s="124"/>
      <c r="AV930" s="83"/>
      <c r="AW930" s="123"/>
      <c r="AX930" s="81"/>
      <c r="BB930" s="81"/>
      <c r="BC930" s="81"/>
      <c r="BD930" s="81"/>
      <c r="BE930" s="81"/>
    </row>
    <row r="931" spans="1:57" ht="12.75" customHeight="1" x14ac:dyDescent="0.25">
      <c r="A931" s="81"/>
      <c r="B931" s="81"/>
      <c r="C931" s="81"/>
      <c r="K931" s="81"/>
      <c r="L931" s="81"/>
      <c r="M931" s="81"/>
      <c r="N931" s="81"/>
      <c r="O931" s="81"/>
      <c r="P931" s="81"/>
      <c r="S931" s="81"/>
      <c r="T931" s="81"/>
      <c r="U931" s="81"/>
      <c r="V931" s="81"/>
      <c r="W931" s="81"/>
      <c r="X931" s="81"/>
      <c r="Y931" s="81"/>
      <c r="Z931" s="81"/>
      <c r="AA931" s="109"/>
      <c r="AB931" s="109"/>
      <c r="AS931" s="124"/>
      <c r="AT931" s="124"/>
      <c r="AU931" s="124"/>
      <c r="AV931" s="83"/>
      <c r="AW931" s="123"/>
      <c r="AX931" s="81"/>
      <c r="BB931" s="81"/>
      <c r="BC931" s="81"/>
      <c r="BD931" s="81"/>
      <c r="BE931" s="81"/>
    </row>
    <row r="932" spans="1:57" ht="12.75" customHeight="1" x14ac:dyDescent="0.25">
      <c r="A932" s="81"/>
      <c r="B932" s="81"/>
      <c r="C932" s="81"/>
      <c r="K932" s="81"/>
      <c r="L932" s="81"/>
      <c r="M932" s="81"/>
      <c r="N932" s="81"/>
      <c r="O932" s="81"/>
      <c r="P932" s="81"/>
      <c r="S932" s="81"/>
      <c r="T932" s="81"/>
      <c r="U932" s="81"/>
      <c r="V932" s="81"/>
      <c r="W932" s="81"/>
      <c r="X932" s="81"/>
      <c r="Y932" s="81"/>
      <c r="Z932" s="81"/>
      <c r="AA932" s="109"/>
      <c r="AB932" s="109"/>
      <c r="AS932" s="124"/>
      <c r="AT932" s="124"/>
      <c r="AU932" s="124"/>
      <c r="AV932" s="83"/>
      <c r="AW932" s="123"/>
      <c r="AX932" s="81"/>
      <c r="BB932" s="81"/>
      <c r="BC932" s="81"/>
      <c r="BD932" s="81"/>
      <c r="BE932" s="81"/>
    </row>
    <row r="933" spans="1:57" ht="12.75" customHeight="1" x14ac:dyDescent="0.25">
      <c r="A933" s="81"/>
      <c r="B933" s="81"/>
      <c r="C933" s="81"/>
      <c r="K933" s="81"/>
      <c r="L933" s="81"/>
      <c r="M933" s="81"/>
      <c r="N933" s="81"/>
      <c r="O933" s="81"/>
      <c r="P933" s="81"/>
      <c r="S933" s="81"/>
      <c r="T933" s="81"/>
      <c r="U933" s="81"/>
      <c r="V933" s="81"/>
      <c r="W933" s="81"/>
      <c r="X933" s="81"/>
      <c r="Y933" s="81"/>
      <c r="Z933" s="81"/>
      <c r="AA933" s="109"/>
      <c r="AB933" s="109"/>
      <c r="AS933" s="124"/>
      <c r="AT933" s="124"/>
      <c r="AU933" s="124"/>
      <c r="AV933" s="83"/>
      <c r="AW933" s="123"/>
      <c r="AX933" s="81"/>
      <c r="BB933" s="81"/>
      <c r="BC933" s="81"/>
      <c r="BD933" s="81"/>
      <c r="BE933" s="81"/>
    </row>
    <row r="934" spans="1:57" ht="12.75" customHeight="1" x14ac:dyDescent="0.25">
      <c r="A934" s="81"/>
      <c r="B934" s="81"/>
      <c r="C934" s="81"/>
      <c r="K934" s="81"/>
      <c r="L934" s="81"/>
      <c r="M934" s="81"/>
      <c r="N934" s="81"/>
      <c r="O934" s="81"/>
      <c r="P934" s="81"/>
      <c r="S934" s="81"/>
      <c r="T934" s="81"/>
      <c r="U934" s="81"/>
      <c r="V934" s="81"/>
      <c r="W934" s="81"/>
      <c r="X934" s="81"/>
      <c r="Y934" s="81"/>
      <c r="Z934" s="81"/>
      <c r="AA934" s="109"/>
      <c r="AB934" s="109"/>
      <c r="AS934" s="124"/>
      <c r="AT934" s="124"/>
      <c r="AU934" s="124"/>
      <c r="AV934" s="83"/>
      <c r="AW934" s="123"/>
      <c r="AX934" s="81"/>
      <c r="BB934" s="81"/>
      <c r="BC934" s="81"/>
      <c r="BD934" s="81"/>
      <c r="BE934" s="81"/>
    </row>
    <row r="935" spans="1:57" ht="12.75" customHeight="1" x14ac:dyDescent="0.25">
      <c r="A935" s="81"/>
      <c r="B935" s="81"/>
      <c r="C935" s="81"/>
      <c r="K935" s="81"/>
      <c r="L935" s="81"/>
      <c r="M935" s="81"/>
      <c r="N935" s="81"/>
      <c r="O935" s="81"/>
      <c r="P935" s="81"/>
      <c r="S935" s="81"/>
      <c r="T935" s="81"/>
      <c r="U935" s="81"/>
      <c r="V935" s="81"/>
      <c r="W935" s="81"/>
      <c r="X935" s="81"/>
      <c r="Y935" s="81"/>
      <c r="Z935" s="81"/>
      <c r="AA935" s="109"/>
      <c r="AB935" s="109"/>
      <c r="AS935" s="124"/>
      <c r="AT935" s="124"/>
      <c r="AU935" s="124"/>
      <c r="AV935" s="83"/>
      <c r="AW935" s="123"/>
      <c r="AX935" s="81"/>
      <c r="BB935" s="81"/>
      <c r="BC935" s="81"/>
      <c r="BD935" s="81"/>
      <c r="BE935" s="81"/>
    </row>
    <row r="936" spans="1:57" ht="12.75" customHeight="1" x14ac:dyDescent="0.25">
      <c r="A936" s="81"/>
      <c r="B936" s="81"/>
      <c r="C936" s="81"/>
      <c r="K936" s="81"/>
      <c r="L936" s="81"/>
      <c r="M936" s="81"/>
      <c r="N936" s="81"/>
      <c r="O936" s="81"/>
      <c r="P936" s="81"/>
      <c r="S936" s="81"/>
      <c r="T936" s="81"/>
      <c r="U936" s="81"/>
      <c r="V936" s="81"/>
      <c r="W936" s="81"/>
      <c r="X936" s="81"/>
      <c r="Y936" s="81"/>
      <c r="Z936" s="81"/>
      <c r="AA936" s="109"/>
      <c r="AB936" s="109"/>
      <c r="AS936" s="124"/>
      <c r="AT936" s="124"/>
      <c r="AU936" s="124"/>
      <c r="AV936" s="83"/>
      <c r="AW936" s="123"/>
      <c r="AX936" s="81"/>
      <c r="BB936" s="81"/>
      <c r="BC936" s="81"/>
      <c r="BD936" s="81"/>
      <c r="BE936" s="81"/>
    </row>
    <row r="937" spans="1:57" ht="12.75" customHeight="1" x14ac:dyDescent="0.25">
      <c r="A937" s="81"/>
      <c r="B937" s="81"/>
      <c r="C937" s="81"/>
      <c r="K937" s="81"/>
      <c r="L937" s="81"/>
      <c r="M937" s="81"/>
      <c r="N937" s="81"/>
      <c r="O937" s="81"/>
      <c r="P937" s="81"/>
      <c r="S937" s="81"/>
      <c r="T937" s="81"/>
      <c r="U937" s="81"/>
      <c r="V937" s="81"/>
      <c r="W937" s="81"/>
      <c r="X937" s="81"/>
      <c r="Y937" s="81"/>
      <c r="Z937" s="81"/>
      <c r="AA937" s="109"/>
      <c r="AB937" s="109"/>
      <c r="AS937" s="124"/>
      <c r="AT937" s="124"/>
      <c r="AU937" s="124"/>
      <c r="AV937" s="83"/>
      <c r="AW937" s="123"/>
      <c r="AX937" s="81"/>
      <c r="BB937" s="81"/>
      <c r="BC937" s="81"/>
      <c r="BD937" s="81"/>
      <c r="BE937" s="81"/>
    </row>
    <row r="938" spans="1:57" ht="12.75" customHeight="1" x14ac:dyDescent="0.25">
      <c r="A938" s="81"/>
      <c r="B938" s="81"/>
      <c r="C938" s="81"/>
      <c r="K938" s="81"/>
      <c r="L938" s="81"/>
      <c r="M938" s="81"/>
      <c r="N938" s="81"/>
      <c r="O938" s="81"/>
      <c r="P938" s="81"/>
      <c r="S938" s="81"/>
      <c r="T938" s="81"/>
      <c r="U938" s="81"/>
      <c r="V938" s="81"/>
      <c r="W938" s="81"/>
      <c r="X938" s="81"/>
      <c r="Y938" s="81"/>
      <c r="Z938" s="81"/>
      <c r="AA938" s="109"/>
      <c r="AB938" s="109"/>
      <c r="AS938" s="124"/>
      <c r="AT938" s="124"/>
      <c r="AU938" s="124"/>
      <c r="AV938" s="83"/>
      <c r="AW938" s="123"/>
      <c r="AX938" s="81"/>
      <c r="BB938" s="81"/>
      <c r="BC938" s="81"/>
      <c r="BD938" s="81"/>
      <c r="BE938" s="81"/>
    </row>
    <row r="939" spans="1:57" ht="12.75" customHeight="1" x14ac:dyDescent="0.25">
      <c r="A939" s="81"/>
      <c r="B939" s="81"/>
      <c r="C939" s="81"/>
      <c r="K939" s="81"/>
      <c r="L939" s="81"/>
      <c r="M939" s="81"/>
      <c r="N939" s="81"/>
      <c r="O939" s="81"/>
      <c r="P939" s="81"/>
      <c r="S939" s="81"/>
      <c r="T939" s="81"/>
      <c r="U939" s="81"/>
      <c r="V939" s="81"/>
      <c r="W939" s="81"/>
      <c r="X939" s="81"/>
      <c r="Y939" s="81"/>
      <c r="Z939" s="81"/>
      <c r="AA939" s="109"/>
      <c r="AB939" s="109"/>
      <c r="AS939" s="124"/>
      <c r="AT939" s="124"/>
      <c r="AU939" s="124"/>
      <c r="AV939" s="83"/>
      <c r="AW939" s="123"/>
      <c r="AX939" s="81"/>
      <c r="BB939" s="81"/>
      <c r="BC939" s="81"/>
      <c r="BD939" s="81"/>
      <c r="BE939" s="81"/>
    </row>
    <row r="940" spans="1:57" ht="12.75" customHeight="1" x14ac:dyDescent="0.25">
      <c r="A940" s="81"/>
      <c r="B940" s="81"/>
      <c r="C940" s="81"/>
      <c r="K940" s="81"/>
      <c r="L940" s="81"/>
      <c r="M940" s="81"/>
      <c r="N940" s="81"/>
      <c r="O940" s="81"/>
      <c r="P940" s="81"/>
      <c r="S940" s="81"/>
      <c r="T940" s="81"/>
      <c r="U940" s="81"/>
      <c r="V940" s="81"/>
      <c r="W940" s="81"/>
      <c r="X940" s="81"/>
      <c r="Y940" s="81"/>
      <c r="Z940" s="81"/>
      <c r="AA940" s="109"/>
      <c r="AB940" s="109"/>
      <c r="AS940" s="124"/>
      <c r="AT940" s="124"/>
      <c r="AU940" s="124"/>
      <c r="AV940" s="83"/>
      <c r="AW940" s="123"/>
      <c r="AX940" s="81"/>
      <c r="BB940" s="81"/>
      <c r="BC940" s="81"/>
      <c r="BD940" s="81"/>
      <c r="BE940" s="81"/>
    </row>
    <row r="941" spans="1:57" ht="12.75" customHeight="1" x14ac:dyDescent="0.25">
      <c r="A941" s="81"/>
      <c r="B941" s="81"/>
      <c r="C941" s="81"/>
      <c r="K941" s="81"/>
      <c r="L941" s="81"/>
      <c r="M941" s="81"/>
      <c r="N941" s="81"/>
      <c r="O941" s="81"/>
      <c r="P941" s="81"/>
      <c r="S941" s="81"/>
      <c r="T941" s="81"/>
      <c r="U941" s="81"/>
      <c r="V941" s="81"/>
      <c r="W941" s="81"/>
      <c r="X941" s="81"/>
      <c r="Y941" s="81"/>
      <c r="Z941" s="81"/>
      <c r="AA941" s="109"/>
      <c r="AB941" s="109"/>
      <c r="AS941" s="124"/>
      <c r="AT941" s="124"/>
      <c r="AU941" s="124"/>
      <c r="AV941" s="83"/>
      <c r="AW941" s="123"/>
      <c r="AX941" s="81"/>
      <c r="BB941" s="81"/>
      <c r="BC941" s="81"/>
      <c r="BD941" s="81"/>
      <c r="BE941" s="81"/>
    </row>
    <row r="942" spans="1:57" ht="12.75" customHeight="1" x14ac:dyDescent="0.25">
      <c r="A942" s="81"/>
      <c r="B942" s="81"/>
      <c r="C942" s="81"/>
      <c r="K942" s="81"/>
      <c r="L942" s="81"/>
      <c r="M942" s="81"/>
      <c r="N942" s="81"/>
      <c r="O942" s="81"/>
      <c r="P942" s="81"/>
      <c r="S942" s="81"/>
      <c r="T942" s="81"/>
      <c r="U942" s="81"/>
      <c r="V942" s="81"/>
      <c r="W942" s="81"/>
      <c r="X942" s="81"/>
      <c r="Y942" s="81"/>
      <c r="Z942" s="81"/>
      <c r="AA942" s="109"/>
      <c r="AB942" s="109"/>
      <c r="AS942" s="124"/>
      <c r="AT942" s="124"/>
      <c r="AU942" s="124"/>
      <c r="AV942" s="83"/>
      <c r="AW942" s="123"/>
      <c r="AX942" s="81"/>
      <c r="BB942" s="81"/>
      <c r="BC942" s="81"/>
      <c r="BD942" s="81"/>
      <c r="BE942" s="81"/>
    </row>
    <row r="943" spans="1:57" ht="12.75" customHeight="1" x14ac:dyDescent="0.25">
      <c r="A943" s="81"/>
      <c r="B943" s="81"/>
      <c r="C943" s="81"/>
      <c r="K943" s="81"/>
      <c r="L943" s="81"/>
      <c r="M943" s="81"/>
      <c r="N943" s="81"/>
      <c r="O943" s="81"/>
      <c r="P943" s="81"/>
      <c r="S943" s="81"/>
      <c r="T943" s="81"/>
      <c r="U943" s="81"/>
      <c r="V943" s="81"/>
      <c r="W943" s="81"/>
      <c r="X943" s="81"/>
      <c r="Y943" s="81"/>
      <c r="Z943" s="81"/>
      <c r="AA943" s="109"/>
      <c r="AB943" s="109"/>
      <c r="AS943" s="124"/>
      <c r="AT943" s="124"/>
      <c r="AU943" s="124"/>
      <c r="AV943" s="83"/>
      <c r="AW943" s="123"/>
      <c r="AX943" s="81"/>
      <c r="BB943" s="81"/>
      <c r="BC943" s="81"/>
      <c r="BD943" s="81"/>
      <c r="BE943" s="81"/>
    </row>
    <row r="944" spans="1:57" ht="12.75" customHeight="1" x14ac:dyDescent="0.25">
      <c r="A944" s="81"/>
      <c r="B944" s="81"/>
      <c r="C944" s="81"/>
      <c r="K944" s="81"/>
      <c r="L944" s="81"/>
      <c r="M944" s="81"/>
      <c r="N944" s="81"/>
      <c r="O944" s="81"/>
      <c r="P944" s="81"/>
      <c r="S944" s="81"/>
      <c r="T944" s="81"/>
      <c r="U944" s="81"/>
      <c r="V944" s="81"/>
      <c r="W944" s="81"/>
      <c r="X944" s="81"/>
      <c r="Y944" s="81"/>
      <c r="Z944" s="81"/>
      <c r="AA944" s="109"/>
      <c r="AB944" s="109"/>
      <c r="AS944" s="124"/>
      <c r="AT944" s="124"/>
      <c r="AU944" s="124"/>
      <c r="AV944" s="83"/>
      <c r="AW944" s="123"/>
      <c r="AX944" s="81"/>
      <c r="BB944" s="81"/>
      <c r="BC944" s="81"/>
      <c r="BD944" s="81"/>
      <c r="BE944" s="81"/>
    </row>
    <row r="945" spans="1:57" ht="12.75" customHeight="1" x14ac:dyDescent="0.25">
      <c r="A945" s="81"/>
      <c r="B945" s="81"/>
      <c r="C945" s="81"/>
      <c r="K945" s="81"/>
      <c r="L945" s="81"/>
      <c r="M945" s="81"/>
      <c r="N945" s="81"/>
      <c r="O945" s="81"/>
      <c r="P945" s="81"/>
      <c r="S945" s="81"/>
      <c r="T945" s="81"/>
      <c r="U945" s="81"/>
      <c r="V945" s="81"/>
      <c r="W945" s="81"/>
      <c r="X945" s="81"/>
      <c r="Y945" s="81"/>
      <c r="Z945" s="81"/>
      <c r="AA945" s="109"/>
      <c r="AB945" s="109"/>
      <c r="AS945" s="124"/>
      <c r="AT945" s="124"/>
      <c r="AU945" s="124"/>
      <c r="AV945" s="83"/>
      <c r="AW945" s="123"/>
      <c r="AX945" s="81"/>
      <c r="BB945" s="81"/>
      <c r="BC945" s="81"/>
      <c r="BD945" s="81"/>
      <c r="BE945" s="81"/>
    </row>
    <row r="946" spans="1:57" ht="12.75" customHeight="1" x14ac:dyDescent="0.25">
      <c r="A946" s="81"/>
      <c r="B946" s="81"/>
      <c r="C946" s="81"/>
      <c r="K946" s="81"/>
      <c r="L946" s="81"/>
      <c r="M946" s="81"/>
      <c r="N946" s="81"/>
      <c r="O946" s="81"/>
      <c r="P946" s="81"/>
      <c r="S946" s="81"/>
      <c r="T946" s="81"/>
      <c r="U946" s="81"/>
      <c r="V946" s="81"/>
      <c r="W946" s="81"/>
      <c r="X946" s="81"/>
      <c r="Y946" s="81"/>
      <c r="Z946" s="81"/>
      <c r="AA946" s="109"/>
      <c r="AB946" s="109"/>
      <c r="AS946" s="124"/>
      <c r="AT946" s="124"/>
      <c r="AU946" s="124"/>
      <c r="AV946" s="83"/>
      <c r="AW946" s="123"/>
      <c r="AX946" s="81"/>
      <c r="BB946" s="81"/>
      <c r="BC946" s="81"/>
      <c r="BD946" s="81"/>
      <c r="BE946" s="81"/>
    </row>
    <row r="947" spans="1:57" ht="12.75" customHeight="1" x14ac:dyDescent="0.25">
      <c r="A947" s="81"/>
      <c r="B947" s="81"/>
      <c r="C947" s="81"/>
      <c r="K947" s="81"/>
      <c r="L947" s="81"/>
      <c r="M947" s="81"/>
      <c r="N947" s="81"/>
      <c r="O947" s="81"/>
      <c r="P947" s="81"/>
      <c r="S947" s="81"/>
      <c r="T947" s="81"/>
      <c r="U947" s="81"/>
      <c r="V947" s="81"/>
      <c r="W947" s="81"/>
      <c r="X947" s="81"/>
      <c r="Y947" s="81"/>
      <c r="Z947" s="81"/>
      <c r="AA947" s="109"/>
      <c r="AB947" s="109"/>
      <c r="AS947" s="124"/>
      <c r="AT947" s="124"/>
      <c r="AU947" s="124"/>
      <c r="AV947" s="83"/>
      <c r="AW947" s="123"/>
      <c r="AX947" s="81"/>
      <c r="BB947" s="81"/>
      <c r="BC947" s="81"/>
      <c r="BD947" s="81"/>
      <c r="BE947" s="81"/>
    </row>
    <row r="948" spans="1:57" ht="12.75" customHeight="1" x14ac:dyDescent="0.25">
      <c r="A948" s="81"/>
      <c r="B948" s="81"/>
      <c r="C948" s="81"/>
      <c r="K948" s="81"/>
      <c r="L948" s="81"/>
      <c r="M948" s="81"/>
      <c r="N948" s="81"/>
      <c r="O948" s="81"/>
      <c r="P948" s="81"/>
      <c r="S948" s="81"/>
      <c r="T948" s="81"/>
      <c r="U948" s="81"/>
      <c r="V948" s="81"/>
      <c r="W948" s="81"/>
      <c r="X948" s="81"/>
      <c r="Y948" s="81"/>
      <c r="Z948" s="81"/>
      <c r="AA948" s="109"/>
      <c r="AB948" s="109"/>
      <c r="AS948" s="124"/>
      <c r="AT948" s="124"/>
      <c r="AU948" s="124"/>
      <c r="AV948" s="83"/>
      <c r="AW948" s="123"/>
      <c r="AX948" s="81"/>
      <c r="BB948" s="81"/>
      <c r="BC948" s="81"/>
      <c r="BD948" s="81"/>
      <c r="BE948" s="81"/>
    </row>
    <row r="949" spans="1:57" ht="12.75" customHeight="1" x14ac:dyDescent="0.25">
      <c r="A949" s="81"/>
      <c r="B949" s="81"/>
      <c r="C949" s="81"/>
      <c r="K949" s="81"/>
      <c r="L949" s="81"/>
      <c r="M949" s="81"/>
      <c r="N949" s="81"/>
      <c r="O949" s="81"/>
      <c r="P949" s="81"/>
      <c r="S949" s="81"/>
      <c r="T949" s="81"/>
      <c r="U949" s="81"/>
      <c r="V949" s="81"/>
      <c r="W949" s="81"/>
      <c r="X949" s="81"/>
      <c r="Y949" s="81"/>
      <c r="Z949" s="81"/>
      <c r="AA949" s="109"/>
      <c r="AB949" s="109"/>
      <c r="AS949" s="124"/>
      <c r="AT949" s="124"/>
      <c r="AU949" s="124"/>
      <c r="AV949" s="83"/>
      <c r="AW949" s="123"/>
      <c r="AX949" s="81"/>
      <c r="BB949" s="81"/>
      <c r="BC949" s="81"/>
      <c r="BD949" s="81"/>
      <c r="BE949" s="81"/>
    </row>
    <row r="950" spans="1:57" ht="12.75" customHeight="1" x14ac:dyDescent="0.25">
      <c r="A950" s="81"/>
      <c r="B950" s="81"/>
      <c r="C950" s="81"/>
      <c r="K950" s="81"/>
      <c r="L950" s="81"/>
      <c r="M950" s="81"/>
      <c r="N950" s="81"/>
      <c r="O950" s="81"/>
      <c r="P950" s="81"/>
      <c r="S950" s="81"/>
      <c r="T950" s="81"/>
      <c r="U950" s="81"/>
      <c r="V950" s="81"/>
      <c r="W950" s="81"/>
      <c r="X950" s="81"/>
      <c r="Y950" s="81"/>
      <c r="Z950" s="81"/>
      <c r="AA950" s="109"/>
      <c r="AB950" s="109"/>
      <c r="AS950" s="124"/>
      <c r="AT950" s="124"/>
      <c r="AU950" s="124"/>
      <c r="AV950" s="83"/>
      <c r="AW950" s="123"/>
      <c r="AX950" s="81"/>
      <c r="BB950" s="81"/>
      <c r="BC950" s="81"/>
      <c r="BD950" s="81"/>
      <c r="BE950" s="81"/>
    </row>
    <row r="951" spans="1:57" ht="12.75" customHeight="1" x14ac:dyDescent="0.25">
      <c r="A951" s="81"/>
      <c r="B951" s="81"/>
      <c r="C951" s="81"/>
      <c r="K951" s="81"/>
      <c r="L951" s="81"/>
      <c r="M951" s="81"/>
      <c r="N951" s="81"/>
      <c r="O951" s="81"/>
      <c r="P951" s="81"/>
      <c r="S951" s="81"/>
      <c r="T951" s="81"/>
      <c r="U951" s="81"/>
      <c r="V951" s="81"/>
      <c r="W951" s="81"/>
      <c r="X951" s="81"/>
      <c r="Y951" s="81"/>
      <c r="Z951" s="81"/>
      <c r="AA951" s="109"/>
      <c r="AB951" s="109"/>
      <c r="AS951" s="124"/>
      <c r="AT951" s="124"/>
      <c r="AU951" s="124"/>
      <c r="AV951" s="83"/>
      <c r="AW951" s="123"/>
      <c r="AX951" s="81"/>
      <c r="BB951" s="81"/>
      <c r="BC951" s="81"/>
      <c r="BD951" s="81"/>
      <c r="BE951" s="81"/>
    </row>
    <row r="952" spans="1:57" ht="12.75" customHeight="1" x14ac:dyDescent="0.25">
      <c r="A952" s="81"/>
      <c r="B952" s="81"/>
      <c r="C952" s="81"/>
      <c r="K952" s="81"/>
      <c r="L952" s="81"/>
      <c r="M952" s="81"/>
      <c r="N952" s="81"/>
      <c r="O952" s="81"/>
      <c r="P952" s="81"/>
      <c r="S952" s="81"/>
      <c r="T952" s="81"/>
      <c r="U952" s="81"/>
      <c r="V952" s="81"/>
      <c r="W952" s="81"/>
      <c r="X952" s="81"/>
      <c r="Y952" s="81"/>
      <c r="Z952" s="81"/>
      <c r="AA952" s="109"/>
      <c r="AB952" s="109"/>
      <c r="AS952" s="124"/>
      <c r="AT952" s="124"/>
      <c r="AU952" s="124"/>
      <c r="AV952" s="83"/>
      <c r="AW952" s="123"/>
      <c r="AX952" s="81"/>
      <c r="BB952" s="81"/>
      <c r="BC952" s="81"/>
      <c r="BD952" s="81"/>
      <c r="BE952" s="81"/>
    </row>
    <row r="953" spans="1:57" ht="12.75" customHeight="1" x14ac:dyDescent="0.25">
      <c r="A953" s="81"/>
      <c r="B953" s="81"/>
      <c r="C953" s="81"/>
      <c r="K953" s="81"/>
      <c r="L953" s="81"/>
      <c r="M953" s="81"/>
      <c r="N953" s="81"/>
      <c r="O953" s="81"/>
      <c r="P953" s="81"/>
      <c r="S953" s="81"/>
      <c r="T953" s="81"/>
      <c r="U953" s="81"/>
      <c r="V953" s="81"/>
      <c r="W953" s="81"/>
      <c r="X953" s="81"/>
      <c r="Y953" s="81"/>
      <c r="Z953" s="81"/>
      <c r="AA953" s="109"/>
      <c r="AB953" s="109"/>
      <c r="AS953" s="124"/>
      <c r="AT953" s="124"/>
      <c r="AU953" s="124"/>
      <c r="AV953" s="83"/>
      <c r="AW953" s="123"/>
      <c r="AX953" s="81"/>
      <c r="BB953" s="81"/>
      <c r="BC953" s="81"/>
      <c r="BD953" s="81"/>
      <c r="BE953" s="81"/>
    </row>
    <row r="954" spans="1:57" ht="12.75" customHeight="1" x14ac:dyDescent="0.25">
      <c r="A954" s="81"/>
      <c r="B954" s="81"/>
      <c r="C954" s="81"/>
      <c r="K954" s="81"/>
      <c r="L954" s="81"/>
      <c r="M954" s="81"/>
      <c r="N954" s="81"/>
      <c r="O954" s="81"/>
      <c r="P954" s="81"/>
      <c r="S954" s="81"/>
      <c r="T954" s="81"/>
      <c r="U954" s="81"/>
      <c r="V954" s="81"/>
      <c r="W954" s="81"/>
      <c r="X954" s="81"/>
      <c r="Y954" s="81"/>
      <c r="Z954" s="81"/>
      <c r="AA954" s="109"/>
      <c r="AB954" s="109"/>
      <c r="AS954" s="124"/>
      <c r="AT954" s="124"/>
      <c r="AU954" s="124"/>
      <c r="AV954" s="83"/>
      <c r="AW954" s="123"/>
      <c r="AX954" s="81"/>
      <c r="BB954" s="81"/>
      <c r="BC954" s="81"/>
      <c r="BD954" s="81"/>
      <c r="BE954" s="81"/>
    </row>
    <row r="955" spans="1:57" ht="12.75" customHeight="1" x14ac:dyDescent="0.25">
      <c r="A955" s="81"/>
      <c r="B955" s="81"/>
      <c r="C955" s="81"/>
      <c r="K955" s="81"/>
      <c r="L955" s="81"/>
      <c r="M955" s="81"/>
      <c r="N955" s="81"/>
      <c r="O955" s="81"/>
      <c r="P955" s="81"/>
      <c r="S955" s="81"/>
      <c r="T955" s="81"/>
      <c r="U955" s="81"/>
      <c r="V955" s="81"/>
      <c r="W955" s="81"/>
      <c r="X955" s="81"/>
      <c r="Y955" s="81"/>
      <c r="Z955" s="81"/>
      <c r="AA955" s="109"/>
      <c r="AB955" s="109"/>
      <c r="AS955" s="124"/>
      <c r="AT955" s="124"/>
      <c r="AU955" s="124"/>
      <c r="AV955" s="83"/>
      <c r="AW955" s="123"/>
      <c r="AX955" s="81"/>
      <c r="BB955" s="81"/>
      <c r="BC955" s="81"/>
      <c r="BD955" s="81"/>
      <c r="BE955" s="81"/>
    </row>
    <row r="956" spans="1:57" ht="12.75" customHeight="1" x14ac:dyDescent="0.25">
      <c r="A956" s="81"/>
      <c r="B956" s="81"/>
      <c r="C956" s="81"/>
      <c r="K956" s="81"/>
      <c r="L956" s="81"/>
      <c r="M956" s="81"/>
      <c r="N956" s="81"/>
      <c r="O956" s="81"/>
      <c r="P956" s="81"/>
      <c r="S956" s="81"/>
      <c r="T956" s="81"/>
      <c r="U956" s="81"/>
      <c r="V956" s="81"/>
      <c r="W956" s="81"/>
      <c r="X956" s="81"/>
      <c r="Y956" s="81"/>
      <c r="Z956" s="81"/>
      <c r="AA956" s="109"/>
      <c r="AB956" s="109"/>
      <c r="AS956" s="124"/>
      <c r="AT956" s="124"/>
      <c r="AU956" s="124"/>
      <c r="AV956" s="83"/>
      <c r="AW956" s="123"/>
      <c r="AX956" s="81"/>
      <c r="BB956" s="81"/>
      <c r="BC956" s="81"/>
      <c r="BD956" s="81"/>
      <c r="BE956" s="81"/>
    </row>
    <row r="957" spans="1:57" ht="12.75" customHeight="1" x14ac:dyDescent="0.25">
      <c r="A957" s="81"/>
      <c r="B957" s="81"/>
      <c r="C957" s="81"/>
      <c r="K957" s="81"/>
      <c r="L957" s="81"/>
      <c r="M957" s="81"/>
      <c r="N957" s="81"/>
      <c r="O957" s="81"/>
      <c r="P957" s="81"/>
      <c r="S957" s="81"/>
      <c r="T957" s="81"/>
      <c r="U957" s="81"/>
      <c r="V957" s="81"/>
      <c r="W957" s="81"/>
      <c r="X957" s="81"/>
      <c r="Y957" s="81"/>
      <c r="Z957" s="81"/>
      <c r="AA957" s="109"/>
      <c r="AB957" s="109"/>
      <c r="AS957" s="124"/>
      <c r="AT957" s="124"/>
      <c r="AU957" s="124"/>
      <c r="AV957" s="83"/>
      <c r="AW957" s="123"/>
      <c r="AX957" s="81"/>
      <c r="BB957" s="81"/>
      <c r="BC957" s="81"/>
      <c r="BD957" s="81"/>
      <c r="BE957" s="81"/>
    </row>
    <row r="958" spans="1:57" ht="12.75" customHeight="1" x14ac:dyDescent="0.25">
      <c r="A958" s="81"/>
      <c r="B958" s="81"/>
      <c r="C958" s="81"/>
      <c r="K958" s="81"/>
      <c r="L958" s="81"/>
      <c r="M958" s="81"/>
      <c r="N958" s="81"/>
      <c r="O958" s="81"/>
      <c r="P958" s="81"/>
      <c r="S958" s="81"/>
      <c r="T958" s="81"/>
      <c r="U958" s="81"/>
      <c r="V958" s="81"/>
      <c r="W958" s="81"/>
      <c r="X958" s="81"/>
      <c r="Y958" s="81"/>
      <c r="Z958" s="81"/>
      <c r="AA958" s="109"/>
      <c r="AB958" s="109"/>
      <c r="AS958" s="124"/>
      <c r="AT958" s="124"/>
      <c r="AU958" s="124"/>
      <c r="AV958" s="83"/>
      <c r="AW958" s="123"/>
      <c r="AX958" s="81"/>
      <c r="BB958" s="81"/>
      <c r="BC958" s="81"/>
      <c r="BD958" s="81"/>
      <c r="BE958" s="81"/>
    </row>
    <row r="959" spans="1:57" ht="12.75" customHeight="1" x14ac:dyDescent="0.25">
      <c r="A959" s="81"/>
      <c r="B959" s="81"/>
      <c r="C959" s="81"/>
      <c r="K959" s="81"/>
      <c r="L959" s="81"/>
      <c r="M959" s="81"/>
      <c r="N959" s="81"/>
      <c r="O959" s="81"/>
      <c r="P959" s="81"/>
      <c r="S959" s="81"/>
      <c r="T959" s="81"/>
      <c r="U959" s="81"/>
      <c r="V959" s="81"/>
      <c r="W959" s="81"/>
      <c r="X959" s="81"/>
      <c r="Y959" s="81"/>
      <c r="Z959" s="81"/>
      <c r="AA959" s="109"/>
      <c r="AB959" s="109"/>
      <c r="AS959" s="124"/>
      <c r="AT959" s="124"/>
      <c r="AU959" s="124"/>
      <c r="AV959" s="83"/>
      <c r="AW959" s="123"/>
      <c r="AX959" s="81"/>
      <c r="BB959" s="81"/>
      <c r="BC959" s="81"/>
      <c r="BD959" s="81"/>
      <c r="BE959" s="81"/>
    </row>
    <row r="960" spans="1:57" ht="12.75" customHeight="1" x14ac:dyDescent="0.25">
      <c r="A960" s="81"/>
      <c r="B960" s="81"/>
      <c r="C960" s="81"/>
      <c r="K960" s="81"/>
      <c r="L960" s="81"/>
      <c r="M960" s="81"/>
      <c r="N960" s="81"/>
      <c r="O960" s="81"/>
      <c r="P960" s="81"/>
      <c r="S960" s="81"/>
      <c r="T960" s="81"/>
      <c r="U960" s="81"/>
      <c r="V960" s="81"/>
      <c r="W960" s="81"/>
      <c r="X960" s="81"/>
      <c r="Y960" s="81"/>
      <c r="Z960" s="81"/>
      <c r="AA960" s="109"/>
      <c r="AB960" s="109"/>
      <c r="AS960" s="124"/>
      <c r="AT960" s="124"/>
      <c r="AU960" s="124"/>
      <c r="AV960" s="83"/>
      <c r="AW960" s="123"/>
      <c r="AX960" s="81"/>
      <c r="BB960" s="81"/>
      <c r="BC960" s="81"/>
      <c r="BD960" s="81"/>
      <c r="BE960" s="81"/>
    </row>
    <row r="961" spans="1:57" ht="12.75" customHeight="1" x14ac:dyDescent="0.25">
      <c r="A961" s="81"/>
      <c r="B961" s="81"/>
      <c r="C961" s="81"/>
      <c r="K961" s="81"/>
      <c r="L961" s="81"/>
      <c r="M961" s="81"/>
      <c r="N961" s="81"/>
      <c r="O961" s="81"/>
      <c r="P961" s="81"/>
      <c r="S961" s="81"/>
      <c r="T961" s="81"/>
      <c r="U961" s="81"/>
      <c r="V961" s="81"/>
      <c r="W961" s="81"/>
      <c r="X961" s="81"/>
      <c r="Y961" s="81"/>
      <c r="Z961" s="81"/>
      <c r="AA961" s="109"/>
      <c r="AB961" s="109"/>
      <c r="AS961" s="124"/>
      <c r="AT961" s="124"/>
      <c r="AU961" s="124"/>
      <c r="AV961" s="83"/>
      <c r="AW961" s="123"/>
      <c r="AX961" s="81"/>
      <c r="BB961" s="81"/>
      <c r="BC961" s="81"/>
      <c r="BD961" s="81"/>
      <c r="BE961" s="81"/>
    </row>
    <row r="962" spans="1:57" ht="12.75" customHeight="1" x14ac:dyDescent="0.25">
      <c r="A962" s="81"/>
      <c r="B962" s="81"/>
      <c r="C962" s="81"/>
      <c r="K962" s="81"/>
      <c r="L962" s="81"/>
      <c r="M962" s="81"/>
      <c r="N962" s="81"/>
      <c r="O962" s="81"/>
      <c r="P962" s="81"/>
      <c r="S962" s="81"/>
      <c r="T962" s="81"/>
      <c r="U962" s="81"/>
      <c r="V962" s="81"/>
      <c r="W962" s="81"/>
      <c r="X962" s="81"/>
      <c r="Y962" s="81"/>
      <c r="Z962" s="81"/>
      <c r="AA962" s="109"/>
      <c r="AB962" s="109"/>
      <c r="AS962" s="124"/>
      <c r="AT962" s="124"/>
      <c r="AU962" s="124"/>
      <c r="AV962" s="83"/>
      <c r="AW962" s="123"/>
      <c r="AX962" s="81"/>
      <c r="BB962" s="81"/>
      <c r="BC962" s="81"/>
      <c r="BD962" s="81"/>
      <c r="BE962" s="81"/>
    </row>
    <row r="963" spans="1:57" ht="12.75" customHeight="1" x14ac:dyDescent="0.25">
      <c r="A963" s="81"/>
      <c r="B963" s="81"/>
      <c r="C963" s="81"/>
      <c r="K963" s="81"/>
      <c r="L963" s="81"/>
      <c r="M963" s="81"/>
      <c r="N963" s="81"/>
      <c r="O963" s="81"/>
      <c r="P963" s="81"/>
      <c r="S963" s="81"/>
      <c r="T963" s="81"/>
      <c r="U963" s="81"/>
      <c r="V963" s="81"/>
      <c r="W963" s="81"/>
      <c r="X963" s="81"/>
      <c r="Y963" s="81"/>
      <c r="Z963" s="81"/>
      <c r="AA963" s="109"/>
      <c r="AB963" s="109"/>
      <c r="AS963" s="124"/>
      <c r="AT963" s="124"/>
      <c r="AU963" s="124"/>
      <c r="AV963" s="83"/>
      <c r="AW963" s="123"/>
      <c r="AX963" s="81"/>
      <c r="BB963" s="81"/>
      <c r="BC963" s="81"/>
      <c r="BD963" s="81"/>
      <c r="BE963" s="81"/>
    </row>
    <row r="964" spans="1:57" ht="12.75" customHeight="1" x14ac:dyDescent="0.25">
      <c r="A964" s="81"/>
      <c r="B964" s="81"/>
      <c r="C964" s="81"/>
      <c r="K964" s="81"/>
      <c r="L964" s="81"/>
      <c r="M964" s="81"/>
      <c r="N964" s="81"/>
      <c r="O964" s="81"/>
      <c r="P964" s="81"/>
      <c r="S964" s="81"/>
      <c r="T964" s="81"/>
      <c r="U964" s="81"/>
      <c r="V964" s="81"/>
      <c r="W964" s="81"/>
      <c r="X964" s="81"/>
      <c r="Y964" s="81"/>
      <c r="Z964" s="81"/>
      <c r="AA964" s="109"/>
      <c r="AB964" s="109"/>
      <c r="AS964" s="124"/>
      <c r="AT964" s="124"/>
      <c r="AU964" s="124"/>
      <c r="AV964" s="83"/>
      <c r="AW964" s="123"/>
      <c r="AX964" s="81"/>
      <c r="BB964" s="81"/>
      <c r="BC964" s="81"/>
      <c r="BD964" s="81"/>
      <c r="BE964" s="81"/>
    </row>
    <row r="965" spans="1:57" ht="12.75" customHeight="1" x14ac:dyDescent="0.25">
      <c r="A965" s="81"/>
      <c r="B965" s="81"/>
      <c r="C965" s="81"/>
      <c r="K965" s="81"/>
      <c r="L965" s="81"/>
      <c r="M965" s="81"/>
      <c r="N965" s="81"/>
      <c r="O965" s="81"/>
      <c r="P965" s="81"/>
      <c r="S965" s="81"/>
      <c r="T965" s="81"/>
      <c r="U965" s="81"/>
      <c r="V965" s="81"/>
      <c r="W965" s="81"/>
      <c r="X965" s="81"/>
      <c r="Y965" s="81"/>
      <c r="Z965" s="81"/>
      <c r="AA965" s="109"/>
      <c r="AB965" s="109"/>
      <c r="AS965" s="124"/>
      <c r="AT965" s="124"/>
      <c r="AU965" s="124"/>
      <c r="AV965" s="83"/>
      <c r="AW965" s="123"/>
      <c r="AX965" s="81"/>
      <c r="BB965" s="81"/>
      <c r="BC965" s="81"/>
      <c r="BD965" s="81"/>
      <c r="BE965" s="81"/>
    </row>
    <row r="966" spans="1:57" ht="12.75" customHeight="1" x14ac:dyDescent="0.25">
      <c r="A966" s="81"/>
      <c r="B966" s="81"/>
      <c r="C966" s="81"/>
      <c r="K966" s="81"/>
      <c r="L966" s="81"/>
      <c r="M966" s="81"/>
      <c r="N966" s="81"/>
      <c r="O966" s="81"/>
      <c r="P966" s="81"/>
      <c r="S966" s="81"/>
      <c r="T966" s="81"/>
      <c r="U966" s="81"/>
      <c r="V966" s="81"/>
      <c r="W966" s="81"/>
      <c r="X966" s="81"/>
      <c r="Y966" s="81"/>
      <c r="Z966" s="81"/>
      <c r="AA966" s="109"/>
      <c r="AB966" s="109"/>
      <c r="AS966" s="124"/>
      <c r="AT966" s="124"/>
      <c r="AU966" s="124"/>
      <c r="AV966" s="83"/>
      <c r="AW966" s="123"/>
      <c r="AX966" s="81"/>
      <c r="BB966" s="81"/>
      <c r="BC966" s="81"/>
      <c r="BD966" s="81"/>
      <c r="BE966" s="81"/>
    </row>
    <row r="967" spans="1:57" ht="12.75" customHeight="1" x14ac:dyDescent="0.25">
      <c r="A967" s="81"/>
      <c r="B967" s="81"/>
      <c r="C967" s="81"/>
      <c r="K967" s="81"/>
      <c r="L967" s="81"/>
      <c r="M967" s="81"/>
      <c r="N967" s="81"/>
      <c r="O967" s="81"/>
      <c r="P967" s="81"/>
      <c r="S967" s="81"/>
      <c r="T967" s="81"/>
      <c r="U967" s="81"/>
      <c r="V967" s="81"/>
      <c r="W967" s="81"/>
      <c r="X967" s="81"/>
      <c r="Y967" s="81"/>
      <c r="Z967" s="81"/>
      <c r="AA967" s="109"/>
      <c r="AB967" s="109"/>
      <c r="AS967" s="124"/>
      <c r="AT967" s="124"/>
      <c r="AU967" s="124"/>
      <c r="AV967" s="83"/>
      <c r="AW967" s="123"/>
      <c r="AX967" s="81"/>
      <c r="BB967" s="81"/>
      <c r="BC967" s="81"/>
      <c r="BD967" s="81"/>
      <c r="BE967" s="81"/>
    </row>
    <row r="968" spans="1:57" ht="12.75" customHeight="1" x14ac:dyDescent="0.25">
      <c r="A968" s="81"/>
      <c r="B968" s="81"/>
      <c r="C968" s="81"/>
      <c r="K968" s="81"/>
      <c r="L968" s="81"/>
      <c r="M968" s="81"/>
      <c r="N968" s="81"/>
      <c r="O968" s="81"/>
      <c r="P968" s="81"/>
      <c r="S968" s="81"/>
      <c r="T968" s="81"/>
      <c r="U968" s="81"/>
      <c r="V968" s="81"/>
      <c r="W968" s="81"/>
      <c r="X968" s="81"/>
      <c r="Y968" s="81"/>
      <c r="Z968" s="81"/>
      <c r="AA968" s="109"/>
      <c r="AB968" s="109"/>
      <c r="AS968" s="124"/>
      <c r="AT968" s="124"/>
      <c r="AU968" s="124"/>
      <c r="AV968" s="83"/>
      <c r="AW968" s="123"/>
      <c r="AX968" s="81"/>
      <c r="BB968" s="81"/>
      <c r="BC968" s="81"/>
      <c r="BD968" s="81"/>
      <c r="BE968" s="81"/>
    </row>
    <row r="969" spans="1:57" ht="12.75" customHeight="1" x14ac:dyDescent="0.25">
      <c r="A969" s="81"/>
      <c r="B969" s="81"/>
      <c r="C969" s="81"/>
      <c r="K969" s="81"/>
      <c r="L969" s="81"/>
      <c r="M969" s="81"/>
      <c r="N969" s="81"/>
      <c r="O969" s="81"/>
      <c r="P969" s="81"/>
      <c r="S969" s="81"/>
      <c r="T969" s="81"/>
      <c r="U969" s="81"/>
      <c r="V969" s="81"/>
      <c r="W969" s="81"/>
      <c r="X969" s="81"/>
      <c r="Y969" s="81"/>
      <c r="Z969" s="81"/>
      <c r="AA969" s="109"/>
      <c r="AB969" s="109"/>
      <c r="AS969" s="124"/>
      <c r="AT969" s="124"/>
      <c r="AU969" s="124"/>
      <c r="AV969" s="83"/>
      <c r="AW969" s="123"/>
      <c r="AX969" s="81"/>
      <c r="BB969" s="81"/>
      <c r="BC969" s="81"/>
      <c r="BD969" s="81"/>
      <c r="BE969" s="81"/>
    </row>
    <row r="970" spans="1:57" ht="12.75" customHeight="1" x14ac:dyDescent="0.25">
      <c r="A970" s="81"/>
      <c r="B970" s="81"/>
      <c r="C970" s="81"/>
      <c r="K970" s="81"/>
      <c r="L970" s="81"/>
      <c r="M970" s="81"/>
      <c r="N970" s="81"/>
      <c r="O970" s="81"/>
      <c r="P970" s="81"/>
      <c r="S970" s="81"/>
      <c r="T970" s="81"/>
      <c r="U970" s="81"/>
      <c r="V970" s="81"/>
      <c r="W970" s="81"/>
      <c r="X970" s="81"/>
      <c r="Y970" s="81"/>
      <c r="Z970" s="81"/>
      <c r="AA970" s="109"/>
      <c r="AB970" s="109"/>
      <c r="AS970" s="124"/>
      <c r="AT970" s="124"/>
      <c r="AU970" s="124"/>
      <c r="AV970" s="83"/>
      <c r="AW970" s="123"/>
      <c r="AX970" s="81"/>
      <c r="BB970" s="81"/>
      <c r="BC970" s="81"/>
      <c r="BD970" s="81"/>
      <c r="BE970" s="81"/>
    </row>
    <row r="971" spans="1:57" ht="12.75" customHeight="1" x14ac:dyDescent="0.25">
      <c r="A971" s="81"/>
      <c r="B971" s="81"/>
      <c r="C971" s="81"/>
      <c r="K971" s="81"/>
      <c r="L971" s="81"/>
      <c r="M971" s="81"/>
      <c r="N971" s="81"/>
      <c r="O971" s="81"/>
      <c r="P971" s="81"/>
      <c r="S971" s="81"/>
      <c r="T971" s="81"/>
      <c r="U971" s="81"/>
      <c r="V971" s="81"/>
      <c r="W971" s="81"/>
      <c r="X971" s="81"/>
      <c r="Y971" s="81"/>
      <c r="Z971" s="81"/>
      <c r="AA971" s="109"/>
      <c r="AB971" s="109"/>
      <c r="AS971" s="124"/>
      <c r="AT971" s="124"/>
      <c r="AU971" s="124"/>
      <c r="AV971" s="83"/>
      <c r="AW971" s="123"/>
      <c r="AX971" s="81"/>
      <c r="BB971" s="81"/>
      <c r="BC971" s="81"/>
      <c r="BD971" s="81"/>
      <c r="BE971" s="81"/>
    </row>
    <row r="972" spans="1:57" ht="12.75" customHeight="1" x14ac:dyDescent="0.25">
      <c r="A972" s="81"/>
      <c r="B972" s="81"/>
      <c r="C972" s="81"/>
      <c r="K972" s="81"/>
      <c r="L972" s="81"/>
      <c r="M972" s="81"/>
      <c r="N972" s="81"/>
      <c r="O972" s="81"/>
      <c r="P972" s="81"/>
      <c r="S972" s="81"/>
      <c r="T972" s="81"/>
      <c r="U972" s="81"/>
      <c r="V972" s="81"/>
      <c r="W972" s="81"/>
      <c r="X972" s="81"/>
      <c r="Y972" s="81"/>
      <c r="Z972" s="81"/>
      <c r="AA972" s="109"/>
      <c r="AB972" s="109"/>
      <c r="AS972" s="124"/>
      <c r="AT972" s="124"/>
      <c r="AU972" s="124"/>
      <c r="AV972" s="83"/>
      <c r="AW972" s="123"/>
      <c r="AX972" s="81"/>
      <c r="BB972" s="81"/>
      <c r="BC972" s="81"/>
      <c r="BD972" s="81"/>
      <c r="BE972" s="81"/>
    </row>
    <row r="973" spans="1:57" ht="12.75" customHeight="1" x14ac:dyDescent="0.25">
      <c r="A973" s="81"/>
      <c r="B973" s="81"/>
      <c r="C973" s="81"/>
      <c r="K973" s="81"/>
      <c r="L973" s="81"/>
      <c r="M973" s="81"/>
      <c r="N973" s="81"/>
      <c r="O973" s="81"/>
      <c r="P973" s="81"/>
      <c r="S973" s="81"/>
      <c r="T973" s="81"/>
      <c r="U973" s="81"/>
      <c r="V973" s="81"/>
      <c r="W973" s="81"/>
      <c r="X973" s="81"/>
      <c r="Y973" s="81"/>
      <c r="Z973" s="81"/>
      <c r="AA973" s="109"/>
      <c r="AB973" s="109"/>
      <c r="AS973" s="124"/>
      <c r="AT973" s="124"/>
      <c r="AU973" s="124"/>
      <c r="AV973" s="83"/>
      <c r="AW973" s="123"/>
      <c r="AX973" s="81"/>
      <c r="BB973" s="81"/>
      <c r="BC973" s="81"/>
      <c r="BD973" s="81"/>
      <c r="BE973" s="81"/>
    </row>
    <row r="974" spans="1:57" ht="12.75" customHeight="1" x14ac:dyDescent="0.25">
      <c r="A974" s="81"/>
      <c r="B974" s="81"/>
      <c r="C974" s="81"/>
      <c r="K974" s="81"/>
      <c r="L974" s="81"/>
      <c r="M974" s="81"/>
      <c r="N974" s="81"/>
      <c r="O974" s="81"/>
      <c r="P974" s="81"/>
      <c r="S974" s="81"/>
      <c r="T974" s="81"/>
      <c r="U974" s="81"/>
      <c r="V974" s="81"/>
      <c r="W974" s="81"/>
      <c r="X974" s="81"/>
      <c r="Y974" s="81"/>
      <c r="Z974" s="81"/>
      <c r="AA974" s="109"/>
      <c r="AB974" s="109"/>
      <c r="AS974" s="124"/>
      <c r="AT974" s="124"/>
      <c r="AU974" s="124"/>
      <c r="AV974" s="83"/>
      <c r="AW974" s="123"/>
      <c r="AX974" s="81"/>
      <c r="BB974" s="81"/>
      <c r="BC974" s="81"/>
      <c r="BD974" s="81"/>
      <c r="BE974" s="81"/>
    </row>
    <row r="975" spans="1:57" ht="12.75" customHeight="1" x14ac:dyDescent="0.25">
      <c r="A975" s="81"/>
      <c r="B975" s="81"/>
      <c r="C975" s="81"/>
      <c r="K975" s="81"/>
      <c r="L975" s="81"/>
      <c r="M975" s="81"/>
      <c r="N975" s="81"/>
      <c r="O975" s="81"/>
      <c r="P975" s="81"/>
      <c r="S975" s="81"/>
      <c r="T975" s="81"/>
      <c r="U975" s="81"/>
      <c r="V975" s="81"/>
      <c r="W975" s="81"/>
      <c r="X975" s="81"/>
      <c r="Y975" s="81"/>
      <c r="Z975" s="81"/>
      <c r="AA975" s="109"/>
      <c r="AB975" s="109"/>
      <c r="AS975" s="124"/>
      <c r="AT975" s="124"/>
      <c r="AU975" s="124"/>
      <c r="AV975" s="83"/>
      <c r="AW975" s="123"/>
      <c r="AX975" s="81"/>
      <c r="BB975" s="81"/>
      <c r="BC975" s="81"/>
      <c r="BD975" s="81"/>
      <c r="BE975" s="81"/>
    </row>
    <row r="976" spans="1:57" ht="12.75" customHeight="1" x14ac:dyDescent="0.25">
      <c r="A976" s="81"/>
      <c r="B976" s="81"/>
      <c r="C976" s="81"/>
      <c r="K976" s="81"/>
      <c r="L976" s="81"/>
      <c r="M976" s="81"/>
      <c r="N976" s="81"/>
      <c r="O976" s="81"/>
      <c r="P976" s="81"/>
      <c r="S976" s="81"/>
      <c r="T976" s="81"/>
      <c r="U976" s="81"/>
      <c r="V976" s="81"/>
      <c r="W976" s="81"/>
      <c r="X976" s="81"/>
      <c r="Y976" s="81"/>
      <c r="Z976" s="81"/>
      <c r="AA976" s="109"/>
      <c r="AB976" s="109"/>
      <c r="AS976" s="124"/>
      <c r="AT976" s="124"/>
      <c r="AU976" s="124"/>
      <c r="AV976" s="83"/>
      <c r="AW976" s="123"/>
      <c r="AX976" s="81"/>
      <c r="BB976" s="81"/>
      <c r="BC976" s="81"/>
      <c r="BD976" s="81"/>
      <c r="BE976" s="81"/>
    </row>
    <row r="977" spans="1:62" ht="12.75" customHeight="1" x14ac:dyDescent="0.25">
      <c r="A977" s="81"/>
      <c r="B977" s="81"/>
      <c r="C977" s="81"/>
      <c r="K977" s="81"/>
      <c r="L977" s="81"/>
      <c r="M977" s="81"/>
      <c r="N977" s="81"/>
      <c r="O977" s="81"/>
      <c r="P977" s="81"/>
      <c r="S977" s="81"/>
      <c r="T977" s="81"/>
      <c r="U977" s="81"/>
      <c r="V977" s="81"/>
      <c r="W977" s="81"/>
      <c r="X977" s="81"/>
      <c r="Y977" s="81"/>
      <c r="Z977" s="81"/>
      <c r="AA977" s="109"/>
      <c r="AB977" s="109"/>
      <c r="AS977" s="124"/>
      <c r="AT977" s="124"/>
      <c r="AU977" s="124"/>
      <c r="AV977" s="83"/>
      <c r="AW977" s="123"/>
      <c r="AX977" s="81"/>
      <c r="BB977" s="81"/>
      <c r="BC977" s="81"/>
      <c r="BD977" s="81"/>
      <c r="BE977" s="81"/>
    </row>
    <row r="978" spans="1:62" ht="12.75" customHeight="1" x14ac:dyDescent="0.25">
      <c r="A978" s="81"/>
      <c r="B978" s="81"/>
      <c r="C978" s="81"/>
      <c r="K978" s="81"/>
      <c r="L978" s="81"/>
      <c r="M978" s="81"/>
      <c r="N978" s="81"/>
      <c r="O978" s="81"/>
      <c r="P978" s="81"/>
      <c r="S978" s="81"/>
      <c r="T978" s="81"/>
      <c r="U978" s="81"/>
      <c r="V978" s="81"/>
      <c r="W978" s="81"/>
      <c r="X978" s="81"/>
      <c r="Y978" s="81"/>
      <c r="Z978" s="81"/>
      <c r="AA978" s="109"/>
      <c r="AB978" s="109"/>
      <c r="AS978" s="124"/>
      <c r="AT978" s="124"/>
      <c r="AU978" s="124"/>
      <c r="AV978" s="83"/>
      <c r="AW978" s="123"/>
      <c r="AX978" s="81"/>
      <c r="BB978" s="81"/>
      <c r="BC978" s="81"/>
      <c r="BD978" s="81"/>
      <c r="BE978" s="81"/>
    </row>
    <row r="979" spans="1:62" ht="12.75" customHeight="1" x14ac:dyDescent="0.25">
      <c r="A979" s="81"/>
      <c r="B979" s="81"/>
      <c r="C979" s="81"/>
      <c r="K979" s="81"/>
      <c r="L979" s="81"/>
      <c r="M979" s="81"/>
      <c r="N979" s="81"/>
      <c r="O979" s="81"/>
      <c r="P979" s="81"/>
      <c r="S979" s="81"/>
      <c r="T979" s="81"/>
      <c r="U979" s="81"/>
      <c r="V979" s="81"/>
      <c r="W979" s="81"/>
      <c r="X979" s="81"/>
      <c r="Y979" s="81"/>
      <c r="Z979" s="81"/>
      <c r="AA979" s="109"/>
      <c r="AB979" s="109"/>
      <c r="AS979" s="124"/>
      <c r="AT979" s="124"/>
      <c r="AU979" s="124"/>
      <c r="AV979" s="83"/>
      <c r="AW979" s="123"/>
      <c r="AX979" s="81"/>
      <c r="BB979" s="81"/>
      <c r="BC979" s="81"/>
      <c r="BD979" s="81"/>
      <c r="BE979" s="81"/>
    </row>
    <row r="980" spans="1:62" ht="12.75" customHeight="1" x14ac:dyDescent="0.25">
      <c r="A980" s="81"/>
      <c r="B980" s="81"/>
      <c r="C980" s="81"/>
      <c r="K980" s="81"/>
      <c r="L980" s="81"/>
      <c r="M980" s="81"/>
      <c r="N980" s="81"/>
      <c r="O980" s="81"/>
      <c r="P980" s="81"/>
      <c r="S980" s="81"/>
      <c r="T980" s="81"/>
      <c r="U980" s="81"/>
      <c r="V980" s="81"/>
      <c r="W980" s="81"/>
      <c r="X980" s="81"/>
      <c r="Y980" s="81"/>
      <c r="Z980" s="81"/>
      <c r="AA980" s="109"/>
      <c r="AB980" s="109"/>
      <c r="AS980" s="124"/>
      <c r="AT980" s="124"/>
      <c r="AU980" s="124"/>
      <c r="AV980" s="83"/>
      <c r="AW980" s="123"/>
      <c r="AX980" s="81"/>
      <c r="BB980" s="81"/>
      <c r="BC980" s="81"/>
      <c r="BD980" s="81"/>
      <c r="BE980" s="81"/>
    </row>
    <row r="981" spans="1:62" ht="12.75" customHeight="1" x14ac:dyDescent="0.25">
      <c r="A981" s="81"/>
      <c r="B981" s="81"/>
      <c r="C981" s="81"/>
      <c r="K981" s="81"/>
      <c r="L981" s="81"/>
      <c r="M981" s="81"/>
      <c r="N981" s="81"/>
      <c r="O981" s="81"/>
      <c r="P981" s="81"/>
      <c r="S981" s="81"/>
      <c r="T981" s="81"/>
      <c r="U981" s="81"/>
      <c r="V981" s="81"/>
      <c r="W981" s="81"/>
      <c r="X981" s="81"/>
      <c r="Y981" s="81"/>
      <c r="Z981" s="81"/>
      <c r="AA981" s="109"/>
      <c r="AB981" s="109"/>
      <c r="AS981" s="124"/>
      <c r="AT981" s="124"/>
      <c r="AU981" s="124"/>
      <c r="AV981" s="83"/>
      <c r="AW981" s="123"/>
      <c r="AX981" s="81"/>
      <c r="BB981" s="81"/>
      <c r="BC981" s="81"/>
      <c r="BD981" s="81"/>
      <c r="BE981" s="81"/>
    </row>
    <row r="982" spans="1:62" ht="12.75" customHeight="1" x14ac:dyDescent="0.25">
      <c r="A982" s="81"/>
      <c r="B982" s="81"/>
      <c r="C982" s="81"/>
      <c r="K982" s="81"/>
      <c r="L982" s="81"/>
      <c r="M982" s="81"/>
      <c r="N982" s="81"/>
      <c r="O982" s="81"/>
      <c r="P982" s="81"/>
      <c r="S982" s="81"/>
      <c r="T982" s="81"/>
      <c r="U982" s="81"/>
      <c r="V982" s="81"/>
      <c r="W982" s="81"/>
      <c r="X982" s="81"/>
      <c r="Y982" s="81"/>
      <c r="Z982" s="81"/>
      <c r="AA982" s="109"/>
      <c r="AB982" s="109"/>
      <c r="AS982" s="124"/>
      <c r="AT982" s="124"/>
      <c r="AU982" s="124"/>
      <c r="AV982" s="83"/>
      <c r="AW982" s="123"/>
      <c r="AX982" s="81"/>
      <c r="BB982" s="81"/>
      <c r="BC982" s="81"/>
      <c r="BD982" s="81"/>
      <c r="BE982" s="81"/>
    </row>
    <row r="983" spans="1:62" s="125" customFormat="1" ht="13.5" customHeight="1" thickBot="1" x14ac:dyDescent="0.3">
      <c r="A983" s="81"/>
      <c r="B983" s="81"/>
      <c r="C983" s="81"/>
      <c r="D983" s="81"/>
      <c r="E983" s="81"/>
      <c r="F983" s="81"/>
      <c r="G983" s="82"/>
      <c r="H983" s="82"/>
      <c r="I983" s="82"/>
      <c r="J983" s="82"/>
      <c r="K983" s="81"/>
      <c r="L983" s="81"/>
      <c r="M983" s="81"/>
      <c r="N983" s="81"/>
      <c r="O983" s="81"/>
      <c r="P983" s="81"/>
      <c r="Q983" s="82"/>
      <c r="R983" s="83"/>
      <c r="S983" s="81"/>
      <c r="T983" s="81"/>
      <c r="U983" s="81"/>
      <c r="V983" s="81"/>
      <c r="W983" s="81"/>
      <c r="X983" s="81"/>
      <c r="Y983" s="81"/>
      <c r="Z983" s="81"/>
      <c r="AA983" s="109"/>
      <c r="AB983" s="109"/>
      <c r="AC983" s="84"/>
      <c r="AD983" s="84"/>
      <c r="AE983" s="85"/>
      <c r="AF983" s="86"/>
      <c r="AG983" s="86"/>
      <c r="AH983" s="80"/>
      <c r="AI983" s="80"/>
      <c r="AJ983" s="85"/>
      <c r="AK983" s="87"/>
      <c r="AL983" s="88"/>
      <c r="AM983" s="87"/>
      <c r="AN983" s="89"/>
      <c r="AO983" s="90"/>
      <c r="AP983" s="91"/>
      <c r="AQ983" s="90"/>
      <c r="AR983" s="90"/>
      <c r="AS983" s="124"/>
      <c r="AT983" s="124"/>
      <c r="AU983" s="124"/>
      <c r="AV983" s="83"/>
      <c r="AW983" s="123"/>
      <c r="AX983" s="81"/>
      <c r="BB983" s="81"/>
      <c r="BC983" s="81"/>
      <c r="BD983" s="81"/>
      <c r="BE983" s="81"/>
      <c r="BI983" s="81"/>
      <c r="BJ983" s="81"/>
    </row>
    <row r="984" spans="1:62" ht="12.75" customHeight="1" x14ac:dyDescent="0.25">
      <c r="A984" s="81"/>
      <c r="B984" s="81"/>
      <c r="C984" s="81"/>
      <c r="K984" s="81"/>
      <c r="L984" s="81"/>
      <c r="M984" s="81"/>
      <c r="N984" s="81"/>
      <c r="O984" s="81"/>
      <c r="P984" s="81"/>
      <c r="S984" s="81"/>
      <c r="T984" s="81"/>
      <c r="U984" s="81"/>
      <c r="V984" s="81"/>
      <c r="W984" s="81"/>
      <c r="X984" s="81"/>
      <c r="Y984" s="81"/>
      <c r="Z984" s="81"/>
      <c r="AA984" s="109"/>
      <c r="AB984" s="109"/>
      <c r="AS984" s="124"/>
      <c r="AT984" s="124"/>
      <c r="AU984" s="124"/>
      <c r="AV984" s="83"/>
      <c r="AW984" s="123"/>
      <c r="AX984" s="81"/>
      <c r="BB984" s="81"/>
      <c r="BC984" s="81"/>
      <c r="BD984" s="81"/>
      <c r="BE984" s="81"/>
    </row>
    <row r="985" spans="1:62" ht="12.75" customHeight="1" x14ac:dyDescent="0.25">
      <c r="A985" s="81"/>
      <c r="B985" s="81"/>
      <c r="C985" s="81"/>
      <c r="K985" s="81"/>
      <c r="L985" s="81"/>
      <c r="M985" s="81"/>
      <c r="N985" s="81"/>
      <c r="O985" s="81"/>
      <c r="P985" s="81"/>
      <c r="S985" s="81"/>
      <c r="T985" s="81"/>
      <c r="U985" s="81"/>
      <c r="V985" s="81"/>
      <c r="W985" s="81"/>
      <c r="X985" s="81"/>
      <c r="Y985" s="81"/>
      <c r="Z985" s="81"/>
      <c r="AA985" s="109"/>
      <c r="AB985" s="109"/>
      <c r="AS985" s="124"/>
      <c r="AT985" s="124"/>
      <c r="AU985" s="124"/>
      <c r="AV985" s="83"/>
      <c r="AW985" s="123"/>
      <c r="AX985" s="81"/>
      <c r="BB985" s="81"/>
      <c r="BC985" s="81"/>
      <c r="BD985" s="81"/>
      <c r="BE985" s="81"/>
    </row>
    <row r="986" spans="1:62" ht="12.75" customHeight="1" x14ac:dyDescent="0.25">
      <c r="A986" s="81"/>
      <c r="B986" s="81"/>
      <c r="C986" s="81"/>
      <c r="K986" s="81"/>
      <c r="L986" s="81"/>
      <c r="M986" s="81"/>
      <c r="N986" s="81"/>
      <c r="O986" s="81"/>
      <c r="P986" s="81"/>
      <c r="S986" s="81"/>
      <c r="T986" s="81"/>
      <c r="U986" s="81"/>
      <c r="V986" s="81"/>
      <c r="W986" s="81"/>
      <c r="X986" s="81"/>
      <c r="Y986" s="81"/>
      <c r="Z986" s="81"/>
      <c r="AA986" s="109"/>
      <c r="AB986" s="109"/>
      <c r="AS986" s="124"/>
      <c r="AT986" s="124"/>
      <c r="AU986" s="124"/>
      <c r="AV986" s="83"/>
      <c r="AW986" s="123"/>
      <c r="AX986" s="81"/>
      <c r="BB986" s="81"/>
      <c r="BC986" s="81"/>
      <c r="BD986" s="81"/>
      <c r="BE986" s="81"/>
    </row>
    <row r="987" spans="1:62" ht="12.75" customHeight="1" x14ac:dyDescent="0.25">
      <c r="A987" s="81"/>
      <c r="B987" s="81"/>
      <c r="C987" s="81"/>
      <c r="K987" s="81"/>
      <c r="L987" s="81"/>
      <c r="M987" s="81"/>
      <c r="N987" s="81"/>
      <c r="O987" s="81"/>
      <c r="P987" s="81"/>
      <c r="S987" s="81"/>
      <c r="T987" s="81"/>
      <c r="U987" s="81"/>
      <c r="V987" s="81"/>
      <c r="W987" s="81"/>
      <c r="X987" s="81"/>
      <c r="Y987" s="81"/>
      <c r="Z987" s="81"/>
      <c r="AA987" s="109"/>
      <c r="AB987" s="109"/>
      <c r="AS987" s="124"/>
      <c r="AT987" s="124"/>
      <c r="AU987" s="124"/>
      <c r="AV987" s="83"/>
      <c r="AW987" s="123"/>
      <c r="AX987" s="81"/>
      <c r="BB987" s="81"/>
      <c r="BC987" s="81"/>
      <c r="BD987" s="81"/>
      <c r="BE987" s="81"/>
    </row>
    <row r="988" spans="1:62" ht="12.75" customHeight="1" x14ac:dyDescent="0.25">
      <c r="A988" s="81"/>
      <c r="B988" s="81"/>
      <c r="C988" s="81"/>
      <c r="K988" s="81"/>
      <c r="L988" s="81"/>
      <c r="M988" s="81"/>
      <c r="N988" s="81"/>
      <c r="O988" s="81"/>
      <c r="P988" s="81"/>
      <c r="S988" s="81"/>
      <c r="T988" s="81"/>
      <c r="U988" s="81"/>
      <c r="V988" s="81"/>
      <c r="W988" s="81"/>
      <c r="X988" s="81"/>
      <c r="Y988" s="81"/>
      <c r="Z988" s="81"/>
      <c r="AA988" s="109"/>
      <c r="AB988" s="109"/>
      <c r="AS988" s="124"/>
      <c r="AT988" s="124"/>
      <c r="AU988" s="124"/>
      <c r="AV988" s="83"/>
      <c r="AW988" s="123"/>
      <c r="AX988" s="81"/>
      <c r="BB988" s="81"/>
      <c r="BC988" s="81"/>
      <c r="BD988" s="81"/>
      <c r="BE988" s="81"/>
    </row>
    <row r="989" spans="1:62" ht="12.75" customHeight="1" x14ac:dyDescent="0.25">
      <c r="A989" s="81"/>
      <c r="B989" s="81"/>
      <c r="C989" s="81"/>
      <c r="K989" s="81"/>
      <c r="L989" s="81"/>
      <c r="M989" s="81"/>
      <c r="N989" s="81"/>
      <c r="O989" s="81"/>
      <c r="P989" s="81"/>
      <c r="S989" s="81"/>
      <c r="T989" s="81"/>
      <c r="U989" s="81"/>
      <c r="V989" s="81"/>
      <c r="W989" s="81"/>
      <c r="X989" s="81"/>
      <c r="Y989" s="81"/>
      <c r="Z989" s="81"/>
      <c r="AA989" s="109"/>
      <c r="AB989" s="109"/>
      <c r="AS989" s="124"/>
      <c r="AT989" s="124"/>
      <c r="AU989" s="124"/>
      <c r="AV989" s="83"/>
      <c r="AW989" s="123"/>
      <c r="AX989" s="81"/>
      <c r="BB989" s="81"/>
      <c r="BC989" s="81"/>
      <c r="BD989" s="81"/>
      <c r="BE989" s="81"/>
    </row>
    <row r="990" spans="1:62" ht="12.75" customHeight="1" x14ac:dyDescent="0.25">
      <c r="A990" s="81"/>
      <c r="B990" s="81"/>
      <c r="C990" s="81"/>
      <c r="K990" s="81"/>
      <c r="L990" s="81"/>
      <c r="M990" s="81"/>
      <c r="N990" s="81"/>
      <c r="O990" s="81"/>
      <c r="P990" s="81"/>
      <c r="S990" s="81"/>
      <c r="T990" s="81"/>
      <c r="U990" s="81"/>
      <c r="V990" s="81"/>
      <c r="W990" s="81"/>
      <c r="X990" s="81"/>
      <c r="Y990" s="81"/>
      <c r="Z990" s="81"/>
      <c r="AA990" s="109"/>
      <c r="AB990" s="109"/>
      <c r="AS990" s="124"/>
      <c r="AT990" s="124"/>
      <c r="AU990" s="124"/>
      <c r="AV990" s="83"/>
      <c r="AW990" s="123"/>
      <c r="AX990" s="81"/>
      <c r="BB990" s="81"/>
      <c r="BC990" s="81"/>
      <c r="BD990" s="81"/>
      <c r="BE990" s="81"/>
    </row>
    <row r="991" spans="1:62" ht="12.75" customHeight="1" x14ac:dyDescent="0.25">
      <c r="A991" s="81"/>
      <c r="B991" s="81"/>
      <c r="C991" s="81"/>
      <c r="K991" s="81"/>
      <c r="L991" s="81"/>
      <c r="M991" s="81"/>
      <c r="N991" s="81"/>
      <c r="O991" s="81"/>
      <c r="P991" s="81"/>
      <c r="S991" s="81"/>
      <c r="T991" s="81"/>
      <c r="U991" s="81"/>
      <c r="V991" s="81"/>
      <c r="W991" s="81"/>
      <c r="X991" s="81"/>
      <c r="Y991" s="81"/>
      <c r="Z991" s="81"/>
      <c r="AA991" s="109"/>
      <c r="AB991" s="109"/>
      <c r="AS991" s="124"/>
      <c r="AT991" s="124"/>
      <c r="AU991" s="124"/>
      <c r="AV991" s="83"/>
      <c r="AW991" s="123"/>
      <c r="AX991" s="81"/>
      <c r="BB991" s="81"/>
      <c r="BC991" s="81"/>
      <c r="BD991" s="81"/>
      <c r="BE991" s="81"/>
    </row>
    <row r="992" spans="1:62" ht="12.75" customHeight="1" x14ac:dyDescent="0.25">
      <c r="A992" s="81"/>
      <c r="B992" s="81"/>
      <c r="C992" s="81"/>
      <c r="K992" s="81"/>
      <c r="L992" s="81"/>
      <c r="M992" s="81"/>
      <c r="N992" s="81"/>
      <c r="O992" s="81"/>
      <c r="P992" s="81"/>
      <c r="S992" s="81"/>
      <c r="T992" s="81"/>
      <c r="U992" s="81"/>
      <c r="V992" s="81"/>
      <c r="W992" s="81"/>
      <c r="X992" s="81"/>
      <c r="Y992" s="81"/>
      <c r="Z992" s="81"/>
      <c r="AA992" s="109"/>
      <c r="AB992" s="109"/>
      <c r="AS992" s="124"/>
      <c r="AT992" s="124"/>
      <c r="AU992" s="124"/>
      <c r="AV992" s="83"/>
      <c r="AW992" s="123"/>
      <c r="AX992" s="81"/>
      <c r="BB992" s="81"/>
      <c r="BC992" s="81"/>
      <c r="BD992" s="81"/>
      <c r="BE992" s="81"/>
    </row>
    <row r="993" spans="1:57" ht="12.75" customHeight="1" x14ac:dyDescent="0.25">
      <c r="A993" s="81"/>
      <c r="B993" s="81"/>
      <c r="C993" s="81"/>
      <c r="K993" s="81"/>
      <c r="L993" s="81"/>
      <c r="M993" s="81"/>
      <c r="N993" s="81"/>
      <c r="O993" s="81"/>
      <c r="P993" s="81"/>
      <c r="S993" s="81"/>
      <c r="T993" s="81"/>
      <c r="U993" s="81"/>
      <c r="V993" s="81"/>
      <c r="W993" s="81"/>
      <c r="X993" s="81"/>
      <c r="Y993" s="81"/>
      <c r="Z993" s="81"/>
      <c r="AA993" s="109"/>
      <c r="AB993" s="109"/>
      <c r="AS993" s="124"/>
      <c r="AT993" s="124"/>
      <c r="AU993" s="124"/>
      <c r="AV993" s="83"/>
      <c r="AW993" s="123"/>
      <c r="AX993" s="81"/>
      <c r="BB993" s="81"/>
      <c r="BC993" s="81"/>
      <c r="BD993" s="81"/>
      <c r="BE993" s="81"/>
    </row>
    <row r="994" spans="1:57" ht="12.75" customHeight="1" x14ac:dyDescent="0.25">
      <c r="A994" s="81"/>
      <c r="B994" s="81"/>
      <c r="C994" s="81"/>
      <c r="K994" s="81"/>
      <c r="L994" s="81"/>
      <c r="M994" s="81"/>
      <c r="N994" s="81"/>
      <c r="O994" s="81"/>
      <c r="P994" s="81"/>
      <c r="S994" s="81"/>
      <c r="T994" s="81"/>
      <c r="U994" s="81"/>
      <c r="V994" s="81"/>
      <c r="W994" s="81"/>
      <c r="X994" s="81"/>
      <c r="Y994" s="81"/>
      <c r="Z994" s="81"/>
      <c r="AA994" s="109"/>
      <c r="AB994" s="109"/>
      <c r="AS994" s="124"/>
      <c r="AT994" s="124"/>
      <c r="AU994" s="124"/>
      <c r="AV994" s="83"/>
      <c r="AW994" s="123"/>
      <c r="AX994" s="81"/>
      <c r="BB994" s="81"/>
      <c r="BC994" s="81"/>
      <c r="BD994" s="81"/>
      <c r="BE994" s="81"/>
    </row>
    <row r="995" spans="1:57" ht="12.75" customHeight="1" x14ac:dyDescent="0.25">
      <c r="A995" s="81"/>
      <c r="B995" s="81"/>
      <c r="C995" s="81"/>
      <c r="K995" s="81"/>
      <c r="L995" s="81"/>
      <c r="M995" s="81"/>
      <c r="N995" s="81"/>
      <c r="O995" s="81"/>
      <c r="P995" s="81"/>
      <c r="S995" s="81"/>
      <c r="T995" s="81"/>
      <c r="U995" s="81"/>
      <c r="V995" s="81"/>
      <c r="W995" s="81"/>
      <c r="X995" s="81"/>
      <c r="Y995" s="81"/>
      <c r="Z995" s="81"/>
      <c r="AA995" s="109"/>
      <c r="AB995" s="109"/>
      <c r="AS995" s="124"/>
      <c r="AT995" s="124"/>
      <c r="AU995" s="124"/>
      <c r="AV995" s="83"/>
      <c r="AW995" s="123"/>
      <c r="AX995" s="81"/>
      <c r="BB995" s="81"/>
      <c r="BC995" s="81"/>
      <c r="BD995" s="81"/>
      <c r="BE995" s="81"/>
    </row>
    <row r="996" spans="1:57" ht="12.75" customHeight="1" x14ac:dyDescent="0.25">
      <c r="A996" s="81"/>
      <c r="B996" s="81"/>
      <c r="C996" s="81"/>
      <c r="K996" s="81"/>
      <c r="L996" s="81"/>
      <c r="M996" s="81"/>
      <c r="N996" s="81"/>
      <c r="O996" s="81"/>
      <c r="P996" s="81"/>
      <c r="S996" s="81"/>
      <c r="T996" s="81"/>
      <c r="U996" s="81"/>
      <c r="V996" s="81"/>
      <c r="W996" s="81"/>
      <c r="X996" s="81"/>
      <c r="Y996" s="81"/>
      <c r="Z996" s="81"/>
      <c r="AA996" s="109"/>
      <c r="AB996" s="109"/>
      <c r="AS996" s="124"/>
      <c r="AT996" s="124"/>
      <c r="AU996" s="124"/>
      <c r="AV996" s="83"/>
      <c r="AW996" s="123"/>
      <c r="AX996" s="81"/>
      <c r="BB996" s="81"/>
      <c r="BC996" s="81"/>
      <c r="BD996" s="81"/>
      <c r="BE996" s="81"/>
    </row>
    <row r="997" spans="1:57" ht="12.75" customHeight="1" x14ac:dyDescent="0.25">
      <c r="A997" s="81"/>
      <c r="B997" s="81"/>
      <c r="C997" s="81"/>
      <c r="K997" s="81"/>
      <c r="L997" s="81"/>
      <c r="M997" s="81"/>
      <c r="N997" s="81"/>
      <c r="O997" s="81"/>
      <c r="P997" s="81"/>
      <c r="S997" s="81"/>
      <c r="T997" s="81"/>
      <c r="U997" s="81"/>
      <c r="V997" s="81"/>
      <c r="W997" s="81"/>
      <c r="X997" s="81"/>
      <c r="Y997" s="81"/>
      <c r="Z997" s="81"/>
      <c r="AA997" s="109"/>
      <c r="AB997" s="109"/>
      <c r="AS997" s="124"/>
      <c r="AT997" s="124"/>
      <c r="AU997" s="124"/>
      <c r="AV997" s="83"/>
      <c r="AW997" s="123"/>
      <c r="AX997" s="81"/>
      <c r="BB997" s="81"/>
      <c r="BC997" s="81"/>
      <c r="BD997" s="81"/>
      <c r="BE997" s="81"/>
    </row>
    <row r="998" spans="1:57" ht="12.75" customHeight="1" x14ac:dyDescent="0.25">
      <c r="A998" s="81"/>
      <c r="B998" s="81"/>
      <c r="C998" s="81"/>
      <c r="K998" s="81"/>
      <c r="L998" s="81"/>
      <c r="M998" s="81"/>
      <c r="N998" s="81"/>
      <c r="O998" s="81"/>
      <c r="P998" s="81"/>
      <c r="S998" s="81"/>
      <c r="T998" s="81"/>
      <c r="U998" s="81"/>
      <c r="V998" s="81"/>
      <c r="W998" s="81"/>
      <c r="X998" s="81"/>
      <c r="Y998" s="81"/>
      <c r="Z998" s="81"/>
      <c r="AA998" s="109"/>
      <c r="AB998" s="109"/>
      <c r="AS998" s="124"/>
      <c r="AT998" s="124"/>
      <c r="AU998" s="124"/>
      <c r="AV998" s="83"/>
      <c r="AW998" s="123"/>
      <c r="AX998" s="81"/>
      <c r="BB998" s="81"/>
      <c r="BC998" s="81"/>
      <c r="BD998" s="81"/>
      <c r="BE998" s="81"/>
    </row>
    <row r="999" spans="1:57" ht="12.75" customHeight="1" x14ac:dyDescent="0.25">
      <c r="A999" s="81"/>
      <c r="B999" s="81"/>
      <c r="C999" s="81"/>
      <c r="K999" s="81"/>
      <c r="L999" s="81"/>
      <c r="M999" s="81"/>
      <c r="N999" s="81"/>
      <c r="O999" s="81"/>
      <c r="P999" s="81"/>
      <c r="S999" s="81"/>
      <c r="T999" s="81"/>
      <c r="U999" s="81"/>
      <c r="V999" s="81"/>
      <c r="W999" s="81"/>
      <c r="X999" s="81"/>
      <c r="Y999" s="81"/>
      <c r="Z999" s="81"/>
      <c r="AA999" s="109"/>
      <c r="AB999" s="109"/>
      <c r="AS999" s="124"/>
      <c r="AT999" s="124"/>
      <c r="AU999" s="124"/>
      <c r="AV999" s="83"/>
      <c r="AW999" s="123"/>
      <c r="AX999" s="81"/>
      <c r="BB999" s="81"/>
      <c r="BC999" s="81"/>
      <c r="BD999" s="81"/>
      <c r="BE999" s="81"/>
    </row>
    <row r="1000" spans="1:57" ht="12.75" customHeight="1" x14ac:dyDescent="0.25">
      <c r="A1000" s="81"/>
      <c r="B1000" s="81"/>
      <c r="C1000" s="81"/>
      <c r="K1000" s="81"/>
      <c r="L1000" s="81"/>
      <c r="M1000" s="81"/>
      <c r="N1000" s="81"/>
      <c r="O1000" s="81"/>
      <c r="P1000" s="81"/>
      <c r="S1000" s="81"/>
      <c r="T1000" s="81"/>
      <c r="U1000" s="81"/>
      <c r="V1000" s="81"/>
      <c r="W1000" s="81"/>
      <c r="X1000" s="81"/>
      <c r="Y1000" s="81"/>
      <c r="Z1000" s="81"/>
      <c r="AA1000" s="109"/>
      <c r="AB1000" s="109"/>
      <c r="AS1000" s="124"/>
      <c r="AT1000" s="124"/>
      <c r="AU1000" s="124"/>
      <c r="AV1000" s="83"/>
      <c r="AW1000" s="123"/>
      <c r="AX1000" s="81"/>
      <c r="BB1000" s="81"/>
      <c r="BC1000" s="81"/>
      <c r="BD1000" s="81"/>
      <c r="BE1000" s="81"/>
    </row>
    <row r="1001" spans="1:57" ht="12.75" customHeight="1" x14ac:dyDescent="0.25">
      <c r="A1001" s="81"/>
      <c r="B1001" s="81"/>
      <c r="C1001" s="81"/>
      <c r="K1001" s="81"/>
      <c r="L1001" s="81"/>
      <c r="M1001" s="81"/>
      <c r="N1001" s="81"/>
      <c r="O1001" s="81"/>
      <c r="P1001" s="81"/>
      <c r="S1001" s="81"/>
      <c r="T1001" s="81"/>
      <c r="U1001" s="81"/>
      <c r="V1001" s="81"/>
      <c r="W1001" s="81"/>
      <c r="X1001" s="81"/>
      <c r="Y1001" s="81"/>
      <c r="Z1001" s="81"/>
      <c r="AA1001" s="109"/>
      <c r="AB1001" s="109"/>
      <c r="AS1001" s="124"/>
      <c r="AT1001" s="124"/>
      <c r="AU1001" s="124"/>
      <c r="AV1001" s="83"/>
      <c r="AW1001" s="123"/>
      <c r="AX1001" s="81"/>
      <c r="BB1001" s="81"/>
      <c r="BC1001" s="81"/>
      <c r="BD1001" s="81"/>
      <c r="BE1001" s="81"/>
    </row>
    <row r="1002" spans="1:57" ht="12.75" customHeight="1" x14ac:dyDescent="0.25">
      <c r="A1002" s="81"/>
      <c r="B1002" s="81"/>
      <c r="C1002" s="81"/>
      <c r="K1002" s="81"/>
      <c r="L1002" s="81"/>
      <c r="M1002" s="81"/>
      <c r="N1002" s="81"/>
      <c r="O1002" s="81"/>
      <c r="P1002" s="81"/>
      <c r="S1002" s="81"/>
      <c r="T1002" s="81"/>
      <c r="U1002" s="81"/>
      <c r="V1002" s="81"/>
      <c r="W1002" s="81"/>
      <c r="X1002" s="81"/>
      <c r="Y1002" s="81"/>
      <c r="Z1002" s="81"/>
      <c r="AA1002" s="109"/>
      <c r="AB1002" s="109"/>
      <c r="AS1002" s="124"/>
      <c r="AT1002" s="124"/>
      <c r="AU1002" s="124"/>
      <c r="AV1002" s="83"/>
      <c r="AW1002" s="123"/>
      <c r="AX1002" s="81"/>
      <c r="BB1002" s="81"/>
      <c r="BC1002" s="81"/>
      <c r="BD1002" s="81"/>
      <c r="BE1002" s="81"/>
    </row>
    <row r="1003" spans="1:57" ht="12.75" customHeight="1" x14ac:dyDescent="0.25">
      <c r="A1003" s="81"/>
      <c r="B1003" s="81"/>
      <c r="C1003" s="81"/>
      <c r="K1003" s="81"/>
      <c r="L1003" s="81"/>
      <c r="M1003" s="81"/>
      <c r="N1003" s="81"/>
      <c r="O1003" s="81"/>
      <c r="P1003" s="81"/>
      <c r="S1003" s="81"/>
      <c r="T1003" s="81"/>
      <c r="U1003" s="81"/>
      <c r="V1003" s="81"/>
      <c r="W1003" s="81"/>
      <c r="X1003" s="81"/>
      <c r="Y1003" s="81"/>
      <c r="Z1003" s="81"/>
      <c r="AA1003" s="109"/>
      <c r="AB1003" s="109"/>
      <c r="AS1003" s="124"/>
      <c r="AT1003" s="124"/>
      <c r="AU1003" s="124"/>
      <c r="AV1003" s="83"/>
      <c r="AW1003" s="123"/>
      <c r="AX1003" s="81"/>
      <c r="BB1003" s="81"/>
      <c r="BC1003" s="81"/>
      <c r="BD1003" s="81"/>
      <c r="BE1003" s="81"/>
    </row>
    <row r="1004" spans="1:57" ht="12.75" customHeight="1" x14ac:dyDescent="0.25">
      <c r="A1004" s="81"/>
      <c r="B1004" s="81"/>
      <c r="C1004" s="81"/>
      <c r="K1004" s="81"/>
      <c r="L1004" s="81"/>
      <c r="M1004" s="81"/>
      <c r="N1004" s="81"/>
      <c r="O1004" s="81"/>
      <c r="P1004" s="81"/>
      <c r="S1004" s="81"/>
      <c r="T1004" s="81"/>
      <c r="U1004" s="81"/>
      <c r="V1004" s="81"/>
      <c r="W1004" s="81"/>
      <c r="X1004" s="81"/>
      <c r="Y1004" s="81"/>
      <c r="Z1004" s="81"/>
      <c r="AA1004" s="109"/>
      <c r="AB1004" s="109"/>
      <c r="AS1004" s="124"/>
      <c r="AT1004" s="124"/>
      <c r="AU1004" s="124"/>
      <c r="AV1004" s="83"/>
      <c r="AW1004" s="123"/>
      <c r="AX1004" s="81"/>
      <c r="BB1004" s="81"/>
      <c r="BC1004" s="81"/>
      <c r="BD1004" s="81"/>
      <c r="BE1004" s="81"/>
    </row>
    <row r="1005" spans="1:57" ht="12.75" customHeight="1" x14ac:dyDescent="0.25">
      <c r="A1005" s="81"/>
      <c r="B1005" s="81"/>
      <c r="C1005" s="81"/>
      <c r="K1005" s="81"/>
      <c r="L1005" s="81"/>
      <c r="M1005" s="81"/>
      <c r="N1005" s="81"/>
      <c r="O1005" s="81"/>
      <c r="P1005" s="81"/>
      <c r="S1005" s="81"/>
      <c r="T1005" s="81"/>
      <c r="U1005" s="81"/>
      <c r="V1005" s="81"/>
      <c r="W1005" s="81"/>
      <c r="X1005" s="81"/>
      <c r="Y1005" s="81"/>
      <c r="Z1005" s="81"/>
      <c r="AA1005" s="109"/>
      <c r="AB1005" s="109"/>
      <c r="AS1005" s="124"/>
      <c r="AT1005" s="124"/>
      <c r="AU1005" s="124"/>
      <c r="AV1005" s="83"/>
      <c r="AW1005" s="123"/>
      <c r="AX1005" s="81"/>
      <c r="BB1005" s="81"/>
      <c r="BC1005" s="81"/>
      <c r="BD1005" s="81"/>
      <c r="BE1005" s="81"/>
    </row>
    <row r="1006" spans="1:57" ht="12.75" customHeight="1" x14ac:dyDescent="0.25">
      <c r="A1006" s="81"/>
      <c r="B1006" s="81"/>
      <c r="C1006" s="81"/>
      <c r="K1006" s="81"/>
      <c r="L1006" s="81"/>
      <c r="M1006" s="81"/>
      <c r="N1006" s="81"/>
      <c r="O1006" s="81"/>
      <c r="P1006" s="81"/>
      <c r="S1006" s="81"/>
      <c r="T1006" s="81"/>
      <c r="U1006" s="81"/>
      <c r="V1006" s="81"/>
      <c r="W1006" s="81"/>
      <c r="X1006" s="81"/>
      <c r="Y1006" s="81"/>
      <c r="Z1006" s="81"/>
      <c r="AA1006" s="109"/>
      <c r="AB1006" s="109"/>
      <c r="AS1006" s="124"/>
      <c r="AT1006" s="124"/>
      <c r="AU1006" s="124"/>
      <c r="AV1006" s="83"/>
      <c r="AW1006" s="123"/>
      <c r="AX1006" s="81"/>
      <c r="BB1006" s="81"/>
      <c r="BC1006" s="81"/>
      <c r="BD1006" s="81"/>
      <c r="BE1006" s="81"/>
    </row>
    <row r="1007" spans="1:57" ht="12.75" customHeight="1" x14ac:dyDescent="0.25">
      <c r="A1007" s="81"/>
      <c r="B1007" s="81"/>
      <c r="C1007" s="81"/>
      <c r="K1007" s="81"/>
      <c r="L1007" s="81"/>
      <c r="M1007" s="81"/>
      <c r="N1007" s="81"/>
      <c r="O1007" s="81"/>
      <c r="P1007" s="81"/>
      <c r="S1007" s="81"/>
      <c r="T1007" s="81"/>
      <c r="U1007" s="81"/>
      <c r="V1007" s="81"/>
      <c r="W1007" s="81"/>
      <c r="X1007" s="81"/>
      <c r="Y1007" s="81"/>
      <c r="Z1007" s="81"/>
      <c r="AA1007" s="109"/>
      <c r="AB1007" s="109"/>
      <c r="AS1007" s="124"/>
      <c r="AT1007" s="124"/>
      <c r="AU1007" s="124"/>
      <c r="AV1007" s="83"/>
      <c r="AW1007" s="123"/>
      <c r="AX1007" s="81"/>
      <c r="BB1007" s="81"/>
      <c r="BC1007" s="81"/>
      <c r="BD1007" s="81"/>
      <c r="BE1007" s="81"/>
    </row>
    <row r="1008" spans="1:57" ht="12.75" customHeight="1" x14ac:dyDescent="0.25">
      <c r="A1008" s="81"/>
      <c r="B1008" s="81"/>
      <c r="C1008" s="81"/>
      <c r="K1008" s="81"/>
      <c r="L1008" s="81"/>
      <c r="M1008" s="81"/>
      <c r="N1008" s="81"/>
      <c r="O1008" s="81"/>
      <c r="P1008" s="81"/>
      <c r="S1008" s="81"/>
      <c r="T1008" s="81"/>
      <c r="U1008" s="81"/>
      <c r="V1008" s="81"/>
      <c r="W1008" s="81"/>
      <c r="X1008" s="81"/>
      <c r="Y1008" s="81"/>
      <c r="Z1008" s="81"/>
      <c r="AA1008" s="109"/>
      <c r="AB1008" s="109"/>
      <c r="AS1008" s="124"/>
      <c r="AT1008" s="124"/>
      <c r="AU1008" s="124"/>
      <c r="AV1008" s="83"/>
      <c r="AW1008" s="123"/>
      <c r="AX1008" s="81"/>
      <c r="BB1008" s="81"/>
      <c r="BC1008" s="81"/>
      <c r="BD1008" s="81"/>
      <c r="BE1008" s="81"/>
    </row>
    <row r="1009" spans="1:57" ht="12.75" customHeight="1" x14ac:dyDescent="0.25">
      <c r="A1009" s="81"/>
      <c r="B1009" s="81"/>
      <c r="C1009" s="81"/>
      <c r="K1009" s="81"/>
      <c r="L1009" s="81"/>
      <c r="M1009" s="81"/>
      <c r="N1009" s="81"/>
      <c r="O1009" s="81"/>
      <c r="P1009" s="81"/>
      <c r="S1009" s="81"/>
      <c r="T1009" s="81"/>
      <c r="U1009" s="81"/>
      <c r="V1009" s="81"/>
      <c r="W1009" s="81"/>
      <c r="X1009" s="81"/>
      <c r="Y1009" s="81"/>
      <c r="Z1009" s="81"/>
      <c r="AA1009" s="109"/>
      <c r="AB1009" s="109"/>
      <c r="AS1009" s="124"/>
      <c r="AT1009" s="124"/>
      <c r="AU1009" s="124"/>
      <c r="AV1009" s="83"/>
      <c r="AW1009" s="123"/>
      <c r="AX1009" s="81"/>
      <c r="BB1009" s="81"/>
      <c r="BC1009" s="81"/>
      <c r="BD1009" s="81"/>
      <c r="BE1009" s="81"/>
    </row>
    <row r="1010" spans="1:57" ht="12.75" customHeight="1" x14ac:dyDescent="0.25">
      <c r="A1010" s="81"/>
      <c r="B1010" s="81"/>
      <c r="C1010" s="81"/>
      <c r="K1010" s="81"/>
      <c r="L1010" s="81"/>
      <c r="M1010" s="81"/>
      <c r="N1010" s="81"/>
      <c r="O1010" s="81"/>
      <c r="P1010" s="81"/>
      <c r="S1010" s="81"/>
      <c r="T1010" s="81"/>
      <c r="U1010" s="81"/>
      <c r="V1010" s="81"/>
      <c r="W1010" s="81"/>
      <c r="X1010" s="81"/>
      <c r="Y1010" s="81"/>
      <c r="Z1010" s="81"/>
      <c r="AA1010" s="109"/>
      <c r="AB1010" s="109"/>
      <c r="AS1010" s="124"/>
      <c r="AT1010" s="124"/>
      <c r="AU1010" s="124"/>
      <c r="AV1010" s="83"/>
      <c r="AW1010" s="123"/>
      <c r="AX1010" s="81"/>
      <c r="BB1010" s="81"/>
      <c r="BC1010" s="81"/>
      <c r="BD1010" s="81"/>
      <c r="BE1010" s="81"/>
    </row>
    <row r="1011" spans="1:57" ht="12.75" customHeight="1" x14ac:dyDescent="0.25">
      <c r="A1011" s="81"/>
      <c r="B1011" s="81"/>
      <c r="C1011" s="81"/>
      <c r="K1011" s="81"/>
      <c r="L1011" s="81"/>
      <c r="M1011" s="81"/>
      <c r="N1011" s="81"/>
      <c r="O1011" s="81"/>
      <c r="P1011" s="81"/>
      <c r="S1011" s="81"/>
      <c r="T1011" s="81"/>
      <c r="U1011" s="81"/>
      <c r="V1011" s="81"/>
      <c r="W1011" s="81"/>
      <c r="X1011" s="81"/>
      <c r="Y1011" s="81"/>
      <c r="Z1011" s="81"/>
      <c r="AA1011" s="109"/>
      <c r="AB1011" s="109"/>
      <c r="AS1011" s="124"/>
      <c r="AT1011" s="124"/>
      <c r="AU1011" s="124"/>
      <c r="AV1011" s="83"/>
      <c r="AW1011" s="123"/>
      <c r="AX1011" s="81"/>
      <c r="BB1011" s="81"/>
      <c r="BC1011" s="81"/>
      <c r="BD1011" s="81"/>
      <c r="BE1011" s="81"/>
    </row>
    <row r="1012" spans="1:57" ht="12.75" customHeight="1" x14ac:dyDescent="0.25">
      <c r="A1012" s="81"/>
      <c r="B1012" s="81"/>
      <c r="C1012" s="81"/>
      <c r="K1012" s="81"/>
      <c r="L1012" s="81"/>
      <c r="M1012" s="81"/>
      <c r="N1012" s="81"/>
      <c r="O1012" s="81"/>
      <c r="P1012" s="81"/>
      <c r="S1012" s="81"/>
      <c r="T1012" s="81"/>
      <c r="U1012" s="81"/>
      <c r="V1012" s="81"/>
      <c r="W1012" s="81"/>
      <c r="X1012" s="81"/>
      <c r="Y1012" s="81"/>
      <c r="Z1012" s="81"/>
      <c r="AA1012" s="109"/>
      <c r="AB1012" s="109"/>
      <c r="AS1012" s="124"/>
      <c r="AT1012" s="124"/>
      <c r="AU1012" s="124"/>
      <c r="AV1012" s="83"/>
      <c r="AW1012" s="123"/>
      <c r="AX1012" s="81"/>
      <c r="BB1012" s="81"/>
      <c r="BC1012" s="81"/>
      <c r="BD1012" s="81"/>
      <c r="BE1012" s="81"/>
    </row>
    <row r="1013" spans="1:57" ht="12.75" customHeight="1" x14ac:dyDescent="0.25">
      <c r="A1013" s="81"/>
      <c r="B1013" s="81"/>
      <c r="C1013" s="81"/>
      <c r="K1013" s="81"/>
      <c r="L1013" s="81"/>
      <c r="M1013" s="81"/>
      <c r="N1013" s="81"/>
      <c r="O1013" s="81"/>
      <c r="P1013" s="81"/>
      <c r="S1013" s="81"/>
      <c r="T1013" s="81"/>
      <c r="U1013" s="81"/>
      <c r="V1013" s="81"/>
      <c r="W1013" s="81"/>
      <c r="X1013" s="81"/>
      <c r="Y1013" s="81"/>
      <c r="Z1013" s="81"/>
      <c r="AA1013" s="109"/>
      <c r="AB1013" s="109"/>
      <c r="AS1013" s="124"/>
      <c r="AT1013" s="124"/>
      <c r="AU1013" s="124"/>
      <c r="AV1013" s="83"/>
      <c r="AW1013" s="123"/>
      <c r="AX1013" s="81"/>
      <c r="BB1013" s="81"/>
      <c r="BC1013" s="81"/>
      <c r="BD1013" s="81"/>
      <c r="BE1013" s="81"/>
    </row>
    <row r="1014" spans="1:57" ht="12.75" customHeight="1" x14ac:dyDescent="0.25">
      <c r="A1014" s="81"/>
      <c r="B1014" s="81"/>
      <c r="C1014" s="81"/>
      <c r="K1014" s="81"/>
      <c r="L1014" s="81"/>
      <c r="M1014" s="81"/>
      <c r="N1014" s="81"/>
      <c r="O1014" s="81"/>
      <c r="P1014" s="81"/>
      <c r="S1014" s="81"/>
      <c r="T1014" s="81"/>
      <c r="U1014" s="81"/>
      <c r="V1014" s="81"/>
      <c r="W1014" s="81"/>
      <c r="X1014" s="81"/>
      <c r="Y1014" s="81"/>
      <c r="Z1014" s="81"/>
      <c r="AA1014" s="109"/>
      <c r="AB1014" s="109"/>
      <c r="AS1014" s="124"/>
      <c r="AT1014" s="124"/>
      <c r="AU1014" s="124"/>
      <c r="AV1014" s="83"/>
      <c r="AW1014" s="123"/>
      <c r="AX1014" s="81"/>
      <c r="BB1014" s="81"/>
      <c r="BC1014" s="81"/>
      <c r="BD1014" s="81"/>
      <c r="BE1014" s="81"/>
    </row>
    <row r="1015" spans="1:57" ht="12.75" customHeight="1" x14ac:dyDescent="0.25">
      <c r="A1015" s="81"/>
      <c r="B1015" s="81"/>
      <c r="C1015" s="81"/>
      <c r="K1015" s="81"/>
      <c r="L1015" s="81"/>
      <c r="M1015" s="81"/>
      <c r="N1015" s="81"/>
      <c r="O1015" s="81"/>
      <c r="P1015" s="81"/>
      <c r="S1015" s="81"/>
      <c r="T1015" s="81"/>
      <c r="U1015" s="81"/>
      <c r="V1015" s="81"/>
      <c r="W1015" s="81"/>
      <c r="X1015" s="81"/>
      <c r="Y1015" s="81"/>
      <c r="Z1015" s="81"/>
      <c r="AA1015" s="109"/>
      <c r="AB1015" s="109"/>
      <c r="AS1015" s="124"/>
      <c r="AT1015" s="124"/>
      <c r="AU1015" s="124"/>
      <c r="AV1015" s="83"/>
      <c r="AW1015" s="123"/>
      <c r="AX1015" s="81"/>
      <c r="BB1015" s="81"/>
      <c r="BC1015" s="81"/>
      <c r="BD1015" s="81"/>
      <c r="BE1015" s="81"/>
    </row>
    <row r="1016" spans="1:57" ht="12.75" customHeight="1" x14ac:dyDescent="0.25">
      <c r="A1016" s="81"/>
      <c r="B1016" s="81"/>
      <c r="C1016" s="81"/>
      <c r="K1016" s="81"/>
      <c r="L1016" s="81"/>
      <c r="M1016" s="81"/>
      <c r="N1016" s="81"/>
      <c r="O1016" s="81"/>
      <c r="P1016" s="81"/>
      <c r="S1016" s="81"/>
      <c r="T1016" s="81"/>
      <c r="U1016" s="81"/>
      <c r="V1016" s="81"/>
      <c r="W1016" s="81"/>
      <c r="X1016" s="81"/>
      <c r="Y1016" s="81"/>
      <c r="Z1016" s="81"/>
      <c r="AA1016" s="109"/>
      <c r="AB1016" s="109"/>
      <c r="AS1016" s="124"/>
      <c r="AT1016" s="124"/>
      <c r="AU1016" s="124"/>
      <c r="AV1016" s="83"/>
      <c r="AW1016" s="123"/>
      <c r="AX1016" s="81"/>
      <c r="BB1016" s="81"/>
      <c r="BC1016" s="81"/>
      <c r="BD1016" s="81"/>
      <c r="BE1016" s="81"/>
    </row>
    <row r="1017" spans="1:57" ht="12.75" customHeight="1" x14ac:dyDescent="0.25">
      <c r="A1017" s="81"/>
      <c r="B1017" s="81"/>
      <c r="C1017" s="81"/>
      <c r="K1017" s="81"/>
      <c r="L1017" s="81"/>
      <c r="M1017" s="81"/>
      <c r="N1017" s="81"/>
      <c r="O1017" s="81"/>
      <c r="P1017" s="81"/>
      <c r="S1017" s="81"/>
      <c r="T1017" s="81"/>
      <c r="U1017" s="81"/>
      <c r="V1017" s="81"/>
      <c r="W1017" s="81"/>
      <c r="X1017" s="81"/>
      <c r="Y1017" s="81"/>
      <c r="Z1017" s="81"/>
      <c r="AA1017" s="109"/>
      <c r="AB1017" s="109"/>
      <c r="AS1017" s="124"/>
      <c r="AT1017" s="124"/>
      <c r="AU1017" s="124"/>
      <c r="AV1017" s="83"/>
      <c r="AW1017" s="123"/>
      <c r="AX1017" s="81"/>
      <c r="BB1017" s="81"/>
      <c r="BC1017" s="81"/>
      <c r="BD1017" s="81"/>
      <c r="BE1017" s="81"/>
    </row>
    <row r="1018" spans="1:57" ht="12.75" customHeight="1" x14ac:dyDescent="0.25">
      <c r="A1018" s="81"/>
      <c r="B1018" s="81"/>
      <c r="C1018" s="81"/>
      <c r="K1018" s="81"/>
      <c r="L1018" s="81"/>
      <c r="M1018" s="81"/>
      <c r="N1018" s="81"/>
      <c r="O1018" s="81"/>
      <c r="P1018" s="81"/>
      <c r="S1018" s="81"/>
      <c r="T1018" s="81"/>
      <c r="U1018" s="81"/>
      <c r="V1018" s="81"/>
      <c r="W1018" s="81"/>
      <c r="X1018" s="81"/>
      <c r="Y1018" s="81"/>
      <c r="Z1018" s="81"/>
      <c r="AA1018" s="109"/>
      <c r="AB1018" s="109"/>
      <c r="AS1018" s="124"/>
      <c r="AT1018" s="124"/>
      <c r="AU1018" s="124"/>
      <c r="AV1018" s="83"/>
      <c r="AW1018" s="123"/>
      <c r="AX1018" s="81"/>
      <c r="BB1018" s="81"/>
      <c r="BC1018" s="81"/>
      <c r="BD1018" s="81"/>
      <c r="BE1018" s="81"/>
    </row>
    <row r="1019" spans="1:57" ht="12.75" customHeight="1" x14ac:dyDescent="0.25">
      <c r="A1019" s="81"/>
      <c r="B1019" s="81"/>
      <c r="C1019" s="81"/>
      <c r="K1019" s="81"/>
      <c r="L1019" s="81"/>
      <c r="M1019" s="81"/>
      <c r="N1019" s="81"/>
      <c r="O1019" s="81"/>
      <c r="P1019" s="81"/>
      <c r="S1019" s="81"/>
      <c r="T1019" s="81"/>
      <c r="U1019" s="81"/>
      <c r="V1019" s="81"/>
      <c r="W1019" s="81"/>
      <c r="X1019" s="81"/>
      <c r="Y1019" s="81"/>
      <c r="Z1019" s="81"/>
      <c r="AA1019" s="109"/>
      <c r="AB1019" s="109"/>
      <c r="AS1019" s="124"/>
      <c r="AT1019" s="124"/>
      <c r="AU1019" s="124"/>
      <c r="AV1019" s="83"/>
      <c r="AW1019" s="123"/>
      <c r="AX1019" s="81"/>
      <c r="BB1019" s="81"/>
      <c r="BC1019" s="81"/>
      <c r="BD1019" s="81"/>
      <c r="BE1019" s="81"/>
    </row>
    <row r="1020" spans="1:57" ht="12.75" customHeight="1" x14ac:dyDescent="0.25">
      <c r="A1020" s="81"/>
      <c r="B1020" s="81"/>
      <c r="C1020" s="81"/>
      <c r="K1020" s="81"/>
      <c r="L1020" s="81"/>
      <c r="M1020" s="81"/>
      <c r="N1020" s="81"/>
      <c r="O1020" s="81"/>
      <c r="P1020" s="81"/>
      <c r="S1020" s="81"/>
      <c r="T1020" s="81"/>
      <c r="U1020" s="81"/>
      <c r="V1020" s="81"/>
      <c r="W1020" s="81"/>
      <c r="X1020" s="81"/>
      <c r="Y1020" s="81"/>
      <c r="Z1020" s="81"/>
      <c r="AA1020" s="109"/>
      <c r="AB1020" s="109"/>
      <c r="AS1020" s="124"/>
      <c r="AT1020" s="124"/>
      <c r="AU1020" s="124"/>
      <c r="AV1020" s="83"/>
      <c r="AW1020" s="123"/>
      <c r="AX1020" s="81"/>
      <c r="BB1020" s="81"/>
      <c r="BC1020" s="81"/>
      <c r="BD1020" s="81"/>
      <c r="BE1020" s="81"/>
    </row>
    <row r="1021" spans="1:57" ht="12.75" customHeight="1" x14ac:dyDescent="0.25">
      <c r="A1021" s="81"/>
      <c r="B1021" s="81"/>
      <c r="C1021" s="81"/>
      <c r="K1021" s="81"/>
      <c r="L1021" s="81"/>
      <c r="M1021" s="81"/>
      <c r="N1021" s="81"/>
      <c r="O1021" s="81"/>
      <c r="P1021" s="81"/>
      <c r="S1021" s="81"/>
      <c r="T1021" s="81"/>
      <c r="U1021" s="81"/>
      <c r="V1021" s="81"/>
      <c r="W1021" s="81"/>
      <c r="X1021" s="81"/>
      <c r="Y1021" s="81"/>
      <c r="Z1021" s="81"/>
      <c r="AA1021" s="109"/>
      <c r="AB1021" s="109"/>
      <c r="AS1021" s="124"/>
      <c r="AT1021" s="124"/>
      <c r="AU1021" s="124"/>
      <c r="AV1021" s="83"/>
      <c r="AW1021" s="123"/>
      <c r="AX1021" s="81"/>
      <c r="BB1021" s="81"/>
      <c r="BC1021" s="81"/>
      <c r="BD1021" s="81"/>
      <c r="BE1021" s="81"/>
    </row>
    <row r="1022" spans="1:57" ht="12.75" customHeight="1" x14ac:dyDescent="0.25">
      <c r="A1022" s="81"/>
      <c r="B1022" s="81"/>
      <c r="C1022" s="81"/>
      <c r="K1022" s="81"/>
      <c r="L1022" s="81"/>
      <c r="M1022" s="81"/>
      <c r="N1022" s="81"/>
      <c r="O1022" s="81"/>
      <c r="P1022" s="81"/>
      <c r="S1022" s="81"/>
      <c r="T1022" s="81"/>
      <c r="U1022" s="81"/>
      <c r="V1022" s="81"/>
      <c r="W1022" s="81"/>
      <c r="X1022" s="81"/>
      <c r="Y1022" s="81"/>
      <c r="Z1022" s="81"/>
      <c r="AA1022" s="109"/>
      <c r="AB1022" s="109"/>
      <c r="AS1022" s="124"/>
      <c r="AT1022" s="124"/>
      <c r="AU1022" s="124"/>
      <c r="AV1022" s="83"/>
      <c r="AW1022" s="123"/>
      <c r="AX1022" s="81"/>
      <c r="BB1022" s="81"/>
      <c r="BC1022" s="81"/>
      <c r="BD1022" s="81"/>
      <c r="BE1022" s="81"/>
    </row>
    <row r="1023" spans="1:57" ht="12.75" customHeight="1" x14ac:dyDescent="0.25">
      <c r="A1023" s="81"/>
      <c r="B1023" s="81"/>
      <c r="C1023" s="81"/>
      <c r="K1023" s="81"/>
      <c r="L1023" s="81"/>
      <c r="M1023" s="81"/>
      <c r="N1023" s="81"/>
      <c r="O1023" s="81"/>
      <c r="P1023" s="81"/>
      <c r="S1023" s="81"/>
      <c r="T1023" s="81"/>
      <c r="U1023" s="81"/>
      <c r="V1023" s="81"/>
      <c r="W1023" s="81"/>
      <c r="X1023" s="81"/>
      <c r="Y1023" s="81"/>
      <c r="Z1023" s="81"/>
      <c r="AA1023" s="109"/>
      <c r="AB1023" s="109"/>
      <c r="AS1023" s="124"/>
      <c r="AT1023" s="124"/>
      <c r="AU1023" s="124"/>
      <c r="AV1023" s="83"/>
      <c r="AW1023" s="123"/>
      <c r="AX1023" s="81"/>
      <c r="BB1023" s="81"/>
      <c r="BC1023" s="81"/>
      <c r="BD1023" s="81"/>
      <c r="BE1023" s="81"/>
    </row>
    <row r="1024" spans="1:57" ht="12.75" customHeight="1" x14ac:dyDescent="0.25">
      <c r="A1024" s="81"/>
      <c r="B1024" s="81"/>
      <c r="C1024" s="81"/>
      <c r="K1024" s="81"/>
      <c r="L1024" s="81"/>
      <c r="M1024" s="81"/>
      <c r="N1024" s="81"/>
      <c r="O1024" s="81"/>
      <c r="P1024" s="81"/>
      <c r="S1024" s="81"/>
      <c r="T1024" s="81"/>
      <c r="U1024" s="81"/>
      <c r="V1024" s="81"/>
      <c r="W1024" s="81"/>
      <c r="X1024" s="81"/>
      <c r="Y1024" s="81"/>
      <c r="Z1024" s="81"/>
      <c r="AA1024" s="109"/>
      <c r="AB1024" s="109"/>
      <c r="AS1024" s="124"/>
      <c r="AT1024" s="124"/>
      <c r="AU1024" s="124"/>
      <c r="AV1024" s="83"/>
      <c r="AW1024" s="123"/>
      <c r="AX1024" s="81"/>
      <c r="BB1024" s="81"/>
      <c r="BC1024" s="81"/>
      <c r="BD1024" s="81"/>
      <c r="BE1024" s="81"/>
    </row>
    <row r="1025" spans="1:57" ht="12.75" customHeight="1" x14ac:dyDescent="0.25">
      <c r="A1025" s="81"/>
      <c r="B1025" s="81"/>
      <c r="C1025" s="81"/>
      <c r="K1025" s="81"/>
      <c r="L1025" s="81"/>
      <c r="M1025" s="81"/>
      <c r="N1025" s="81"/>
      <c r="O1025" s="81"/>
      <c r="P1025" s="81"/>
      <c r="S1025" s="81"/>
      <c r="T1025" s="81"/>
      <c r="U1025" s="81"/>
      <c r="V1025" s="81"/>
      <c r="W1025" s="81"/>
      <c r="X1025" s="81"/>
      <c r="Y1025" s="81"/>
      <c r="Z1025" s="81"/>
      <c r="AA1025" s="109"/>
      <c r="AB1025" s="109"/>
      <c r="AS1025" s="124"/>
      <c r="AT1025" s="124"/>
      <c r="AU1025" s="124"/>
      <c r="AV1025" s="83"/>
      <c r="AW1025" s="123"/>
      <c r="AX1025" s="81"/>
      <c r="BB1025" s="81"/>
      <c r="BC1025" s="81"/>
      <c r="BD1025" s="81"/>
      <c r="BE1025" s="81"/>
    </row>
    <row r="1026" spans="1:57" ht="12.75" customHeight="1" x14ac:dyDescent="0.25">
      <c r="A1026" s="81"/>
      <c r="B1026" s="81"/>
      <c r="C1026" s="81"/>
      <c r="K1026" s="81"/>
      <c r="L1026" s="81"/>
      <c r="M1026" s="81"/>
      <c r="N1026" s="81"/>
      <c r="O1026" s="81"/>
      <c r="P1026" s="81"/>
      <c r="S1026" s="81"/>
      <c r="T1026" s="81"/>
      <c r="U1026" s="81"/>
      <c r="V1026" s="81"/>
      <c r="W1026" s="81"/>
      <c r="X1026" s="81"/>
      <c r="Y1026" s="81"/>
      <c r="Z1026" s="81"/>
      <c r="AA1026" s="109"/>
      <c r="AB1026" s="109"/>
      <c r="AS1026" s="124"/>
      <c r="AT1026" s="124"/>
      <c r="AU1026" s="124"/>
      <c r="AV1026" s="83"/>
      <c r="AW1026" s="123"/>
      <c r="AX1026" s="81"/>
      <c r="BB1026" s="81"/>
      <c r="BC1026" s="81"/>
      <c r="BD1026" s="81"/>
      <c r="BE1026" s="81"/>
    </row>
    <row r="1027" spans="1:57" ht="12.75" customHeight="1" x14ac:dyDescent="0.25">
      <c r="A1027" s="81"/>
      <c r="B1027" s="81"/>
      <c r="C1027" s="81"/>
      <c r="K1027" s="81"/>
      <c r="L1027" s="81"/>
      <c r="M1027" s="81"/>
      <c r="N1027" s="81"/>
      <c r="O1027" s="81"/>
      <c r="P1027" s="81"/>
      <c r="S1027" s="81"/>
      <c r="T1027" s="81"/>
      <c r="U1027" s="81"/>
      <c r="V1027" s="81"/>
      <c r="W1027" s="81"/>
      <c r="X1027" s="81"/>
      <c r="Y1027" s="81"/>
      <c r="Z1027" s="81"/>
      <c r="AA1027" s="109"/>
      <c r="AB1027" s="109"/>
      <c r="AS1027" s="124"/>
      <c r="AT1027" s="124"/>
      <c r="AU1027" s="124"/>
      <c r="AV1027" s="83"/>
      <c r="AW1027" s="123"/>
      <c r="AX1027" s="81"/>
      <c r="BB1027" s="81"/>
      <c r="BC1027" s="81"/>
      <c r="BD1027" s="81"/>
      <c r="BE1027" s="81"/>
    </row>
    <row r="1028" spans="1:57" ht="12.75" customHeight="1" x14ac:dyDescent="0.25">
      <c r="A1028" s="81"/>
      <c r="B1028" s="81"/>
      <c r="C1028" s="81"/>
      <c r="K1028" s="81"/>
      <c r="L1028" s="81"/>
      <c r="M1028" s="81"/>
      <c r="N1028" s="81"/>
      <c r="O1028" s="81"/>
      <c r="P1028" s="81"/>
      <c r="S1028" s="81"/>
      <c r="T1028" s="81"/>
      <c r="U1028" s="81"/>
      <c r="V1028" s="81"/>
      <c r="W1028" s="81"/>
      <c r="X1028" s="81"/>
      <c r="Y1028" s="81"/>
      <c r="Z1028" s="81"/>
      <c r="AA1028" s="109"/>
      <c r="AB1028" s="109"/>
      <c r="AS1028" s="124"/>
      <c r="AT1028" s="124"/>
      <c r="AU1028" s="124"/>
      <c r="AV1028" s="83"/>
      <c r="AW1028" s="123"/>
      <c r="AX1028" s="81"/>
      <c r="BB1028" s="81"/>
      <c r="BC1028" s="81"/>
      <c r="BD1028" s="81"/>
      <c r="BE1028" s="81"/>
    </row>
    <row r="1029" spans="1:57" ht="12.75" customHeight="1" x14ac:dyDescent="0.25">
      <c r="A1029" s="81"/>
      <c r="B1029" s="81"/>
      <c r="C1029" s="81"/>
      <c r="K1029" s="81"/>
      <c r="L1029" s="81"/>
      <c r="M1029" s="81"/>
      <c r="N1029" s="81"/>
      <c r="O1029" s="81"/>
      <c r="P1029" s="81"/>
      <c r="S1029" s="81"/>
      <c r="T1029" s="81"/>
      <c r="U1029" s="81"/>
      <c r="V1029" s="81"/>
      <c r="W1029" s="81"/>
      <c r="X1029" s="81"/>
      <c r="Y1029" s="81"/>
      <c r="Z1029" s="81"/>
      <c r="AA1029" s="109"/>
      <c r="AB1029" s="109"/>
      <c r="AS1029" s="124"/>
      <c r="AT1029" s="124"/>
      <c r="AU1029" s="124"/>
      <c r="AV1029" s="83"/>
      <c r="AW1029" s="123"/>
      <c r="AX1029" s="81"/>
      <c r="BB1029" s="81"/>
      <c r="BC1029" s="81"/>
      <c r="BD1029" s="81"/>
      <c r="BE1029" s="81"/>
    </row>
    <row r="1030" spans="1:57" ht="12.75" customHeight="1" x14ac:dyDescent="0.25">
      <c r="A1030" s="81"/>
      <c r="B1030" s="81"/>
      <c r="C1030" s="81"/>
      <c r="K1030" s="81"/>
      <c r="L1030" s="81"/>
      <c r="M1030" s="81"/>
      <c r="N1030" s="81"/>
      <c r="O1030" s="81"/>
      <c r="P1030" s="81"/>
      <c r="S1030" s="81"/>
      <c r="T1030" s="81"/>
      <c r="U1030" s="81"/>
      <c r="V1030" s="81"/>
      <c r="W1030" s="81"/>
      <c r="X1030" s="81"/>
      <c r="Y1030" s="81"/>
      <c r="Z1030" s="81"/>
      <c r="AA1030" s="109"/>
      <c r="AB1030" s="109"/>
      <c r="AS1030" s="124"/>
      <c r="AT1030" s="124"/>
      <c r="AU1030" s="124"/>
      <c r="AV1030" s="83"/>
      <c r="AW1030" s="123"/>
      <c r="AX1030" s="81"/>
      <c r="BB1030" s="81"/>
      <c r="BC1030" s="81"/>
      <c r="BD1030" s="81"/>
      <c r="BE1030" s="81"/>
    </row>
    <row r="1031" spans="1:57" ht="12.75" customHeight="1" x14ac:dyDescent="0.25">
      <c r="A1031" s="81"/>
      <c r="B1031" s="81"/>
      <c r="C1031" s="81"/>
      <c r="K1031" s="81"/>
      <c r="L1031" s="81"/>
      <c r="M1031" s="81"/>
      <c r="N1031" s="81"/>
      <c r="O1031" s="81"/>
      <c r="P1031" s="81"/>
      <c r="S1031" s="81"/>
      <c r="T1031" s="81"/>
      <c r="U1031" s="81"/>
      <c r="V1031" s="81"/>
      <c r="W1031" s="81"/>
      <c r="X1031" s="81"/>
      <c r="Y1031" s="81"/>
      <c r="Z1031" s="81"/>
      <c r="AA1031" s="109"/>
      <c r="AB1031" s="109"/>
      <c r="AS1031" s="124"/>
      <c r="AT1031" s="124"/>
      <c r="AU1031" s="124"/>
      <c r="AV1031" s="83"/>
      <c r="AW1031" s="123"/>
      <c r="AX1031" s="81"/>
      <c r="BB1031" s="81"/>
      <c r="BC1031" s="81"/>
      <c r="BD1031" s="81"/>
      <c r="BE1031" s="81"/>
    </row>
    <row r="1032" spans="1:57" ht="12.75" customHeight="1" x14ac:dyDescent="0.25">
      <c r="A1032" s="81"/>
      <c r="B1032" s="81"/>
      <c r="C1032" s="81"/>
      <c r="K1032" s="81"/>
      <c r="L1032" s="81"/>
      <c r="M1032" s="81"/>
      <c r="N1032" s="81"/>
      <c r="O1032" s="81"/>
      <c r="P1032" s="81"/>
      <c r="S1032" s="81"/>
      <c r="T1032" s="81"/>
      <c r="U1032" s="81"/>
      <c r="V1032" s="81"/>
      <c r="W1032" s="81"/>
      <c r="X1032" s="81"/>
      <c r="Y1032" s="81"/>
      <c r="Z1032" s="81"/>
      <c r="AA1032" s="109"/>
      <c r="AB1032" s="109"/>
      <c r="AS1032" s="124"/>
      <c r="AT1032" s="124"/>
      <c r="AU1032" s="124"/>
      <c r="AV1032" s="83"/>
      <c r="AW1032" s="123"/>
      <c r="AX1032" s="81"/>
      <c r="BB1032" s="81"/>
      <c r="BC1032" s="81"/>
      <c r="BD1032" s="81"/>
      <c r="BE1032" s="81"/>
    </row>
    <row r="1033" spans="1:57" ht="12.75" customHeight="1" x14ac:dyDescent="0.25">
      <c r="A1033" s="81"/>
      <c r="B1033" s="81"/>
      <c r="C1033" s="81"/>
      <c r="K1033" s="81"/>
      <c r="L1033" s="81"/>
      <c r="M1033" s="81"/>
      <c r="N1033" s="81"/>
      <c r="O1033" s="81"/>
      <c r="P1033" s="81"/>
      <c r="S1033" s="81"/>
      <c r="T1033" s="81"/>
      <c r="U1033" s="81"/>
      <c r="V1033" s="81"/>
      <c r="W1033" s="81"/>
      <c r="X1033" s="81"/>
      <c r="Y1033" s="81"/>
      <c r="Z1033" s="81"/>
      <c r="AA1033" s="109"/>
      <c r="AB1033" s="109"/>
      <c r="AS1033" s="124"/>
      <c r="AT1033" s="124"/>
      <c r="AU1033" s="124"/>
      <c r="AV1033" s="83"/>
      <c r="AW1033" s="123"/>
      <c r="AX1033" s="81"/>
      <c r="BB1033" s="81"/>
      <c r="BC1033" s="81"/>
      <c r="BD1033" s="81"/>
      <c r="BE1033" s="81"/>
    </row>
    <row r="1034" spans="1:57" ht="12.75" customHeight="1" x14ac:dyDescent="0.25">
      <c r="A1034" s="81"/>
      <c r="B1034" s="81"/>
      <c r="C1034" s="81"/>
      <c r="K1034" s="81"/>
      <c r="L1034" s="81"/>
      <c r="M1034" s="81"/>
      <c r="N1034" s="81"/>
      <c r="O1034" s="81"/>
      <c r="P1034" s="81"/>
      <c r="S1034" s="81"/>
      <c r="T1034" s="81"/>
      <c r="U1034" s="81"/>
      <c r="V1034" s="81"/>
      <c r="W1034" s="81"/>
      <c r="X1034" s="81"/>
      <c r="Y1034" s="81"/>
      <c r="Z1034" s="81"/>
      <c r="AA1034" s="109"/>
      <c r="AB1034" s="109"/>
      <c r="AS1034" s="124"/>
      <c r="AT1034" s="124"/>
      <c r="AU1034" s="124"/>
      <c r="AV1034" s="83"/>
      <c r="AW1034" s="123"/>
      <c r="AX1034" s="81"/>
      <c r="BB1034" s="81"/>
      <c r="BC1034" s="81"/>
      <c r="BD1034" s="81"/>
      <c r="BE1034" s="81"/>
    </row>
    <row r="1035" spans="1:57" ht="12.75" customHeight="1" x14ac:dyDescent="0.25">
      <c r="A1035" s="81"/>
      <c r="B1035" s="81"/>
      <c r="C1035" s="81"/>
      <c r="K1035" s="81"/>
      <c r="L1035" s="81"/>
      <c r="M1035" s="81"/>
      <c r="N1035" s="81"/>
      <c r="O1035" s="81"/>
      <c r="P1035" s="81"/>
      <c r="S1035" s="81"/>
      <c r="T1035" s="81"/>
      <c r="U1035" s="81"/>
      <c r="V1035" s="81"/>
      <c r="W1035" s="81"/>
      <c r="X1035" s="81"/>
      <c r="Y1035" s="81"/>
      <c r="Z1035" s="81"/>
      <c r="AA1035" s="109"/>
      <c r="AB1035" s="109"/>
      <c r="AS1035" s="124"/>
      <c r="AT1035" s="124"/>
      <c r="AU1035" s="124"/>
      <c r="AV1035" s="83"/>
      <c r="AW1035" s="123"/>
      <c r="AX1035" s="81"/>
      <c r="BB1035" s="81"/>
      <c r="BC1035" s="81"/>
      <c r="BD1035" s="81"/>
      <c r="BE1035" s="81"/>
    </row>
    <row r="1036" spans="1:57" ht="12.75" customHeight="1" x14ac:dyDescent="0.25">
      <c r="A1036" s="81"/>
      <c r="B1036" s="81"/>
      <c r="C1036" s="81"/>
      <c r="K1036" s="81"/>
      <c r="L1036" s="81"/>
      <c r="M1036" s="81"/>
      <c r="N1036" s="81"/>
      <c r="O1036" s="81"/>
      <c r="P1036" s="81"/>
      <c r="S1036" s="81"/>
      <c r="T1036" s="81"/>
      <c r="U1036" s="81"/>
      <c r="V1036" s="81"/>
      <c r="W1036" s="81"/>
      <c r="X1036" s="81"/>
      <c r="Y1036" s="81"/>
      <c r="Z1036" s="81"/>
      <c r="AA1036" s="109"/>
      <c r="AB1036" s="109"/>
      <c r="AS1036" s="124"/>
      <c r="AT1036" s="124"/>
      <c r="AU1036" s="124"/>
      <c r="AV1036" s="83"/>
      <c r="AW1036" s="123"/>
      <c r="AX1036" s="81"/>
      <c r="BB1036" s="81"/>
      <c r="BC1036" s="81"/>
      <c r="BD1036" s="81"/>
      <c r="BE1036" s="81"/>
    </row>
    <row r="1037" spans="1:57" ht="12.75" customHeight="1" x14ac:dyDescent="0.25">
      <c r="A1037" s="81"/>
      <c r="B1037" s="81"/>
      <c r="C1037" s="81"/>
      <c r="K1037" s="81"/>
      <c r="L1037" s="81"/>
      <c r="M1037" s="81"/>
      <c r="N1037" s="81"/>
      <c r="O1037" s="81"/>
      <c r="P1037" s="81"/>
      <c r="S1037" s="81"/>
      <c r="T1037" s="81"/>
      <c r="U1037" s="81"/>
      <c r="V1037" s="81"/>
      <c r="W1037" s="81"/>
      <c r="X1037" s="81"/>
      <c r="Y1037" s="81"/>
      <c r="Z1037" s="81"/>
      <c r="AA1037" s="109"/>
      <c r="AB1037" s="109"/>
      <c r="AS1037" s="124"/>
      <c r="AT1037" s="124"/>
      <c r="AU1037" s="124"/>
      <c r="AV1037" s="83"/>
      <c r="AW1037" s="123"/>
      <c r="AX1037" s="81"/>
      <c r="BB1037" s="81"/>
      <c r="BC1037" s="81"/>
      <c r="BD1037" s="81"/>
      <c r="BE1037" s="81"/>
    </row>
    <row r="1038" spans="1:57" ht="12.75" customHeight="1" x14ac:dyDescent="0.25">
      <c r="A1038" s="81"/>
      <c r="B1038" s="81"/>
      <c r="C1038" s="81"/>
      <c r="K1038" s="81"/>
      <c r="L1038" s="81"/>
      <c r="M1038" s="81"/>
      <c r="N1038" s="81"/>
      <c r="O1038" s="81"/>
      <c r="P1038" s="81"/>
      <c r="S1038" s="81"/>
      <c r="T1038" s="81"/>
      <c r="U1038" s="81"/>
      <c r="V1038" s="81"/>
      <c r="W1038" s="81"/>
      <c r="X1038" s="81"/>
      <c r="Y1038" s="81"/>
      <c r="Z1038" s="81"/>
      <c r="AA1038" s="109"/>
      <c r="AB1038" s="109"/>
      <c r="AS1038" s="124"/>
      <c r="AT1038" s="124"/>
      <c r="AU1038" s="124"/>
      <c r="AV1038" s="83"/>
      <c r="AW1038" s="123"/>
      <c r="AX1038" s="81"/>
      <c r="BB1038" s="81"/>
      <c r="BC1038" s="81"/>
      <c r="BD1038" s="81"/>
      <c r="BE1038" s="81"/>
    </row>
    <row r="1039" spans="1:57" ht="12.75" customHeight="1" x14ac:dyDescent="0.25">
      <c r="A1039" s="81"/>
      <c r="B1039" s="81"/>
      <c r="C1039" s="81"/>
      <c r="K1039" s="81"/>
      <c r="L1039" s="81"/>
      <c r="M1039" s="81"/>
      <c r="N1039" s="81"/>
      <c r="O1039" s="81"/>
      <c r="P1039" s="81"/>
      <c r="S1039" s="81"/>
      <c r="T1039" s="81"/>
      <c r="U1039" s="81"/>
      <c r="V1039" s="81"/>
      <c r="W1039" s="81"/>
      <c r="X1039" s="81"/>
      <c r="Y1039" s="81"/>
      <c r="Z1039" s="81"/>
      <c r="AA1039" s="109"/>
      <c r="AB1039" s="109"/>
      <c r="AS1039" s="124"/>
      <c r="AT1039" s="124"/>
      <c r="AU1039" s="124"/>
      <c r="AV1039" s="83"/>
      <c r="AW1039" s="123"/>
      <c r="AX1039" s="81"/>
      <c r="BB1039" s="81"/>
      <c r="BC1039" s="81"/>
      <c r="BD1039" s="81"/>
      <c r="BE1039" s="81"/>
    </row>
    <row r="1040" spans="1:57" ht="12.75" customHeight="1" x14ac:dyDescent="0.25">
      <c r="A1040" s="81"/>
      <c r="B1040" s="81"/>
      <c r="C1040" s="81"/>
      <c r="K1040" s="81"/>
      <c r="L1040" s="81"/>
      <c r="M1040" s="81"/>
      <c r="N1040" s="81"/>
      <c r="O1040" s="81"/>
      <c r="P1040" s="81"/>
      <c r="S1040" s="81"/>
      <c r="T1040" s="81"/>
      <c r="U1040" s="81"/>
      <c r="V1040" s="81"/>
      <c r="W1040" s="81"/>
      <c r="X1040" s="81"/>
      <c r="Y1040" s="81"/>
      <c r="Z1040" s="81"/>
      <c r="AA1040" s="109"/>
      <c r="AB1040" s="109"/>
      <c r="AS1040" s="124"/>
      <c r="AT1040" s="124"/>
      <c r="AU1040" s="124"/>
      <c r="AV1040" s="83"/>
      <c r="AW1040" s="123"/>
      <c r="AX1040" s="81"/>
      <c r="BB1040" s="81"/>
      <c r="BC1040" s="81"/>
      <c r="BD1040" s="81"/>
      <c r="BE1040" s="81"/>
    </row>
    <row r="1041" spans="1:57" ht="12.75" customHeight="1" x14ac:dyDescent="0.25">
      <c r="A1041" s="81"/>
      <c r="B1041" s="81"/>
      <c r="C1041" s="81"/>
      <c r="K1041" s="81"/>
      <c r="L1041" s="81"/>
      <c r="M1041" s="81"/>
      <c r="N1041" s="81"/>
      <c r="O1041" s="81"/>
      <c r="P1041" s="81"/>
      <c r="S1041" s="81"/>
      <c r="T1041" s="81"/>
      <c r="U1041" s="81"/>
      <c r="V1041" s="81"/>
      <c r="W1041" s="81"/>
      <c r="X1041" s="81"/>
      <c r="Y1041" s="81"/>
      <c r="Z1041" s="81"/>
      <c r="AA1041" s="109"/>
      <c r="AB1041" s="109"/>
      <c r="AS1041" s="124"/>
      <c r="AT1041" s="124"/>
      <c r="AU1041" s="124"/>
      <c r="AV1041" s="83"/>
      <c r="AW1041" s="123"/>
      <c r="AX1041" s="81"/>
      <c r="BB1041" s="81"/>
      <c r="BC1041" s="81"/>
      <c r="BD1041" s="81"/>
      <c r="BE1041" s="81"/>
    </row>
    <row r="1042" spans="1:57" ht="12.75" customHeight="1" x14ac:dyDescent="0.25">
      <c r="A1042" s="81"/>
      <c r="B1042" s="81"/>
      <c r="C1042" s="81"/>
      <c r="K1042" s="81"/>
      <c r="L1042" s="81"/>
      <c r="M1042" s="81"/>
      <c r="N1042" s="81"/>
      <c r="O1042" s="81"/>
      <c r="P1042" s="81"/>
      <c r="S1042" s="81"/>
      <c r="T1042" s="81"/>
      <c r="U1042" s="81"/>
      <c r="V1042" s="81"/>
      <c r="W1042" s="81"/>
      <c r="X1042" s="81"/>
      <c r="Y1042" s="81"/>
      <c r="Z1042" s="81"/>
      <c r="AA1042" s="109"/>
      <c r="AB1042" s="109"/>
      <c r="AS1042" s="124"/>
      <c r="AT1042" s="124"/>
      <c r="AU1042" s="124"/>
      <c r="AV1042" s="83"/>
      <c r="AW1042" s="123"/>
      <c r="AX1042" s="81"/>
      <c r="BB1042" s="81"/>
      <c r="BC1042" s="81"/>
      <c r="BD1042" s="81"/>
      <c r="BE1042" s="81"/>
    </row>
    <row r="1043" spans="1:57" ht="12.75" customHeight="1" x14ac:dyDescent="0.25">
      <c r="A1043" s="81"/>
      <c r="B1043" s="81"/>
      <c r="C1043" s="81"/>
      <c r="K1043" s="81"/>
      <c r="L1043" s="81"/>
      <c r="M1043" s="81"/>
      <c r="N1043" s="81"/>
      <c r="O1043" s="81"/>
      <c r="P1043" s="81"/>
      <c r="S1043" s="81"/>
      <c r="T1043" s="81"/>
      <c r="U1043" s="81"/>
      <c r="V1043" s="81"/>
      <c r="W1043" s="81"/>
      <c r="X1043" s="81"/>
      <c r="Y1043" s="81"/>
      <c r="Z1043" s="81"/>
      <c r="AA1043" s="109"/>
      <c r="AB1043" s="109"/>
      <c r="AS1043" s="124"/>
      <c r="AT1043" s="124"/>
      <c r="AU1043" s="124"/>
      <c r="AV1043" s="83"/>
      <c r="AW1043" s="123"/>
      <c r="AX1043" s="81"/>
      <c r="BB1043" s="81"/>
      <c r="BC1043" s="81"/>
      <c r="BD1043" s="81"/>
      <c r="BE1043" s="81"/>
    </row>
    <row r="1044" spans="1:57" ht="12.75" customHeight="1" x14ac:dyDescent="0.25">
      <c r="A1044" s="81"/>
      <c r="B1044" s="81"/>
      <c r="C1044" s="81"/>
      <c r="K1044" s="81"/>
      <c r="L1044" s="81"/>
      <c r="M1044" s="81"/>
      <c r="N1044" s="81"/>
      <c r="O1044" s="81"/>
      <c r="P1044" s="81"/>
      <c r="S1044" s="81"/>
      <c r="T1044" s="81"/>
      <c r="U1044" s="81"/>
      <c r="V1044" s="81"/>
      <c r="W1044" s="81"/>
      <c r="X1044" s="81"/>
      <c r="Y1044" s="81"/>
      <c r="Z1044" s="81"/>
      <c r="AA1044" s="109"/>
      <c r="AB1044" s="109"/>
      <c r="AS1044" s="124"/>
      <c r="AT1044" s="124"/>
      <c r="AU1044" s="124"/>
      <c r="AV1044" s="83"/>
      <c r="AW1044" s="123"/>
      <c r="AX1044" s="81"/>
      <c r="BB1044" s="81"/>
      <c r="BC1044" s="81"/>
      <c r="BD1044" s="81"/>
      <c r="BE1044" s="81"/>
    </row>
    <row r="1045" spans="1:57" ht="12.75" customHeight="1" x14ac:dyDescent="0.25">
      <c r="A1045" s="81"/>
      <c r="B1045" s="81"/>
      <c r="C1045" s="81"/>
      <c r="K1045" s="81"/>
      <c r="L1045" s="81"/>
      <c r="M1045" s="81"/>
      <c r="N1045" s="81"/>
      <c r="O1045" s="81"/>
      <c r="P1045" s="81"/>
      <c r="S1045" s="81"/>
      <c r="T1045" s="81"/>
      <c r="U1045" s="81"/>
      <c r="V1045" s="81"/>
      <c r="W1045" s="81"/>
      <c r="X1045" s="81"/>
      <c r="Y1045" s="81"/>
      <c r="Z1045" s="81"/>
      <c r="AA1045" s="109"/>
      <c r="AB1045" s="109"/>
      <c r="AS1045" s="124"/>
      <c r="AT1045" s="124"/>
      <c r="AU1045" s="124"/>
      <c r="AV1045" s="83"/>
      <c r="AW1045" s="123"/>
      <c r="AX1045" s="81"/>
      <c r="BB1045" s="81"/>
      <c r="BC1045" s="81"/>
      <c r="BD1045" s="81"/>
      <c r="BE1045" s="81"/>
    </row>
    <row r="1046" spans="1:57" ht="12.75" customHeight="1" x14ac:dyDescent="0.25">
      <c r="A1046" s="81"/>
      <c r="B1046" s="81"/>
      <c r="C1046" s="81"/>
      <c r="K1046" s="81"/>
      <c r="L1046" s="81"/>
      <c r="M1046" s="81"/>
      <c r="N1046" s="81"/>
      <c r="O1046" s="81"/>
      <c r="P1046" s="81"/>
      <c r="S1046" s="81"/>
      <c r="T1046" s="81"/>
      <c r="U1046" s="81"/>
      <c r="V1046" s="81"/>
      <c r="W1046" s="81"/>
      <c r="X1046" s="81"/>
      <c r="Y1046" s="81"/>
      <c r="Z1046" s="81"/>
      <c r="AA1046" s="109"/>
      <c r="AB1046" s="109"/>
      <c r="AS1046" s="124"/>
      <c r="AT1046" s="124"/>
      <c r="AU1046" s="124"/>
      <c r="AV1046" s="83"/>
      <c r="AW1046" s="123"/>
      <c r="AX1046" s="81"/>
      <c r="BB1046" s="81"/>
      <c r="BC1046" s="81"/>
      <c r="BD1046" s="81"/>
      <c r="BE1046" s="81"/>
    </row>
    <row r="1047" spans="1:57" ht="12.75" customHeight="1" x14ac:dyDescent="0.25">
      <c r="A1047" s="81"/>
      <c r="B1047" s="81"/>
      <c r="C1047" s="81"/>
      <c r="K1047" s="81"/>
      <c r="L1047" s="81"/>
      <c r="M1047" s="81"/>
      <c r="N1047" s="81"/>
      <c r="O1047" s="81"/>
      <c r="P1047" s="81"/>
      <c r="S1047" s="81"/>
      <c r="T1047" s="81"/>
      <c r="U1047" s="81"/>
      <c r="V1047" s="81"/>
      <c r="W1047" s="81"/>
      <c r="X1047" s="81"/>
      <c r="Y1047" s="81"/>
      <c r="Z1047" s="81"/>
      <c r="AA1047" s="109"/>
      <c r="AB1047" s="109"/>
      <c r="AS1047" s="124"/>
      <c r="AT1047" s="124"/>
      <c r="AU1047" s="124"/>
      <c r="AV1047" s="83"/>
      <c r="AW1047" s="123"/>
      <c r="AX1047" s="81"/>
      <c r="BB1047" s="81"/>
      <c r="BC1047" s="81"/>
      <c r="BD1047" s="81"/>
      <c r="BE1047" s="81"/>
    </row>
    <row r="1048" spans="1:57" ht="12.75" customHeight="1" x14ac:dyDescent="0.25">
      <c r="A1048" s="81"/>
      <c r="B1048" s="81"/>
      <c r="C1048" s="81"/>
      <c r="K1048" s="81"/>
      <c r="L1048" s="81"/>
      <c r="M1048" s="81"/>
      <c r="N1048" s="81"/>
      <c r="O1048" s="81"/>
      <c r="P1048" s="81"/>
      <c r="S1048" s="81"/>
      <c r="T1048" s="81"/>
      <c r="U1048" s="81"/>
      <c r="V1048" s="81"/>
      <c r="W1048" s="81"/>
      <c r="X1048" s="81"/>
      <c r="Y1048" s="81"/>
      <c r="Z1048" s="81"/>
      <c r="AA1048" s="109"/>
      <c r="AB1048" s="109"/>
      <c r="AS1048" s="124"/>
      <c r="AT1048" s="124"/>
      <c r="AU1048" s="124"/>
      <c r="AV1048" s="83"/>
      <c r="AW1048" s="123"/>
      <c r="AX1048" s="81"/>
      <c r="BB1048" s="81"/>
      <c r="BC1048" s="81"/>
      <c r="BD1048" s="81"/>
      <c r="BE1048" s="81"/>
    </row>
    <row r="1049" spans="1:57" ht="12.75" customHeight="1" x14ac:dyDescent="0.25">
      <c r="A1049" s="81"/>
      <c r="B1049" s="81"/>
      <c r="C1049" s="81"/>
      <c r="K1049" s="81"/>
      <c r="L1049" s="81"/>
      <c r="M1049" s="81"/>
      <c r="N1049" s="81"/>
      <c r="O1049" s="81"/>
      <c r="P1049" s="81"/>
      <c r="S1049" s="81"/>
      <c r="T1049" s="81"/>
      <c r="U1049" s="81"/>
      <c r="V1049" s="81"/>
      <c r="W1049" s="81"/>
      <c r="X1049" s="81"/>
      <c r="Y1049" s="81"/>
      <c r="Z1049" s="81"/>
      <c r="AA1049" s="109"/>
      <c r="AB1049" s="109"/>
      <c r="AS1049" s="124"/>
      <c r="AT1049" s="124"/>
      <c r="AU1049" s="124"/>
      <c r="AV1049" s="83"/>
      <c r="AW1049" s="123"/>
      <c r="AX1049" s="81"/>
      <c r="BB1049" s="81"/>
      <c r="BC1049" s="81"/>
      <c r="BD1049" s="81"/>
      <c r="BE1049" s="81"/>
    </row>
    <row r="1050" spans="1:57" ht="12.75" customHeight="1" x14ac:dyDescent="0.25">
      <c r="A1050" s="81"/>
      <c r="B1050" s="81"/>
      <c r="C1050" s="81"/>
      <c r="K1050" s="81"/>
      <c r="L1050" s="81"/>
      <c r="M1050" s="81"/>
      <c r="N1050" s="81"/>
      <c r="O1050" s="81"/>
      <c r="P1050" s="81"/>
      <c r="S1050" s="81"/>
      <c r="T1050" s="81"/>
      <c r="U1050" s="81"/>
      <c r="V1050" s="81"/>
      <c r="W1050" s="81"/>
      <c r="X1050" s="81"/>
      <c r="Y1050" s="81"/>
      <c r="Z1050" s="81"/>
      <c r="AA1050" s="109"/>
      <c r="AB1050" s="109"/>
      <c r="AS1050" s="124"/>
      <c r="AT1050" s="124"/>
      <c r="AU1050" s="124"/>
      <c r="AV1050" s="83"/>
      <c r="AW1050" s="123"/>
      <c r="AX1050" s="81"/>
      <c r="BB1050" s="81"/>
      <c r="BC1050" s="81"/>
      <c r="BD1050" s="81"/>
      <c r="BE1050" s="81"/>
    </row>
    <row r="1051" spans="1:57" ht="12.75" customHeight="1" x14ac:dyDescent="0.25">
      <c r="A1051" s="81"/>
      <c r="B1051" s="81"/>
      <c r="C1051" s="81"/>
      <c r="K1051" s="81"/>
      <c r="L1051" s="81"/>
      <c r="M1051" s="81"/>
      <c r="N1051" s="81"/>
      <c r="O1051" s="81"/>
      <c r="P1051" s="81"/>
      <c r="S1051" s="81"/>
      <c r="T1051" s="81"/>
      <c r="U1051" s="81"/>
      <c r="V1051" s="81"/>
      <c r="W1051" s="81"/>
      <c r="X1051" s="81"/>
      <c r="Y1051" s="81"/>
      <c r="Z1051" s="81"/>
      <c r="AA1051" s="109"/>
      <c r="AB1051" s="109"/>
      <c r="AS1051" s="124"/>
      <c r="AT1051" s="124"/>
      <c r="AU1051" s="124"/>
      <c r="AV1051" s="83"/>
      <c r="AW1051" s="123"/>
      <c r="AX1051" s="81"/>
      <c r="BB1051" s="81"/>
      <c r="BC1051" s="81"/>
      <c r="BD1051" s="81"/>
      <c r="BE1051" s="81"/>
    </row>
    <row r="1052" spans="1:57" ht="12.75" customHeight="1" x14ac:dyDescent="0.25">
      <c r="A1052" s="81"/>
      <c r="B1052" s="81"/>
      <c r="C1052" s="81"/>
      <c r="K1052" s="81"/>
      <c r="L1052" s="81"/>
      <c r="M1052" s="81"/>
      <c r="N1052" s="81"/>
      <c r="O1052" s="81"/>
      <c r="P1052" s="81"/>
      <c r="S1052" s="81"/>
      <c r="T1052" s="81"/>
      <c r="U1052" s="81"/>
      <c r="V1052" s="81"/>
      <c r="W1052" s="81"/>
      <c r="X1052" s="81"/>
      <c r="Y1052" s="81"/>
      <c r="Z1052" s="81"/>
      <c r="AA1052" s="109"/>
      <c r="AB1052" s="109"/>
      <c r="AS1052" s="124"/>
      <c r="AT1052" s="124"/>
      <c r="AU1052" s="124"/>
      <c r="AV1052" s="83"/>
      <c r="AW1052" s="123"/>
      <c r="AX1052" s="81"/>
      <c r="BB1052" s="81"/>
      <c r="BC1052" s="81"/>
      <c r="BD1052" s="81"/>
      <c r="BE1052" s="81"/>
    </row>
    <row r="1053" spans="1:57" ht="12.75" customHeight="1" x14ac:dyDescent="0.25">
      <c r="A1053" s="81"/>
      <c r="B1053" s="81"/>
      <c r="C1053" s="81"/>
      <c r="K1053" s="81"/>
      <c r="L1053" s="81"/>
      <c r="M1053" s="81"/>
      <c r="N1053" s="81"/>
      <c r="O1053" s="81"/>
      <c r="P1053" s="81"/>
      <c r="S1053" s="81"/>
      <c r="T1053" s="81"/>
      <c r="U1053" s="81"/>
      <c r="V1053" s="81"/>
      <c r="W1053" s="81"/>
      <c r="X1053" s="81"/>
      <c r="Y1053" s="81"/>
      <c r="Z1053" s="81"/>
      <c r="AA1053" s="109"/>
      <c r="AB1053" s="109"/>
      <c r="AS1053" s="124"/>
      <c r="AT1053" s="124"/>
      <c r="AU1053" s="124"/>
      <c r="AV1053" s="83"/>
      <c r="AW1053" s="123"/>
      <c r="AX1053" s="81"/>
      <c r="BB1053" s="81"/>
      <c r="BC1053" s="81"/>
      <c r="BD1053" s="81"/>
      <c r="BE1053" s="81"/>
    </row>
    <row r="1054" spans="1:57" ht="12.75" customHeight="1" x14ac:dyDescent="0.25">
      <c r="A1054" s="81"/>
      <c r="B1054" s="81"/>
      <c r="C1054" s="81"/>
      <c r="K1054" s="81"/>
      <c r="L1054" s="81"/>
      <c r="M1054" s="81"/>
      <c r="N1054" s="81"/>
      <c r="O1054" s="81"/>
      <c r="P1054" s="81"/>
      <c r="S1054" s="81"/>
      <c r="T1054" s="81"/>
      <c r="U1054" s="81"/>
      <c r="V1054" s="81"/>
      <c r="W1054" s="81"/>
      <c r="X1054" s="81"/>
      <c r="Y1054" s="81"/>
      <c r="Z1054" s="81"/>
      <c r="AA1054" s="109"/>
      <c r="AB1054" s="109"/>
      <c r="AS1054" s="124"/>
      <c r="AT1054" s="124"/>
      <c r="AU1054" s="124"/>
      <c r="AV1054" s="83"/>
      <c r="AW1054" s="123"/>
      <c r="AX1054" s="81"/>
      <c r="BB1054" s="81"/>
      <c r="BC1054" s="81"/>
      <c r="BD1054" s="81"/>
      <c r="BE1054" s="81"/>
    </row>
    <row r="1055" spans="1:57" ht="12.75" customHeight="1" x14ac:dyDescent="0.25">
      <c r="A1055" s="81"/>
      <c r="B1055" s="81"/>
      <c r="C1055" s="81"/>
      <c r="K1055" s="81"/>
      <c r="L1055" s="81"/>
      <c r="M1055" s="81"/>
      <c r="N1055" s="81"/>
      <c r="O1055" s="81"/>
      <c r="P1055" s="81"/>
      <c r="S1055" s="81"/>
      <c r="T1055" s="81"/>
      <c r="U1055" s="81"/>
      <c r="V1055" s="81"/>
      <c r="W1055" s="81"/>
      <c r="X1055" s="81"/>
      <c r="Y1055" s="81"/>
      <c r="Z1055" s="81"/>
      <c r="AA1055" s="109"/>
      <c r="AB1055" s="109"/>
      <c r="AS1055" s="124"/>
      <c r="AT1055" s="124"/>
      <c r="AU1055" s="124"/>
      <c r="AV1055" s="83"/>
      <c r="AW1055" s="123"/>
      <c r="AX1055" s="81"/>
      <c r="BB1055" s="81"/>
      <c r="BC1055" s="81"/>
      <c r="BD1055" s="81"/>
      <c r="BE1055" s="81"/>
    </row>
    <row r="1056" spans="1:57" ht="12.75" customHeight="1" x14ac:dyDescent="0.25">
      <c r="A1056" s="81"/>
      <c r="B1056" s="81"/>
      <c r="C1056" s="81"/>
      <c r="K1056" s="81"/>
      <c r="L1056" s="81"/>
      <c r="M1056" s="81"/>
      <c r="N1056" s="81"/>
      <c r="O1056" s="81"/>
      <c r="P1056" s="81"/>
      <c r="S1056" s="81"/>
      <c r="T1056" s="81"/>
      <c r="U1056" s="81"/>
      <c r="V1056" s="81"/>
      <c r="W1056" s="81"/>
      <c r="X1056" s="81"/>
      <c r="Y1056" s="81"/>
      <c r="Z1056" s="81"/>
      <c r="AA1056" s="109"/>
      <c r="AB1056" s="109"/>
      <c r="AS1056" s="124"/>
      <c r="AT1056" s="124"/>
      <c r="AU1056" s="124"/>
      <c r="AV1056" s="83"/>
      <c r="AW1056" s="123"/>
      <c r="AX1056" s="81"/>
      <c r="BB1056" s="81"/>
      <c r="BC1056" s="81"/>
      <c r="BD1056" s="81"/>
      <c r="BE1056" s="81"/>
    </row>
    <row r="1057" spans="1:57" ht="12.75" customHeight="1" x14ac:dyDescent="0.25">
      <c r="A1057" s="81"/>
      <c r="B1057" s="81"/>
      <c r="C1057" s="81"/>
      <c r="K1057" s="81"/>
      <c r="L1057" s="81"/>
      <c r="M1057" s="81"/>
      <c r="N1057" s="81"/>
      <c r="O1057" s="81"/>
      <c r="P1057" s="81"/>
      <c r="S1057" s="81"/>
      <c r="T1057" s="81"/>
      <c r="U1057" s="81"/>
      <c r="V1057" s="81"/>
      <c r="W1057" s="81"/>
      <c r="X1057" s="81"/>
      <c r="Y1057" s="81"/>
      <c r="Z1057" s="81"/>
      <c r="AA1057" s="109"/>
      <c r="AB1057" s="109"/>
      <c r="AS1057" s="124"/>
      <c r="AT1057" s="124"/>
      <c r="AU1057" s="124"/>
      <c r="AV1057" s="83"/>
      <c r="AW1057" s="123"/>
      <c r="AX1057" s="81"/>
      <c r="BB1057" s="81"/>
      <c r="BC1057" s="81"/>
      <c r="BD1057" s="81"/>
      <c r="BE1057" s="81"/>
    </row>
    <row r="1058" spans="1:57" ht="12.75" customHeight="1" x14ac:dyDescent="0.25">
      <c r="A1058" s="81"/>
      <c r="B1058" s="81"/>
      <c r="C1058" s="81"/>
      <c r="K1058" s="81"/>
      <c r="L1058" s="81"/>
      <c r="M1058" s="81"/>
      <c r="N1058" s="81"/>
      <c r="O1058" s="81"/>
      <c r="P1058" s="81"/>
      <c r="S1058" s="81"/>
      <c r="T1058" s="81"/>
      <c r="U1058" s="81"/>
      <c r="V1058" s="81"/>
      <c r="W1058" s="81"/>
      <c r="X1058" s="81"/>
      <c r="Y1058" s="81"/>
      <c r="Z1058" s="81"/>
      <c r="AA1058" s="109"/>
      <c r="AB1058" s="109"/>
      <c r="AS1058" s="124"/>
      <c r="AT1058" s="124"/>
      <c r="AU1058" s="124"/>
      <c r="AV1058" s="83"/>
      <c r="AW1058" s="123"/>
      <c r="AX1058" s="81"/>
      <c r="BB1058" s="81"/>
      <c r="BC1058" s="81"/>
      <c r="BD1058" s="81"/>
      <c r="BE1058" s="81"/>
    </row>
    <row r="1059" spans="1:57" ht="12.75" customHeight="1" x14ac:dyDescent="0.25">
      <c r="A1059" s="81"/>
      <c r="B1059" s="81"/>
      <c r="C1059" s="81"/>
      <c r="K1059" s="81"/>
      <c r="L1059" s="81"/>
      <c r="M1059" s="81"/>
      <c r="N1059" s="81"/>
      <c r="O1059" s="81"/>
      <c r="P1059" s="81"/>
      <c r="S1059" s="81"/>
      <c r="T1059" s="81"/>
      <c r="U1059" s="81"/>
      <c r="V1059" s="81"/>
      <c r="W1059" s="81"/>
      <c r="X1059" s="81"/>
      <c r="Y1059" s="81"/>
      <c r="Z1059" s="81"/>
      <c r="AA1059" s="109"/>
      <c r="AB1059" s="109"/>
      <c r="AS1059" s="124"/>
      <c r="AT1059" s="124"/>
      <c r="AU1059" s="124"/>
      <c r="AV1059" s="83"/>
      <c r="AW1059" s="123"/>
      <c r="AX1059" s="81"/>
      <c r="BB1059" s="81"/>
      <c r="BC1059" s="81"/>
      <c r="BD1059" s="81"/>
      <c r="BE1059" s="81"/>
    </row>
    <row r="1060" spans="1:57" ht="12.75" customHeight="1" x14ac:dyDescent="0.25">
      <c r="A1060" s="81"/>
      <c r="B1060" s="81"/>
      <c r="C1060" s="81"/>
      <c r="K1060" s="81"/>
      <c r="L1060" s="81"/>
      <c r="M1060" s="81"/>
      <c r="N1060" s="81"/>
      <c r="O1060" s="81"/>
      <c r="P1060" s="81"/>
      <c r="S1060" s="81"/>
      <c r="T1060" s="81"/>
      <c r="U1060" s="81"/>
      <c r="V1060" s="81"/>
      <c r="W1060" s="81"/>
      <c r="X1060" s="81"/>
      <c r="Y1060" s="81"/>
      <c r="Z1060" s="81"/>
      <c r="AA1060" s="109"/>
      <c r="AB1060" s="109"/>
      <c r="AS1060" s="124"/>
      <c r="AT1060" s="124"/>
      <c r="AU1060" s="124"/>
      <c r="AV1060" s="83"/>
      <c r="AW1060" s="123"/>
      <c r="AX1060" s="81"/>
      <c r="BB1060" s="81"/>
      <c r="BC1060" s="81"/>
      <c r="BD1060" s="81"/>
      <c r="BE1060" s="81"/>
    </row>
    <row r="1061" spans="1:57" ht="12.75" customHeight="1" x14ac:dyDescent="0.25">
      <c r="A1061" s="81"/>
      <c r="B1061" s="81"/>
      <c r="C1061" s="81"/>
      <c r="K1061" s="81"/>
      <c r="L1061" s="81"/>
      <c r="M1061" s="81"/>
      <c r="N1061" s="81"/>
      <c r="O1061" s="81"/>
      <c r="P1061" s="81"/>
      <c r="S1061" s="81"/>
      <c r="T1061" s="81"/>
      <c r="U1061" s="81"/>
      <c r="V1061" s="81"/>
      <c r="W1061" s="81"/>
      <c r="X1061" s="81"/>
      <c r="Y1061" s="81"/>
      <c r="Z1061" s="81"/>
      <c r="AA1061" s="109"/>
      <c r="AB1061" s="109"/>
      <c r="AS1061" s="124"/>
      <c r="AT1061" s="124"/>
      <c r="AU1061" s="124"/>
      <c r="AV1061" s="83"/>
      <c r="AW1061" s="123"/>
      <c r="AX1061" s="81"/>
      <c r="BB1061" s="81"/>
      <c r="BC1061" s="81"/>
      <c r="BD1061" s="81"/>
      <c r="BE1061" s="81"/>
    </row>
    <row r="1062" spans="1:57" ht="12.75" customHeight="1" x14ac:dyDescent="0.25">
      <c r="A1062" s="81"/>
      <c r="B1062" s="81"/>
      <c r="C1062" s="81"/>
      <c r="K1062" s="81"/>
      <c r="L1062" s="81"/>
      <c r="M1062" s="81"/>
      <c r="N1062" s="81"/>
      <c r="O1062" s="81"/>
      <c r="P1062" s="81"/>
      <c r="S1062" s="81"/>
      <c r="T1062" s="81"/>
      <c r="U1062" s="81"/>
      <c r="V1062" s="81"/>
      <c r="W1062" s="81"/>
      <c r="X1062" s="81"/>
      <c r="Y1062" s="81"/>
      <c r="Z1062" s="81"/>
      <c r="AA1062" s="109"/>
      <c r="AB1062" s="109"/>
      <c r="AS1062" s="124"/>
      <c r="AT1062" s="124"/>
      <c r="AU1062" s="124"/>
      <c r="AV1062" s="83"/>
      <c r="AW1062" s="123"/>
      <c r="AX1062" s="81"/>
      <c r="BB1062" s="81"/>
      <c r="BC1062" s="81"/>
      <c r="BD1062" s="81"/>
      <c r="BE1062" s="81"/>
    </row>
    <row r="1063" spans="1:57" ht="12.75" customHeight="1" x14ac:dyDescent="0.25">
      <c r="A1063" s="81"/>
      <c r="B1063" s="81"/>
      <c r="C1063" s="81"/>
      <c r="K1063" s="81"/>
      <c r="L1063" s="81"/>
      <c r="M1063" s="81"/>
      <c r="N1063" s="81"/>
      <c r="O1063" s="81"/>
      <c r="P1063" s="81"/>
      <c r="S1063" s="81"/>
      <c r="T1063" s="81"/>
      <c r="U1063" s="81"/>
      <c r="V1063" s="81"/>
      <c r="W1063" s="81"/>
      <c r="X1063" s="81"/>
      <c r="Y1063" s="81"/>
      <c r="Z1063" s="81"/>
      <c r="AA1063" s="109"/>
      <c r="AB1063" s="109"/>
      <c r="AS1063" s="124"/>
      <c r="AT1063" s="124"/>
      <c r="AU1063" s="124"/>
      <c r="AV1063" s="83"/>
      <c r="AW1063" s="123"/>
      <c r="AX1063" s="81"/>
      <c r="BB1063" s="81"/>
      <c r="BC1063" s="81"/>
      <c r="BD1063" s="81"/>
      <c r="BE1063" s="81"/>
    </row>
    <row r="1064" spans="1:57" ht="12.75" customHeight="1" x14ac:dyDescent="0.25">
      <c r="A1064" s="81"/>
      <c r="B1064" s="81"/>
      <c r="C1064" s="81"/>
      <c r="K1064" s="81"/>
      <c r="L1064" s="81"/>
      <c r="M1064" s="81"/>
      <c r="N1064" s="81"/>
      <c r="O1064" s="81"/>
      <c r="P1064" s="81"/>
      <c r="S1064" s="81"/>
      <c r="T1064" s="81"/>
      <c r="U1064" s="81"/>
      <c r="V1064" s="81"/>
      <c r="W1064" s="81"/>
      <c r="X1064" s="81"/>
      <c r="Y1064" s="81"/>
      <c r="Z1064" s="81"/>
      <c r="AA1064" s="109"/>
      <c r="AB1064" s="109"/>
      <c r="AS1064" s="124"/>
      <c r="AT1064" s="124"/>
      <c r="AU1064" s="124"/>
      <c r="AV1064" s="83"/>
      <c r="AW1064" s="123"/>
      <c r="AX1064" s="81"/>
      <c r="BB1064" s="81"/>
      <c r="BC1064" s="81"/>
      <c r="BD1064" s="81"/>
      <c r="BE1064" s="81"/>
    </row>
    <row r="1065" spans="1:57" ht="12.75" customHeight="1" x14ac:dyDescent="0.25">
      <c r="A1065" s="81"/>
      <c r="B1065" s="81"/>
      <c r="C1065" s="81"/>
      <c r="K1065" s="81"/>
      <c r="L1065" s="81"/>
      <c r="M1065" s="81"/>
      <c r="N1065" s="81"/>
      <c r="O1065" s="81"/>
      <c r="P1065" s="81"/>
      <c r="S1065" s="81"/>
      <c r="T1065" s="81"/>
      <c r="U1065" s="81"/>
      <c r="V1065" s="81"/>
      <c r="W1065" s="81"/>
      <c r="X1065" s="81"/>
      <c r="Y1065" s="81"/>
      <c r="Z1065" s="81"/>
      <c r="AA1065" s="109"/>
      <c r="AB1065" s="109"/>
      <c r="AS1065" s="124"/>
      <c r="AT1065" s="124"/>
      <c r="AU1065" s="124"/>
      <c r="AV1065" s="83"/>
      <c r="AW1065" s="123"/>
      <c r="AX1065" s="81"/>
      <c r="BB1065" s="81"/>
      <c r="BC1065" s="81"/>
      <c r="BD1065" s="81"/>
      <c r="BE1065" s="81"/>
    </row>
    <row r="1066" spans="1:57" ht="12.75" customHeight="1" x14ac:dyDescent="0.25">
      <c r="A1066" s="81"/>
      <c r="B1066" s="81"/>
      <c r="C1066" s="81"/>
      <c r="K1066" s="81"/>
      <c r="L1066" s="81"/>
      <c r="M1066" s="81"/>
      <c r="N1066" s="81"/>
      <c r="O1066" s="81"/>
      <c r="P1066" s="81"/>
      <c r="S1066" s="81"/>
      <c r="T1066" s="81"/>
      <c r="U1066" s="81"/>
      <c r="V1066" s="81"/>
      <c r="W1066" s="81"/>
      <c r="X1066" s="81"/>
      <c r="Y1066" s="81"/>
      <c r="Z1066" s="81"/>
      <c r="AA1066" s="109"/>
      <c r="AB1066" s="109"/>
      <c r="AS1066" s="124"/>
      <c r="AT1066" s="124"/>
      <c r="AU1066" s="124"/>
      <c r="AV1066" s="83"/>
      <c r="AW1066" s="123"/>
      <c r="AX1066" s="81"/>
      <c r="BB1066" s="81"/>
      <c r="BC1066" s="81"/>
      <c r="BD1066" s="81"/>
      <c r="BE1066" s="81"/>
    </row>
    <row r="1067" spans="1:57" ht="12.75" customHeight="1" x14ac:dyDescent="0.25">
      <c r="A1067" s="81"/>
      <c r="B1067" s="81"/>
      <c r="C1067" s="81"/>
      <c r="K1067" s="81"/>
      <c r="L1067" s="81"/>
      <c r="M1067" s="81"/>
      <c r="N1067" s="81"/>
      <c r="O1067" s="81"/>
      <c r="P1067" s="81"/>
      <c r="S1067" s="81"/>
      <c r="T1067" s="81"/>
      <c r="U1067" s="81"/>
      <c r="V1067" s="81"/>
      <c r="W1067" s="81"/>
      <c r="X1067" s="81"/>
      <c r="Y1067" s="81"/>
      <c r="Z1067" s="81"/>
      <c r="AA1067" s="109"/>
      <c r="AB1067" s="109"/>
      <c r="AS1067" s="124"/>
      <c r="AT1067" s="124"/>
      <c r="AU1067" s="124"/>
      <c r="AV1067" s="83"/>
      <c r="AW1067" s="123"/>
      <c r="AX1067" s="81"/>
      <c r="BB1067" s="81"/>
      <c r="BC1067" s="81"/>
      <c r="BD1067" s="81"/>
      <c r="BE1067" s="81"/>
    </row>
    <row r="1068" spans="1:57" ht="12.75" customHeight="1" x14ac:dyDescent="0.25">
      <c r="A1068" s="81"/>
      <c r="B1068" s="81"/>
      <c r="C1068" s="81"/>
      <c r="K1068" s="81"/>
      <c r="L1068" s="81"/>
      <c r="M1068" s="81"/>
      <c r="N1068" s="81"/>
      <c r="O1068" s="81"/>
      <c r="P1068" s="81"/>
      <c r="S1068" s="81"/>
      <c r="T1068" s="81"/>
      <c r="U1068" s="81"/>
      <c r="V1068" s="81"/>
      <c r="W1068" s="81"/>
      <c r="X1068" s="81"/>
      <c r="Y1068" s="81"/>
      <c r="Z1068" s="81"/>
      <c r="AA1068" s="109"/>
      <c r="AB1068" s="109"/>
      <c r="AS1068" s="124"/>
      <c r="AT1068" s="124"/>
      <c r="AU1068" s="124"/>
      <c r="AV1068" s="83"/>
      <c r="AW1068" s="123"/>
      <c r="AX1068" s="81"/>
      <c r="BB1068" s="81"/>
      <c r="BC1068" s="81"/>
      <c r="BD1068" s="81"/>
      <c r="BE1068" s="81"/>
    </row>
    <row r="1069" spans="1:57" ht="12.75" customHeight="1" x14ac:dyDescent="0.25">
      <c r="A1069" s="81"/>
      <c r="B1069" s="81"/>
      <c r="C1069" s="81"/>
      <c r="K1069" s="81"/>
      <c r="L1069" s="81"/>
      <c r="M1069" s="81"/>
      <c r="N1069" s="81"/>
      <c r="O1069" s="81"/>
      <c r="P1069" s="81"/>
      <c r="S1069" s="81"/>
      <c r="T1069" s="81"/>
      <c r="U1069" s="81"/>
      <c r="V1069" s="81"/>
      <c r="W1069" s="81"/>
      <c r="X1069" s="81"/>
      <c r="Y1069" s="81"/>
      <c r="Z1069" s="81"/>
      <c r="AA1069" s="109"/>
      <c r="AB1069" s="109"/>
      <c r="AS1069" s="124"/>
      <c r="AT1069" s="124"/>
      <c r="AU1069" s="124"/>
      <c r="AV1069" s="83"/>
      <c r="AW1069" s="123"/>
      <c r="AX1069" s="81"/>
      <c r="BB1069" s="81"/>
      <c r="BC1069" s="81"/>
      <c r="BD1069" s="81"/>
      <c r="BE1069" s="81"/>
    </row>
    <row r="1070" spans="1:57" ht="12.75" customHeight="1" x14ac:dyDescent="0.25">
      <c r="A1070" s="81"/>
      <c r="B1070" s="81"/>
      <c r="C1070" s="81"/>
      <c r="K1070" s="81"/>
      <c r="L1070" s="81"/>
      <c r="M1070" s="81"/>
      <c r="N1070" s="81"/>
      <c r="O1070" s="81"/>
      <c r="P1070" s="81"/>
      <c r="S1070" s="81"/>
      <c r="T1070" s="81"/>
      <c r="U1070" s="81"/>
      <c r="V1070" s="81"/>
      <c r="W1070" s="81"/>
      <c r="X1070" s="81"/>
      <c r="Y1070" s="81"/>
      <c r="Z1070" s="81"/>
      <c r="AA1070" s="109"/>
      <c r="AB1070" s="109"/>
      <c r="AS1070" s="124"/>
      <c r="AT1070" s="124"/>
      <c r="AU1070" s="124"/>
      <c r="AV1070" s="83"/>
      <c r="AW1070" s="123"/>
      <c r="AX1070" s="81"/>
      <c r="BB1070" s="81"/>
      <c r="BC1070" s="81"/>
      <c r="BD1070" s="81"/>
      <c r="BE1070" s="81"/>
    </row>
    <row r="1071" spans="1:57" ht="12.75" customHeight="1" x14ac:dyDescent="0.25">
      <c r="A1071" s="81"/>
      <c r="B1071" s="81"/>
      <c r="C1071" s="81"/>
      <c r="K1071" s="81"/>
      <c r="L1071" s="81"/>
      <c r="M1071" s="81"/>
      <c r="N1071" s="81"/>
      <c r="O1071" s="81"/>
      <c r="P1071" s="81"/>
      <c r="S1071" s="81"/>
      <c r="T1071" s="81"/>
      <c r="U1071" s="81"/>
      <c r="V1071" s="81"/>
      <c r="W1071" s="81"/>
      <c r="X1071" s="81"/>
      <c r="Y1071" s="81"/>
      <c r="Z1071" s="81"/>
      <c r="AA1071" s="109"/>
      <c r="AB1071" s="109"/>
      <c r="AS1071" s="124"/>
      <c r="AT1071" s="124"/>
      <c r="AU1071" s="124"/>
      <c r="AV1071" s="83"/>
      <c r="AW1071" s="123"/>
      <c r="AX1071" s="81"/>
      <c r="BB1071" s="81"/>
      <c r="BC1071" s="81"/>
      <c r="BD1071" s="81"/>
      <c r="BE1071" s="81"/>
    </row>
    <row r="1072" spans="1:57" ht="12.75" customHeight="1" x14ac:dyDescent="0.25">
      <c r="A1072" s="81"/>
      <c r="B1072" s="81"/>
      <c r="C1072" s="81"/>
      <c r="K1072" s="81"/>
      <c r="L1072" s="81"/>
      <c r="M1072" s="81"/>
      <c r="N1072" s="81"/>
      <c r="O1072" s="81"/>
      <c r="P1072" s="81"/>
      <c r="S1072" s="81"/>
      <c r="T1072" s="81"/>
      <c r="U1072" s="81"/>
      <c r="V1072" s="81"/>
      <c r="W1072" s="81"/>
      <c r="X1072" s="81"/>
      <c r="Y1072" s="81"/>
      <c r="Z1072" s="81"/>
      <c r="AA1072" s="109"/>
      <c r="AB1072" s="109"/>
      <c r="AS1072" s="124"/>
      <c r="AT1072" s="124"/>
      <c r="AU1072" s="124"/>
      <c r="AV1072" s="83"/>
      <c r="AW1072" s="123"/>
      <c r="AX1072" s="81"/>
      <c r="BB1072" s="81"/>
      <c r="BC1072" s="81"/>
      <c r="BD1072" s="81"/>
      <c r="BE1072" s="81"/>
    </row>
    <row r="1073" spans="1:57" ht="12.75" customHeight="1" x14ac:dyDescent="0.25">
      <c r="A1073" s="81"/>
      <c r="B1073" s="81"/>
      <c r="C1073" s="81"/>
      <c r="K1073" s="81"/>
      <c r="L1073" s="81"/>
      <c r="M1073" s="81"/>
      <c r="N1073" s="81"/>
      <c r="O1073" s="81"/>
      <c r="P1073" s="81"/>
      <c r="S1073" s="81"/>
      <c r="T1073" s="81"/>
      <c r="U1073" s="81"/>
      <c r="V1073" s="81"/>
      <c r="W1073" s="81"/>
      <c r="X1073" s="81"/>
      <c r="Y1073" s="81"/>
      <c r="Z1073" s="81"/>
      <c r="AA1073" s="109"/>
      <c r="AB1073" s="109"/>
      <c r="AS1073" s="124"/>
      <c r="AT1073" s="124"/>
      <c r="AU1073" s="124"/>
      <c r="AV1073" s="83"/>
      <c r="AW1073" s="123"/>
      <c r="AX1073" s="81"/>
      <c r="BB1073" s="81"/>
      <c r="BC1073" s="81"/>
      <c r="BD1073" s="81"/>
      <c r="BE1073" s="81"/>
    </row>
    <row r="1074" spans="1:57" ht="12.75" customHeight="1" x14ac:dyDescent="0.25">
      <c r="A1074" s="81"/>
      <c r="B1074" s="81"/>
      <c r="C1074" s="81"/>
      <c r="K1074" s="81"/>
      <c r="L1074" s="81"/>
      <c r="M1074" s="81"/>
      <c r="N1074" s="81"/>
      <c r="O1074" s="81"/>
      <c r="P1074" s="81"/>
      <c r="S1074" s="81"/>
      <c r="T1074" s="81"/>
      <c r="U1074" s="81"/>
      <c r="V1074" s="81"/>
      <c r="W1074" s="81"/>
      <c r="X1074" s="81"/>
      <c r="Y1074" s="81"/>
      <c r="Z1074" s="81"/>
      <c r="AA1074" s="109"/>
      <c r="AB1074" s="109"/>
      <c r="AS1074" s="124"/>
      <c r="AT1074" s="124"/>
      <c r="AU1074" s="124"/>
      <c r="AV1074" s="83"/>
      <c r="AW1074" s="123"/>
      <c r="AX1074" s="81"/>
      <c r="BB1074" s="81"/>
      <c r="BC1074" s="81"/>
      <c r="BD1074" s="81"/>
      <c r="BE1074" s="81"/>
    </row>
    <row r="1075" spans="1:57" ht="12.75" customHeight="1" x14ac:dyDescent="0.25">
      <c r="A1075" s="81"/>
      <c r="B1075" s="81"/>
      <c r="C1075" s="81"/>
      <c r="K1075" s="81"/>
      <c r="L1075" s="81"/>
      <c r="M1075" s="81"/>
      <c r="N1075" s="81"/>
      <c r="O1075" s="81"/>
      <c r="P1075" s="81"/>
      <c r="S1075" s="81"/>
      <c r="T1075" s="81"/>
      <c r="U1075" s="81"/>
      <c r="V1075" s="81"/>
      <c r="W1075" s="81"/>
      <c r="X1075" s="81"/>
      <c r="Y1075" s="81"/>
      <c r="Z1075" s="81"/>
      <c r="AA1075" s="109"/>
      <c r="AB1075" s="109"/>
      <c r="AS1075" s="124"/>
      <c r="AT1075" s="124"/>
      <c r="AU1075" s="124"/>
      <c r="AV1075" s="83"/>
      <c r="AW1075" s="123"/>
      <c r="AX1075" s="81"/>
      <c r="BB1075" s="81"/>
      <c r="BC1075" s="81"/>
      <c r="BD1075" s="81"/>
      <c r="BE1075" s="81"/>
    </row>
    <row r="1076" spans="1:57" ht="12.75" customHeight="1" x14ac:dyDescent="0.25">
      <c r="A1076" s="81"/>
      <c r="B1076" s="81"/>
      <c r="C1076" s="81"/>
      <c r="K1076" s="81"/>
      <c r="L1076" s="81"/>
      <c r="M1076" s="81"/>
      <c r="N1076" s="81"/>
      <c r="O1076" s="81"/>
      <c r="P1076" s="81"/>
      <c r="S1076" s="81"/>
      <c r="T1076" s="81"/>
      <c r="U1076" s="81"/>
      <c r="V1076" s="81"/>
      <c r="W1076" s="81"/>
      <c r="X1076" s="81"/>
      <c r="Y1076" s="81"/>
      <c r="Z1076" s="81"/>
      <c r="AA1076" s="109"/>
      <c r="AB1076" s="109"/>
      <c r="AS1076" s="124"/>
      <c r="AT1076" s="124"/>
      <c r="AU1076" s="124"/>
      <c r="AV1076" s="83"/>
      <c r="AW1076" s="123"/>
      <c r="AX1076" s="81"/>
      <c r="BB1076" s="81"/>
      <c r="BC1076" s="81"/>
      <c r="BD1076" s="81"/>
      <c r="BE1076" s="81"/>
    </row>
    <row r="1077" spans="1:57" ht="12.75" customHeight="1" x14ac:dyDescent="0.25">
      <c r="A1077" s="81"/>
      <c r="B1077" s="81"/>
      <c r="C1077" s="81"/>
      <c r="K1077" s="81"/>
      <c r="L1077" s="81"/>
      <c r="M1077" s="81"/>
      <c r="N1077" s="81"/>
      <c r="O1077" s="81"/>
      <c r="P1077" s="81"/>
      <c r="S1077" s="81"/>
      <c r="T1077" s="81"/>
      <c r="U1077" s="81"/>
      <c r="V1077" s="81"/>
      <c r="W1077" s="81"/>
      <c r="X1077" s="81"/>
      <c r="Y1077" s="81"/>
      <c r="Z1077" s="81"/>
      <c r="AA1077" s="109"/>
      <c r="AB1077" s="109"/>
      <c r="AS1077" s="124"/>
      <c r="AT1077" s="124"/>
      <c r="AU1077" s="124"/>
      <c r="AV1077" s="83"/>
      <c r="AW1077" s="123"/>
      <c r="AX1077" s="81"/>
      <c r="BB1077" s="81"/>
      <c r="BC1077" s="81"/>
      <c r="BD1077" s="81"/>
      <c r="BE1077" s="81"/>
    </row>
    <row r="1078" spans="1:57" ht="12.75" customHeight="1" x14ac:dyDescent="0.25">
      <c r="A1078" s="81"/>
      <c r="B1078" s="81"/>
      <c r="C1078" s="81"/>
      <c r="K1078" s="81"/>
      <c r="L1078" s="81"/>
      <c r="M1078" s="81"/>
      <c r="N1078" s="81"/>
      <c r="O1078" s="81"/>
      <c r="P1078" s="81"/>
      <c r="S1078" s="81"/>
      <c r="T1078" s="81"/>
      <c r="U1078" s="81"/>
      <c r="V1078" s="81"/>
      <c r="W1078" s="81"/>
      <c r="X1078" s="81"/>
      <c r="Y1078" s="81"/>
      <c r="Z1078" s="81"/>
      <c r="AA1078" s="109"/>
      <c r="AB1078" s="109"/>
      <c r="AS1078" s="124"/>
      <c r="AT1078" s="124"/>
      <c r="AU1078" s="124"/>
      <c r="AV1078" s="83"/>
      <c r="AW1078" s="123"/>
      <c r="AX1078" s="81"/>
      <c r="BB1078" s="81"/>
      <c r="BC1078" s="81"/>
      <c r="BD1078" s="81"/>
      <c r="BE1078" s="81"/>
    </row>
    <row r="1079" spans="1:57" ht="12.75" customHeight="1" x14ac:dyDescent="0.25">
      <c r="A1079" s="81"/>
      <c r="B1079" s="81"/>
      <c r="C1079" s="81"/>
      <c r="K1079" s="81"/>
      <c r="L1079" s="81"/>
      <c r="M1079" s="81"/>
      <c r="N1079" s="81"/>
      <c r="O1079" s="81"/>
      <c r="P1079" s="81"/>
      <c r="S1079" s="81"/>
      <c r="T1079" s="81"/>
      <c r="U1079" s="81"/>
      <c r="V1079" s="81"/>
      <c r="W1079" s="81"/>
      <c r="X1079" s="81"/>
      <c r="Y1079" s="81"/>
      <c r="Z1079" s="81"/>
      <c r="AA1079" s="109"/>
      <c r="AB1079" s="109"/>
      <c r="AS1079" s="124"/>
      <c r="AT1079" s="124"/>
      <c r="AU1079" s="124"/>
      <c r="AV1079" s="83"/>
      <c r="AW1079" s="123"/>
      <c r="AX1079" s="81"/>
      <c r="BB1079" s="81"/>
      <c r="BC1079" s="81"/>
      <c r="BD1079" s="81"/>
      <c r="BE1079" s="81"/>
    </row>
    <row r="1080" spans="1:57" ht="12.75" customHeight="1" x14ac:dyDescent="0.25">
      <c r="A1080" s="81"/>
      <c r="B1080" s="81"/>
      <c r="C1080" s="81"/>
      <c r="K1080" s="81"/>
      <c r="L1080" s="81"/>
      <c r="M1080" s="81"/>
      <c r="N1080" s="81"/>
      <c r="O1080" s="81"/>
      <c r="P1080" s="81"/>
      <c r="S1080" s="81"/>
      <c r="T1080" s="81"/>
      <c r="U1080" s="81"/>
      <c r="V1080" s="81"/>
      <c r="W1080" s="81"/>
      <c r="X1080" s="81"/>
      <c r="Y1080" s="81"/>
      <c r="Z1080" s="81"/>
      <c r="AA1080" s="109"/>
      <c r="AB1080" s="109"/>
      <c r="AS1080" s="124"/>
      <c r="AT1080" s="124"/>
      <c r="AU1080" s="124"/>
      <c r="AV1080" s="83"/>
      <c r="AW1080" s="123"/>
      <c r="AX1080" s="81"/>
      <c r="BB1080" s="81"/>
      <c r="BC1080" s="81"/>
      <c r="BD1080" s="81"/>
      <c r="BE1080" s="81"/>
    </row>
    <row r="1081" spans="1:57" ht="12.75" customHeight="1" x14ac:dyDescent="0.25">
      <c r="A1081" s="81"/>
      <c r="B1081" s="81"/>
      <c r="C1081" s="81"/>
      <c r="K1081" s="81"/>
      <c r="L1081" s="81"/>
      <c r="M1081" s="81"/>
      <c r="N1081" s="81"/>
      <c r="O1081" s="81"/>
      <c r="P1081" s="81"/>
      <c r="S1081" s="81"/>
      <c r="T1081" s="81"/>
      <c r="U1081" s="81"/>
      <c r="V1081" s="81"/>
      <c r="W1081" s="81"/>
      <c r="X1081" s="81"/>
      <c r="Y1081" s="81"/>
      <c r="Z1081" s="81"/>
      <c r="AA1081" s="109"/>
      <c r="AB1081" s="109"/>
      <c r="AS1081" s="124"/>
      <c r="AT1081" s="124"/>
      <c r="AU1081" s="124"/>
      <c r="AV1081" s="83"/>
      <c r="AW1081" s="123"/>
      <c r="AX1081" s="81"/>
      <c r="BB1081" s="81"/>
      <c r="BC1081" s="81"/>
      <c r="BD1081" s="81"/>
      <c r="BE1081" s="81"/>
    </row>
    <row r="1082" spans="1:57" ht="12.75" customHeight="1" x14ac:dyDescent="0.25">
      <c r="A1082" s="81"/>
      <c r="B1082" s="81"/>
      <c r="C1082" s="81"/>
      <c r="K1082" s="81"/>
      <c r="L1082" s="81"/>
      <c r="M1082" s="81"/>
      <c r="N1082" s="81"/>
      <c r="O1082" s="81"/>
      <c r="P1082" s="81"/>
      <c r="S1082" s="81"/>
      <c r="T1082" s="81"/>
      <c r="U1082" s="81"/>
      <c r="V1082" s="81"/>
      <c r="W1082" s="81"/>
      <c r="X1082" s="81"/>
      <c r="Y1082" s="81"/>
      <c r="Z1082" s="81"/>
      <c r="AA1082" s="109"/>
      <c r="AB1082" s="109"/>
      <c r="AS1082" s="124"/>
      <c r="AT1082" s="124"/>
      <c r="AU1082" s="124"/>
      <c r="AV1082" s="83"/>
      <c r="AW1082" s="123"/>
      <c r="AX1082" s="81"/>
      <c r="BB1082" s="81"/>
      <c r="BC1082" s="81"/>
      <c r="BD1082" s="81"/>
      <c r="BE1082" s="81"/>
    </row>
    <row r="1083" spans="1:57" ht="12.75" customHeight="1" x14ac:dyDescent="0.25">
      <c r="A1083" s="81"/>
      <c r="B1083" s="81"/>
      <c r="C1083" s="81"/>
      <c r="K1083" s="81"/>
      <c r="L1083" s="81"/>
      <c r="M1083" s="81"/>
      <c r="N1083" s="81"/>
      <c r="O1083" s="81"/>
      <c r="P1083" s="81"/>
      <c r="S1083" s="81"/>
      <c r="T1083" s="81"/>
      <c r="U1083" s="81"/>
      <c r="V1083" s="81"/>
      <c r="W1083" s="81"/>
      <c r="X1083" s="81"/>
      <c r="Y1083" s="81"/>
      <c r="Z1083" s="81"/>
      <c r="AA1083" s="109"/>
      <c r="AB1083" s="109"/>
      <c r="AS1083" s="124"/>
      <c r="AT1083" s="124"/>
      <c r="AU1083" s="124"/>
      <c r="AV1083" s="83"/>
      <c r="AW1083" s="123"/>
      <c r="AX1083" s="81"/>
      <c r="BB1083" s="81"/>
      <c r="BC1083" s="81"/>
      <c r="BD1083" s="81"/>
      <c r="BE1083" s="81"/>
    </row>
    <row r="1084" spans="1:57" ht="12.75" customHeight="1" x14ac:dyDescent="0.25">
      <c r="A1084" s="81"/>
      <c r="B1084" s="81"/>
      <c r="C1084" s="81"/>
      <c r="K1084" s="81"/>
      <c r="L1084" s="81"/>
      <c r="M1084" s="81"/>
      <c r="N1084" s="81"/>
      <c r="O1084" s="81"/>
      <c r="P1084" s="81"/>
      <c r="S1084" s="81"/>
      <c r="T1084" s="81"/>
      <c r="U1084" s="81"/>
      <c r="V1084" s="81"/>
      <c r="W1084" s="81"/>
      <c r="X1084" s="81"/>
      <c r="Y1084" s="81"/>
      <c r="Z1084" s="81"/>
      <c r="AA1084" s="109"/>
      <c r="AB1084" s="109"/>
      <c r="AS1084" s="124"/>
      <c r="AT1084" s="124"/>
      <c r="AU1084" s="124"/>
      <c r="AV1084" s="83"/>
      <c r="AW1084" s="123"/>
      <c r="AX1084" s="81"/>
      <c r="BB1084" s="81"/>
      <c r="BC1084" s="81"/>
      <c r="BD1084" s="81"/>
      <c r="BE1084" s="81"/>
    </row>
    <row r="1085" spans="1:57" ht="12.75" customHeight="1" x14ac:dyDescent="0.25">
      <c r="A1085" s="81"/>
      <c r="B1085" s="81"/>
      <c r="C1085" s="81"/>
      <c r="K1085" s="81"/>
      <c r="L1085" s="81"/>
      <c r="M1085" s="81"/>
      <c r="N1085" s="81"/>
      <c r="O1085" s="81"/>
      <c r="P1085" s="81"/>
      <c r="S1085" s="81"/>
      <c r="T1085" s="81"/>
      <c r="U1085" s="81"/>
      <c r="V1085" s="81"/>
      <c r="W1085" s="81"/>
      <c r="X1085" s="81"/>
      <c r="Y1085" s="81"/>
      <c r="Z1085" s="81"/>
      <c r="AA1085" s="109"/>
      <c r="AB1085" s="109"/>
      <c r="AS1085" s="124"/>
      <c r="AT1085" s="124"/>
      <c r="AU1085" s="124"/>
      <c r="AV1085" s="83"/>
      <c r="AW1085" s="123"/>
      <c r="AX1085" s="81"/>
      <c r="BB1085" s="81"/>
      <c r="BC1085" s="81"/>
      <c r="BD1085" s="81"/>
      <c r="BE1085" s="81"/>
    </row>
    <row r="1086" spans="1:57" ht="12.75" customHeight="1" x14ac:dyDescent="0.25">
      <c r="A1086" s="81"/>
      <c r="B1086" s="81"/>
      <c r="C1086" s="81"/>
      <c r="K1086" s="81"/>
      <c r="L1086" s="81"/>
      <c r="M1086" s="81"/>
      <c r="N1086" s="81"/>
      <c r="O1086" s="81"/>
      <c r="P1086" s="81"/>
      <c r="S1086" s="81"/>
      <c r="T1086" s="81"/>
      <c r="U1086" s="81"/>
      <c r="V1086" s="81"/>
      <c r="W1086" s="81"/>
      <c r="X1086" s="81"/>
      <c r="Y1086" s="81"/>
      <c r="Z1086" s="81"/>
      <c r="AA1086" s="109"/>
      <c r="AB1086" s="109"/>
      <c r="AS1086" s="124"/>
      <c r="AT1086" s="124"/>
      <c r="AU1086" s="124"/>
      <c r="AV1086" s="83"/>
      <c r="AW1086" s="123"/>
      <c r="AX1086" s="81"/>
      <c r="BB1086" s="81"/>
      <c r="BC1086" s="81"/>
      <c r="BD1086" s="81"/>
      <c r="BE1086" s="81"/>
    </row>
    <row r="1087" spans="1:57" ht="12.75" customHeight="1" x14ac:dyDescent="0.25">
      <c r="A1087" s="81"/>
      <c r="B1087" s="81"/>
      <c r="C1087" s="81"/>
      <c r="K1087" s="81"/>
      <c r="L1087" s="81"/>
      <c r="M1087" s="81"/>
      <c r="N1087" s="81"/>
      <c r="O1087" s="81"/>
      <c r="P1087" s="81"/>
      <c r="S1087" s="81"/>
      <c r="T1087" s="81"/>
      <c r="U1087" s="81"/>
      <c r="V1087" s="81"/>
      <c r="W1087" s="81"/>
      <c r="X1087" s="81"/>
      <c r="Y1087" s="81"/>
      <c r="Z1087" s="81"/>
      <c r="AA1087" s="109"/>
      <c r="AB1087" s="109"/>
      <c r="AS1087" s="124"/>
      <c r="AT1087" s="124"/>
      <c r="AU1087" s="124"/>
      <c r="AV1087" s="83"/>
      <c r="AW1087" s="123"/>
      <c r="AX1087" s="81"/>
      <c r="BB1087" s="81"/>
      <c r="BC1087" s="81"/>
      <c r="BD1087" s="81"/>
      <c r="BE1087" s="81"/>
    </row>
    <row r="1088" spans="1:57" ht="12.75" customHeight="1" x14ac:dyDescent="0.25">
      <c r="A1088" s="81"/>
      <c r="B1088" s="81"/>
      <c r="C1088" s="81"/>
      <c r="K1088" s="81"/>
      <c r="L1088" s="81"/>
      <c r="M1088" s="81"/>
      <c r="N1088" s="81"/>
      <c r="O1088" s="81"/>
      <c r="P1088" s="81"/>
      <c r="S1088" s="81"/>
      <c r="T1088" s="81"/>
      <c r="U1088" s="81"/>
      <c r="V1088" s="81"/>
      <c r="W1088" s="81"/>
      <c r="X1088" s="81"/>
      <c r="Y1088" s="81"/>
      <c r="Z1088" s="81"/>
      <c r="AA1088" s="109"/>
      <c r="AB1088" s="109"/>
      <c r="AS1088" s="124"/>
      <c r="AT1088" s="124"/>
      <c r="AU1088" s="124"/>
      <c r="AV1088" s="83"/>
      <c r="AW1088" s="123"/>
      <c r="AX1088" s="81"/>
      <c r="BB1088" s="81"/>
      <c r="BC1088" s="81"/>
      <c r="BD1088" s="81"/>
      <c r="BE1088" s="81"/>
    </row>
    <row r="1089" spans="1:57" ht="12.75" customHeight="1" x14ac:dyDescent="0.25">
      <c r="A1089" s="81"/>
      <c r="B1089" s="81"/>
      <c r="C1089" s="81"/>
      <c r="K1089" s="81"/>
      <c r="L1089" s="81"/>
      <c r="M1089" s="81"/>
      <c r="N1089" s="81"/>
      <c r="O1089" s="81"/>
      <c r="P1089" s="81"/>
      <c r="S1089" s="81"/>
      <c r="T1089" s="81"/>
      <c r="U1089" s="81"/>
      <c r="V1089" s="81"/>
      <c r="W1089" s="81"/>
      <c r="X1089" s="81"/>
      <c r="Y1089" s="81"/>
      <c r="Z1089" s="81"/>
      <c r="AA1089" s="109"/>
      <c r="AB1089" s="109"/>
      <c r="AS1089" s="124"/>
      <c r="AT1089" s="124"/>
      <c r="AU1089" s="124"/>
      <c r="AV1089" s="83"/>
      <c r="AW1089" s="123"/>
      <c r="AX1089" s="81"/>
      <c r="BB1089" s="81"/>
      <c r="BC1089" s="81"/>
      <c r="BD1089" s="81"/>
      <c r="BE1089" s="81"/>
    </row>
    <row r="1090" spans="1:57" ht="12.75" customHeight="1" x14ac:dyDescent="0.25">
      <c r="A1090" s="81"/>
      <c r="B1090" s="81"/>
      <c r="C1090" s="81"/>
      <c r="K1090" s="81"/>
      <c r="L1090" s="81"/>
      <c r="M1090" s="81"/>
      <c r="N1090" s="81"/>
      <c r="O1090" s="81"/>
      <c r="P1090" s="81"/>
      <c r="S1090" s="81"/>
      <c r="T1090" s="81"/>
      <c r="U1090" s="81"/>
      <c r="V1090" s="81"/>
      <c r="W1090" s="81"/>
      <c r="X1090" s="81"/>
      <c r="Y1090" s="81"/>
      <c r="Z1090" s="81"/>
      <c r="AA1090" s="109"/>
      <c r="AB1090" s="109"/>
      <c r="AS1090" s="124"/>
      <c r="AT1090" s="124"/>
      <c r="AU1090" s="124"/>
      <c r="AV1090" s="83"/>
      <c r="AW1090" s="123"/>
      <c r="AX1090" s="81"/>
      <c r="BB1090" s="81"/>
      <c r="BC1090" s="81"/>
      <c r="BD1090" s="81"/>
      <c r="BE1090" s="81"/>
    </row>
    <row r="1091" spans="1:57" ht="12.75" customHeight="1" x14ac:dyDescent="0.25">
      <c r="A1091" s="81"/>
      <c r="B1091" s="81"/>
      <c r="C1091" s="81"/>
      <c r="K1091" s="81"/>
      <c r="L1091" s="81"/>
      <c r="M1091" s="81"/>
      <c r="N1091" s="81"/>
      <c r="O1091" s="81"/>
      <c r="P1091" s="81"/>
      <c r="S1091" s="81"/>
      <c r="T1091" s="81"/>
      <c r="U1091" s="81"/>
      <c r="V1091" s="81"/>
      <c r="W1091" s="81"/>
      <c r="X1091" s="81"/>
      <c r="Y1091" s="81"/>
      <c r="Z1091" s="81"/>
      <c r="AA1091" s="109"/>
      <c r="AB1091" s="109"/>
      <c r="AS1091" s="124"/>
      <c r="AT1091" s="124"/>
      <c r="AU1091" s="124"/>
      <c r="AV1091" s="83"/>
      <c r="AW1091" s="123"/>
      <c r="AX1091" s="81"/>
      <c r="BB1091" s="81"/>
      <c r="BC1091" s="81"/>
      <c r="BD1091" s="81"/>
      <c r="BE1091" s="81"/>
    </row>
    <row r="1092" spans="1:57" ht="12.75" customHeight="1" x14ac:dyDescent="0.25">
      <c r="A1092" s="81"/>
      <c r="B1092" s="81"/>
      <c r="C1092" s="81"/>
      <c r="K1092" s="81"/>
      <c r="L1092" s="81"/>
      <c r="M1092" s="81"/>
      <c r="N1092" s="81"/>
      <c r="O1092" s="81"/>
      <c r="P1092" s="81"/>
      <c r="S1092" s="81"/>
      <c r="T1092" s="81"/>
      <c r="U1092" s="81"/>
      <c r="V1092" s="81"/>
      <c r="W1092" s="81"/>
      <c r="X1092" s="81"/>
      <c r="Y1092" s="81"/>
      <c r="Z1092" s="81"/>
      <c r="AA1092" s="109"/>
      <c r="AB1092" s="109"/>
      <c r="AS1092" s="124"/>
      <c r="AT1092" s="124"/>
      <c r="AU1092" s="124"/>
      <c r="AV1092" s="83"/>
      <c r="AW1092" s="123"/>
      <c r="AX1092" s="81"/>
      <c r="BB1092" s="81"/>
      <c r="BC1092" s="81"/>
      <c r="BD1092" s="81"/>
      <c r="BE1092" s="81"/>
    </row>
    <row r="1093" spans="1:57" ht="12.75" customHeight="1" x14ac:dyDescent="0.25">
      <c r="A1093" s="81"/>
      <c r="B1093" s="81"/>
      <c r="C1093" s="81"/>
      <c r="K1093" s="81"/>
      <c r="L1093" s="81"/>
      <c r="M1093" s="81"/>
      <c r="N1093" s="81"/>
      <c r="O1093" s="81"/>
      <c r="P1093" s="81"/>
      <c r="S1093" s="81"/>
      <c r="T1093" s="81"/>
      <c r="U1093" s="81"/>
      <c r="V1093" s="81"/>
      <c r="W1093" s="81"/>
      <c r="X1093" s="81"/>
      <c r="Y1093" s="81"/>
      <c r="Z1093" s="81"/>
      <c r="AA1093" s="109"/>
      <c r="AB1093" s="109"/>
      <c r="AS1093" s="124"/>
      <c r="AT1093" s="124"/>
      <c r="AU1093" s="124"/>
      <c r="AV1093" s="83"/>
      <c r="AW1093" s="123"/>
      <c r="AX1093" s="81"/>
      <c r="BB1093" s="81"/>
      <c r="BC1093" s="81"/>
      <c r="BD1093" s="81"/>
      <c r="BE1093" s="81"/>
    </row>
    <row r="1094" spans="1:57" ht="12.75" customHeight="1" x14ac:dyDescent="0.25">
      <c r="A1094" s="81"/>
      <c r="B1094" s="81"/>
      <c r="C1094" s="81"/>
      <c r="K1094" s="81"/>
      <c r="L1094" s="81"/>
      <c r="M1094" s="81"/>
      <c r="N1094" s="81"/>
      <c r="O1094" s="81"/>
      <c r="P1094" s="81"/>
      <c r="S1094" s="81"/>
      <c r="T1094" s="81"/>
      <c r="U1094" s="81"/>
      <c r="V1094" s="81"/>
      <c r="W1094" s="81"/>
      <c r="X1094" s="81"/>
      <c r="Y1094" s="81"/>
      <c r="Z1094" s="81"/>
      <c r="AA1094" s="109"/>
      <c r="AB1094" s="109"/>
      <c r="AS1094" s="124"/>
      <c r="AT1094" s="124"/>
      <c r="AU1094" s="124"/>
      <c r="AV1094" s="83"/>
      <c r="AW1094" s="123"/>
      <c r="AX1094" s="81"/>
      <c r="BB1094" s="81"/>
      <c r="BC1094" s="81"/>
      <c r="BD1094" s="81"/>
      <c r="BE1094" s="81"/>
    </row>
    <row r="1095" spans="1:57" ht="12.75" customHeight="1" x14ac:dyDescent="0.25">
      <c r="A1095" s="81"/>
      <c r="B1095" s="81"/>
      <c r="C1095" s="81"/>
      <c r="K1095" s="81"/>
      <c r="L1095" s="81"/>
      <c r="M1095" s="81"/>
      <c r="N1095" s="81"/>
      <c r="O1095" s="81"/>
      <c r="P1095" s="81"/>
      <c r="S1095" s="81"/>
      <c r="T1095" s="81"/>
      <c r="U1095" s="81"/>
      <c r="V1095" s="81"/>
      <c r="W1095" s="81"/>
      <c r="X1095" s="81"/>
      <c r="Y1095" s="81"/>
      <c r="Z1095" s="81"/>
      <c r="AA1095" s="109"/>
      <c r="AB1095" s="109"/>
      <c r="AS1095" s="124"/>
      <c r="AT1095" s="124"/>
      <c r="AU1095" s="124"/>
      <c r="AV1095" s="83"/>
      <c r="AW1095" s="123"/>
      <c r="AX1095" s="81"/>
      <c r="BB1095" s="81"/>
      <c r="BC1095" s="81"/>
      <c r="BD1095" s="81"/>
      <c r="BE1095" s="81"/>
    </row>
    <row r="1096" spans="1:57" ht="12.75" customHeight="1" x14ac:dyDescent="0.25">
      <c r="A1096" s="81"/>
      <c r="B1096" s="81"/>
      <c r="C1096" s="81"/>
      <c r="K1096" s="81"/>
      <c r="L1096" s="81"/>
      <c r="M1096" s="81"/>
      <c r="N1096" s="81"/>
      <c r="O1096" s="81"/>
      <c r="P1096" s="81"/>
      <c r="S1096" s="81"/>
      <c r="T1096" s="81"/>
      <c r="U1096" s="81"/>
      <c r="V1096" s="81"/>
      <c r="W1096" s="81"/>
      <c r="X1096" s="81"/>
      <c r="Y1096" s="81"/>
      <c r="Z1096" s="81"/>
      <c r="AA1096" s="109"/>
      <c r="AB1096" s="109"/>
      <c r="AS1096" s="124"/>
      <c r="AT1096" s="124"/>
      <c r="AU1096" s="124"/>
      <c r="AV1096" s="83"/>
      <c r="AW1096" s="123"/>
      <c r="AX1096" s="81"/>
      <c r="BB1096" s="81"/>
      <c r="BC1096" s="81"/>
      <c r="BD1096" s="81"/>
      <c r="BE1096" s="81"/>
    </row>
    <row r="1097" spans="1:57" ht="12.75" customHeight="1" x14ac:dyDescent="0.25">
      <c r="A1097" s="81"/>
      <c r="B1097" s="81"/>
      <c r="C1097" s="81"/>
      <c r="K1097" s="81"/>
      <c r="L1097" s="81"/>
      <c r="M1097" s="81"/>
      <c r="N1097" s="81"/>
      <c r="O1097" s="81"/>
      <c r="P1097" s="81"/>
      <c r="S1097" s="81"/>
      <c r="T1097" s="81"/>
      <c r="U1097" s="81"/>
      <c r="V1097" s="81"/>
      <c r="W1097" s="81"/>
      <c r="X1097" s="81"/>
      <c r="Y1097" s="81"/>
      <c r="Z1097" s="81"/>
      <c r="AA1097" s="109"/>
      <c r="AB1097" s="109"/>
      <c r="AS1097" s="124"/>
      <c r="AT1097" s="124"/>
      <c r="AU1097" s="124"/>
      <c r="AV1097" s="83"/>
      <c r="AW1097" s="123"/>
      <c r="AX1097" s="81"/>
      <c r="BB1097" s="81"/>
      <c r="BC1097" s="81"/>
      <c r="BD1097" s="81"/>
      <c r="BE1097" s="81"/>
    </row>
    <row r="1098" spans="1:57" ht="12.75" customHeight="1" x14ac:dyDescent="0.25">
      <c r="A1098" s="81"/>
      <c r="B1098" s="81"/>
      <c r="C1098" s="81"/>
      <c r="K1098" s="81"/>
      <c r="L1098" s="81"/>
      <c r="M1098" s="81"/>
      <c r="N1098" s="81"/>
      <c r="O1098" s="81"/>
      <c r="P1098" s="81"/>
      <c r="S1098" s="81"/>
      <c r="T1098" s="81"/>
      <c r="U1098" s="81"/>
      <c r="V1098" s="81"/>
      <c r="W1098" s="81"/>
      <c r="X1098" s="81"/>
      <c r="Y1098" s="81"/>
      <c r="Z1098" s="81"/>
      <c r="AA1098" s="109"/>
      <c r="AB1098" s="109"/>
      <c r="AS1098" s="124"/>
      <c r="AT1098" s="124"/>
      <c r="AU1098" s="124"/>
      <c r="AV1098" s="83"/>
      <c r="AW1098" s="123"/>
      <c r="AX1098" s="81"/>
      <c r="BB1098" s="81"/>
      <c r="BC1098" s="81"/>
      <c r="BD1098" s="81"/>
      <c r="BE1098" s="81"/>
    </row>
    <row r="1099" spans="1:57" ht="12.75" customHeight="1" x14ac:dyDescent="0.25">
      <c r="A1099" s="81"/>
      <c r="B1099" s="81"/>
      <c r="C1099" s="81"/>
      <c r="K1099" s="81"/>
      <c r="L1099" s="81"/>
      <c r="M1099" s="81"/>
      <c r="N1099" s="81"/>
      <c r="O1099" s="81"/>
      <c r="P1099" s="81"/>
      <c r="S1099" s="81"/>
      <c r="T1099" s="81"/>
      <c r="U1099" s="81"/>
      <c r="V1099" s="81"/>
      <c r="W1099" s="81"/>
      <c r="X1099" s="81"/>
      <c r="Y1099" s="81"/>
      <c r="Z1099" s="81"/>
      <c r="AA1099" s="109"/>
      <c r="AB1099" s="109"/>
      <c r="AS1099" s="124"/>
      <c r="AT1099" s="124"/>
      <c r="AU1099" s="124"/>
      <c r="AV1099" s="83"/>
      <c r="AW1099" s="123"/>
      <c r="AX1099" s="81"/>
      <c r="BB1099" s="81"/>
      <c r="BC1099" s="81"/>
      <c r="BD1099" s="81"/>
      <c r="BE1099" s="81"/>
    </row>
    <row r="1100" spans="1:57" ht="12.75" customHeight="1" x14ac:dyDescent="0.25">
      <c r="A1100" s="81"/>
      <c r="B1100" s="81"/>
      <c r="C1100" s="81"/>
      <c r="K1100" s="81"/>
      <c r="L1100" s="81"/>
      <c r="M1100" s="81"/>
      <c r="N1100" s="81"/>
      <c r="O1100" s="81"/>
      <c r="P1100" s="81"/>
      <c r="S1100" s="81"/>
      <c r="T1100" s="81"/>
      <c r="U1100" s="81"/>
      <c r="V1100" s="81"/>
      <c r="W1100" s="81"/>
      <c r="X1100" s="81"/>
      <c r="Y1100" s="81"/>
      <c r="Z1100" s="81"/>
      <c r="AA1100" s="109"/>
      <c r="AB1100" s="109"/>
      <c r="AS1100" s="124"/>
      <c r="AT1100" s="124"/>
      <c r="AU1100" s="124"/>
      <c r="AV1100" s="83"/>
      <c r="AW1100" s="123"/>
      <c r="AX1100" s="81"/>
      <c r="BB1100" s="81"/>
      <c r="BC1100" s="81"/>
      <c r="BD1100" s="81"/>
      <c r="BE1100" s="81"/>
    </row>
    <row r="1101" spans="1:57" ht="12.75" customHeight="1" x14ac:dyDescent="0.25">
      <c r="A1101" s="81"/>
      <c r="B1101" s="81"/>
      <c r="C1101" s="81"/>
      <c r="K1101" s="81"/>
      <c r="L1101" s="81"/>
      <c r="M1101" s="81"/>
      <c r="N1101" s="81"/>
      <c r="O1101" s="81"/>
      <c r="P1101" s="81"/>
      <c r="S1101" s="81"/>
      <c r="T1101" s="81"/>
      <c r="U1101" s="81"/>
      <c r="V1101" s="81"/>
      <c r="W1101" s="81"/>
      <c r="X1101" s="81"/>
      <c r="Y1101" s="81"/>
      <c r="Z1101" s="81"/>
      <c r="AA1101" s="109"/>
      <c r="AB1101" s="109"/>
      <c r="AS1101" s="124"/>
      <c r="AT1101" s="124"/>
      <c r="AU1101" s="124"/>
      <c r="AV1101" s="83"/>
      <c r="AW1101" s="123"/>
      <c r="AX1101" s="81"/>
      <c r="BB1101" s="81"/>
      <c r="BC1101" s="81"/>
      <c r="BD1101" s="81"/>
      <c r="BE1101" s="81"/>
    </row>
    <row r="1102" spans="1:57" ht="12.75" customHeight="1" x14ac:dyDescent="0.25">
      <c r="A1102" s="81"/>
      <c r="B1102" s="81"/>
      <c r="C1102" s="81"/>
      <c r="K1102" s="81"/>
      <c r="L1102" s="81"/>
      <c r="M1102" s="81"/>
      <c r="N1102" s="81"/>
      <c r="O1102" s="81"/>
      <c r="P1102" s="81"/>
      <c r="S1102" s="81"/>
      <c r="T1102" s="81"/>
      <c r="U1102" s="81"/>
      <c r="V1102" s="81"/>
      <c r="W1102" s="81"/>
      <c r="X1102" s="81"/>
      <c r="Y1102" s="81"/>
      <c r="Z1102" s="81"/>
      <c r="AA1102" s="109"/>
      <c r="AB1102" s="109"/>
      <c r="AS1102" s="124"/>
      <c r="AT1102" s="124"/>
      <c r="AU1102" s="124"/>
      <c r="AV1102" s="83"/>
      <c r="AW1102" s="123"/>
      <c r="AX1102" s="81"/>
      <c r="BB1102" s="81"/>
      <c r="BC1102" s="81"/>
      <c r="BD1102" s="81"/>
      <c r="BE1102" s="81"/>
    </row>
    <row r="1103" spans="1:57" ht="12.75" customHeight="1" x14ac:dyDescent="0.25">
      <c r="A1103" s="81"/>
      <c r="B1103" s="81"/>
      <c r="C1103" s="81"/>
      <c r="K1103" s="81"/>
      <c r="L1103" s="81"/>
      <c r="M1103" s="81"/>
      <c r="N1103" s="81"/>
      <c r="O1103" s="81"/>
      <c r="P1103" s="81"/>
      <c r="S1103" s="81"/>
      <c r="T1103" s="81"/>
      <c r="U1103" s="81"/>
      <c r="V1103" s="81"/>
      <c r="W1103" s="81"/>
      <c r="X1103" s="81"/>
      <c r="Y1103" s="81"/>
      <c r="Z1103" s="81"/>
      <c r="AA1103" s="109"/>
      <c r="AB1103" s="109"/>
      <c r="AS1103" s="124"/>
      <c r="AT1103" s="124"/>
      <c r="AU1103" s="124"/>
      <c r="AV1103" s="83"/>
      <c r="AW1103" s="123"/>
      <c r="AX1103" s="81"/>
      <c r="BB1103" s="81"/>
      <c r="BC1103" s="81"/>
      <c r="BD1103" s="81"/>
      <c r="BE1103" s="81"/>
    </row>
    <row r="1104" spans="1:57" ht="12.75" customHeight="1" x14ac:dyDescent="0.25">
      <c r="A1104" s="81"/>
      <c r="B1104" s="81"/>
      <c r="C1104" s="81"/>
      <c r="K1104" s="81"/>
      <c r="L1104" s="81"/>
      <c r="M1104" s="81"/>
      <c r="N1104" s="81"/>
      <c r="O1104" s="81"/>
      <c r="P1104" s="81"/>
      <c r="S1104" s="81"/>
      <c r="T1104" s="81"/>
      <c r="U1104" s="81"/>
      <c r="V1104" s="81"/>
      <c r="W1104" s="81"/>
      <c r="X1104" s="81"/>
      <c r="Y1104" s="81"/>
      <c r="Z1104" s="81"/>
      <c r="AA1104" s="109"/>
      <c r="AB1104" s="109"/>
      <c r="AS1104" s="124"/>
      <c r="AT1104" s="124"/>
      <c r="AU1104" s="124"/>
      <c r="AV1104" s="83"/>
      <c r="AW1104" s="123"/>
      <c r="AX1104" s="81"/>
      <c r="BB1104" s="81"/>
      <c r="BC1104" s="81"/>
      <c r="BD1104" s="81"/>
      <c r="BE1104" s="81"/>
    </row>
    <row r="1105" spans="1:57" ht="12.75" customHeight="1" x14ac:dyDescent="0.25">
      <c r="A1105" s="81"/>
      <c r="B1105" s="81"/>
      <c r="C1105" s="81"/>
      <c r="K1105" s="81"/>
      <c r="L1105" s="81"/>
      <c r="M1105" s="81"/>
      <c r="N1105" s="81"/>
      <c r="O1105" s="81"/>
      <c r="P1105" s="81"/>
      <c r="S1105" s="81"/>
      <c r="T1105" s="81"/>
      <c r="U1105" s="81"/>
      <c r="V1105" s="81"/>
      <c r="W1105" s="81"/>
      <c r="X1105" s="81"/>
      <c r="Y1105" s="81"/>
      <c r="Z1105" s="81"/>
      <c r="AA1105" s="109"/>
      <c r="AB1105" s="109"/>
      <c r="AS1105" s="124"/>
      <c r="AT1105" s="124"/>
      <c r="AU1105" s="124"/>
      <c r="AV1105" s="83"/>
      <c r="AW1105" s="123"/>
      <c r="AX1105" s="81"/>
      <c r="BB1105" s="81"/>
      <c r="BC1105" s="81"/>
      <c r="BD1105" s="81"/>
      <c r="BE1105" s="81"/>
    </row>
    <row r="1106" spans="1:57" ht="12.75" customHeight="1" x14ac:dyDescent="0.25">
      <c r="A1106" s="81"/>
      <c r="B1106" s="81"/>
      <c r="C1106" s="81"/>
      <c r="K1106" s="81"/>
      <c r="L1106" s="81"/>
      <c r="M1106" s="81"/>
      <c r="N1106" s="81"/>
      <c r="O1106" s="81"/>
      <c r="P1106" s="81"/>
      <c r="S1106" s="81"/>
      <c r="T1106" s="81"/>
      <c r="U1106" s="81"/>
      <c r="V1106" s="81"/>
      <c r="W1106" s="81"/>
      <c r="X1106" s="81"/>
      <c r="Y1106" s="81"/>
      <c r="Z1106" s="81"/>
      <c r="AA1106" s="109"/>
      <c r="AB1106" s="109"/>
      <c r="AS1106" s="124"/>
      <c r="AT1106" s="124"/>
      <c r="AU1106" s="124"/>
      <c r="AV1106" s="83"/>
      <c r="AW1106" s="123"/>
      <c r="AX1106" s="81"/>
      <c r="BB1106" s="81"/>
      <c r="BC1106" s="81"/>
      <c r="BD1106" s="81"/>
      <c r="BE1106" s="81"/>
    </row>
    <row r="1107" spans="1:57" ht="12.75" customHeight="1" x14ac:dyDescent="0.25">
      <c r="A1107" s="81"/>
      <c r="B1107" s="81"/>
      <c r="C1107" s="81"/>
      <c r="K1107" s="81"/>
      <c r="L1107" s="81"/>
      <c r="M1107" s="81"/>
      <c r="N1107" s="81"/>
      <c r="O1107" s="81"/>
      <c r="P1107" s="81"/>
      <c r="S1107" s="81"/>
      <c r="T1107" s="81"/>
      <c r="U1107" s="81"/>
      <c r="V1107" s="81"/>
      <c r="W1107" s="81"/>
      <c r="X1107" s="81"/>
      <c r="Y1107" s="81"/>
      <c r="Z1107" s="81"/>
      <c r="AA1107" s="109"/>
      <c r="AB1107" s="109"/>
      <c r="AS1107" s="124"/>
      <c r="AT1107" s="124"/>
      <c r="AU1107" s="124"/>
      <c r="AV1107" s="83"/>
      <c r="AW1107" s="123"/>
      <c r="AX1107" s="81"/>
      <c r="BB1107" s="81"/>
      <c r="BC1107" s="81"/>
      <c r="BD1107" s="81"/>
      <c r="BE1107" s="81"/>
    </row>
    <row r="1108" spans="1:57" ht="12.75" customHeight="1" x14ac:dyDescent="0.25">
      <c r="A1108" s="81"/>
      <c r="B1108" s="81"/>
      <c r="C1108" s="81"/>
      <c r="K1108" s="81"/>
      <c r="L1108" s="81"/>
      <c r="M1108" s="81"/>
      <c r="N1108" s="81"/>
      <c r="O1108" s="81"/>
      <c r="P1108" s="81"/>
      <c r="S1108" s="81"/>
      <c r="T1108" s="81"/>
      <c r="U1108" s="81"/>
      <c r="V1108" s="81"/>
      <c r="W1108" s="81"/>
      <c r="X1108" s="81"/>
      <c r="Y1108" s="81"/>
      <c r="Z1108" s="81"/>
      <c r="AA1108" s="109"/>
      <c r="AB1108" s="109"/>
      <c r="AS1108" s="124"/>
      <c r="AT1108" s="124"/>
      <c r="AU1108" s="124"/>
      <c r="AV1108" s="83"/>
      <c r="AW1108" s="123"/>
      <c r="AX1108" s="81"/>
      <c r="BB1108" s="81"/>
      <c r="BC1108" s="81"/>
      <c r="BD1108" s="81"/>
      <c r="BE1108" s="81"/>
    </row>
    <row r="1109" spans="1:57" ht="12.75" customHeight="1" x14ac:dyDescent="0.25">
      <c r="A1109" s="81"/>
      <c r="B1109" s="81"/>
      <c r="C1109" s="81"/>
      <c r="K1109" s="81"/>
      <c r="L1109" s="81"/>
      <c r="M1109" s="81"/>
      <c r="N1109" s="81"/>
      <c r="O1109" s="81"/>
      <c r="P1109" s="81"/>
      <c r="S1109" s="81"/>
      <c r="T1109" s="81"/>
      <c r="U1109" s="81"/>
      <c r="V1109" s="81"/>
      <c r="W1109" s="81"/>
      <c r="X1109" s="81"/>
      <c r="Y1109" s="81"/>
      <c r="Z1109" s="81"/>
      <c r="AA1109" s="109"/>
      <c r="AB1109" s="109"/>
      <c r="AS1109" s="124"/>
      <c r="AT1109" s="124"/>
      <c r="AU1109" s="124"/>
      <c r="AV1109" s="83"/>
      <c r="AW1109" s="123"/>
      <c r="AX1109" s="81"/>
      <c r="BB1109" s="81"/>
      <c r="BC1109" s="81"/>
      <c r="BD1109" s="81"/>
      <c r="BE1109" s="81"/>
    </row>
    <row r="1110" spans="1:57" ht="12.75" customHeight="1" x14ac:dyDescent="0.25">
      <c r="A1110" s="81"/>
      <c r="B1110" s="81"/>
      <c r="C1110" s="81"/>
      <c r="K1110" s="81"/>
      <c r="L1110" s="81"/>
      <c r="M1110" s="81"/>
      <c r="N1110" s="81"/>
      <c r="O1110" s="81"/>
      <c r="P1110" s="81"/>
      <c r="S1110" s="81"/>
      <c r="T1110" s="81"/>
      <c r="U1110" s="81"/>
      <c r="V1110" s="81"/>
      <c r="W1110" s="81"/>
      <c r="X1110" s="81"/>
      <c r="Y1110" s="81"/>
      <c r="Z1110" s="81"/>
      <c r="AA1110" s="109"/>
      <c r="AB1110" s="109"/>
      <c r="AS1110" s="124"/>
      <c r="AT1110" s="124"/>
      <c r="AU1110" s="124"/>
      <c r="AV1110" s="83"/>
      <c r="AW1110" s="123"/>
      <c r="AX1110" s="81"/>
      <c r="BB1110" s="81"/>
      <c r="BC1110" s="81"/>
      <c r="BD1110" s="81"/>
      <c r="BE1110" s="81"/>
    </row>
    <row r="1111" spans="1:57" ht="12.75" customHeight="1" x14ac:dyDescent="0.25">
      <c r="A1111" s="81"/>
      <c r="B1111" s="81"/>
      <c r="C1111" s="81"/>
      <c r="K1111" s="81"/>
      <c r="L1111" s="81"/>
      <c r="M1111" s="81"/>
      <c r="N1111" s="81"/>
      <c r="O1111" s="81"/>
      <c r="P1111" s="81"/>
      <c r="S1111" s="81"/>
      <c r="T1111" s="81"/>
      <c r="U1111" s="81"/>
      <c r="V1111" s="81"/>
      <c r="W1111" s="81"/>
      <c r="X1111" s="81"/>
      <c r="Y1111" s="81"/>
      <c r="Z1111" s="81"/>
      <c r="AA1111" s="109"/>
      <c r="AB1111" s="109"/>
      <c r="AS1111" s="124"/>
      <c r="AT1111" s="124"/>
      <c r="AU1111" s="124"/>
      <c r="AV1111" s="83"/>
      <c r="AW1111" s="123"/>
      <c r="AX1111" s="81"/>
      <c r="BB1111" s="81"/>
      <c r="BC1111" s="81"/>
      <c r="BD1111" s="81"/>
      <c r="BE1111" s="81"/>
    </row>
    <row r="1112" spans="1:57" ht="12.75" customHeight="1" x14ac:dyDescent="0.25">
      <c r="A1112" s="81"/>
      <c r="B1112" s="81"/>
      <c r="C1112" s="81"/>
      <c r="K1112" s="81"/>
      <c r="L1112" s="81"/>
      <c r="M1112" s="81"/>
      <c r="N1112" s="81"/>
      <c r="O1112" s="81"/>
      <c r="P1112" s="81"/>
      <c r="S1112" s="81"/>
      <c r="T1112" s="81"/>
      <c r="U1112" s="81"/>
      <c r="V1112" s="81"/>
      <c r="W1112" s="81"/>
      <c r="X1112" s="81"/>
      <c r="Y1112" s="81"/>
      <c r="Z1112" s="81"/>
      <c r="AA1112" s="109"/>
      <c r="AB1112" s="109"/>
      <c r="AS1112" s="124"/>
      <c r="AT1112" s="124"/>
      <c r="AU1112" s="124"/>
      <c r="AV1112" s="83"/>
      <c r="AW1112" s="123"/>
      <c r="AX1112" s="81"/>
      <c r="BB1112" s="81"/>
      <c r="BC1112" s="81"/>
      <c r="BD1112" s="81"/>
      <c r="BE1112" s="81"/>
    </row>
    <row r="1113" spans="1:57" ht="12.75" customHeight="1" x14ac:dyDescent="0.25">
      <c r="A1113" s="81"/>
      <c r="B1113" s="81"/>
      <c r="C1113" s="81"/>
      <c r="K1113" s="81"/>
      <c r="L1113" s="81"/>
      <c r="M1113" s="81"/>
      <c r="N1113" s="81"/>
      <c r="O1113" s="81"/>
      <c r="P1113" s="81"/>
      <c r="S1113" s="81"/>
      <c r="T1113" s="81"/>
      <c r="U1113" s="81"/>
      <c r="V1113" s="81"/>
      <c r="W1113" s="81"/>
      <c r="X1113" s="81"/>
      <c r="Y1113" s="81"/>
      <c r="Z1113" s="81"/>
      <c r="AA1113" s="109"/>
      <c r="AB1113" s="109"/>
      <c r="AS1113" s="124"/>
      <c r="AT1113" s="124"/>
      <c r="AU1113" s="124"/>
      <c r="AV1113" s="83"/>
      <c r="AW1113" s="123"/>
      <c r="AX1113" s="81"/>
      <c r="BB1113" s="81"/>
      <c r="BC1113" s="81"/>
      <c r="BD1113" s="81"/>
      <c r="BE1113" s="81"/>
    </row>
    <row r="1114" spans="1:57" ht="12.75" customHeight="1" x14ac:dyDescent="0.25">
      <c r="A1114" s="81"/>
      <c r="B1114" s="81"/>
      <c r="C1114" s="81"/>
      <c r="K1114" s="81"/>
      <c r="L1114" s="81"/>
      <c r="M1114" s="81"/>
      <c r="N1114" s="81"/>
      <c r="O1114" s="81"/>
      <c r="P1114" s="81"/>
      <c r="S1114" s="81"/>
      <c r="T1114" s="81"/>
      <c r="U1114" s="81"/>
      <c r="V1114" s="81"/>
      <c r="W1114" s="81"/>
      <c r="X1114" s="81"/>
      <c r="Y1114" s="81"/>
      <c r="Z1114" s="81"/>
      <c r="AA1114" s="109"/>
      <c r="AB1114" s="109"/>
      <c r="AS1114" s="124"/>
      <c r="AT1114" s="124"/>
      <c r="AU1114" s="124"/>
      <c r="AV1114" s="83"/>
      <c r="AW1114" s="123"/>
      <c r="AX1114" s="81"/>
      <c r="BB1114" s="81"/>
      <c r="BC1114" s="81"/>
      <c r="BD1114" s="81"/>
      <c r="BE1114" s="81"/>
    </row>
    <row r="1115" spans="1:57" ht="12.75" customHeight="1" x14ac:dyDescent="0.25">
      <c r="A1115" s="81"/>
      <c r="B1115" s="81"/>
      <c r="C1115" s="81"/>
      <c r="K1115" s="81"/>
      <c r="L1115" s="81"/>
      <c r="M1115" s="81"/>
      <c r="N1115" s="81"/>
      <c r="O1115" s="81"/>
      <c r="P1115" s="81"/>
      <c r="S1115" s="81"/>
      <c r="T1115" s="81"/>
      <c r="U1115" s="81"/>
      <c r="V1115" s="81"/>
      <c r="W1115" s="81"/>
      <c r="X1115" s="81"/>
      <c r="Y1115" s="81"/>
      <c r="Z1115" s="81"/>
      <c r="AA1115" s="109"/>
      <c r="AB1115" s="109"/>
      <c r="AS1115" s="124"/>
      <c r="AT1115" s="124"/>
      <c r="AU1115" s="124"/>
      <c r="AV1115" s="83"/>
      <c r="AW1115" s="123"/>
      <c r="AX1115" s="81"/>
      <c r="BB1115" s="81"/>
      <c r="BC1115" s="81"/>
      <c r="BD1115" s="81"/>
      <c r="BE1115" s="81"/>
    </row>
    <row r="1116" spans="1:57" ht="12.75" customHeight="1" x14ac:dyDescent="0.25">
      <c r="A1116" s="81"/>
      <c r="B1116" s="81"/>
      <c r="C1116" s="81"/>
      <c r="K1116" s="81"/>
      <c r="L1116" s="81"/>
      <c r="M1116" s="81"/>
      <c r="N1116" s="81"/>
      <c r="O1116" s="81"/>
      <c r="P1116" s="81"/>
      <c r="S1116" s="81"/>
      <c r="T1116" s="81"/>
      <c r="U1116" s="81"/>
      <c r="V1116" s="81"/>
      <c r="W1116" s="81"/>
      <c r="X1116" s="81"/>
      <c r="Y1116" s="81"/>
      <c r="Z1116" s="81"/>
      <c r="AA1116" s="109"/>
      <c r="AB1116" s="109"/>
      <c r="AS1116" s="124"/>
      <c r="AT1116" s="124"/>
      <c r="AU1116" s="124"/>
      <c r="AV1116" s="83"/>
      <c r="AW1116" s="123"/>
      <c r="AX1116" s="81"/>
      <c r="BB1116" s="81"/>
      <c r="BC1116" s="81"/>
      <c r="BD1116" s="81"/>
      <c r="BE1116" s="81"/>
    </row>
    <row r="1117" spans="1:57" ht="12.75" customHeight="1" x14ac:dyDescent="0.25">
      <c r="A1117" s="81"/>
      <c r="B1117" s="81"/>
      <c r="C1117" s="81"/>
      <c r="K1117" s="81"/>
      <c r="L1117" s="81"/>
      <c r="M1117" s="81"/>
      <c r="N1117" s="81"/>
      <c r="O1117" s="81"/>
      <c r="P1117" s="81"/>
      <c r="S1117" s="81"/>
      <c r="T1117" s="81"/>
      <c r="U1117" s="81"/>
      <c r="V1117" s="81"/>
      <c r="W1117" s="81"/>
      <c r="X1117" s="81"/>
      <c r="Y1117" s="81"/>
      <c r="Z1117" s="81"/>
      <c r="AA1117" s="109"/>
      <c r="AB1117" s="109"/>
      <c r="AS1117" s="124"/>
      <c r="AT1117" s="124"/>
      <c r="AU1117" s="124"/>
      <c r="AV1117" s="83"/>
      <c r="AW1117" s="123"/>
      <c r="AX1117" s="81"/>
      <c r="BB1117" s="81"/>
      <c r="BC1117" s="81"/>
      <c r="BD1117" s="81"/>
      <c r="BE1117" s="81"/>
    </row>
    <row r="1118" spans="1:57" ht="12.75" customHeight="1" x14ac:dyDescent="0.25">
      <c r="A1118" s="81"/>
      <c r="B1118" s="81"/>
      <c r="C1118" s="81"/>
      <c r="K1118" s="81"/>
      <c r="L1118" s="81"/>
      <c r="M1118" s="81"/>
      <c r="N1118" s="81"/>
      <c r="O1118" s="81"/>
      <c r="P1118" s="81"/>
      <c r="S1118" s="81"/>
      <c r="T1118" s="81"/>
      <c r="U1118" s="81"/>
      <c r="V1118" s="81"/>
      <c r="W1118" s="81"/>
      <c r="X1118" s="81"/>
      <c r="Y1118" s="81"/>
      <c r="Z1118" s="81"/>
      <c r="AA1118" s="109"/>
      <c r="AB1118" s="109"/>
      <c r="AS1118" s="124"/>
      <c r="AT1118" s="124"/>
      <c r="AU1118" s="124"/>
      <c r="AV1118" s="83"/>
      <c r="AW1118" s="123"/>
      <c r="AX1118" s="81"/>
      <c r="BB1118" s="81"/>
      <c r="BC1118" s="81"/>
      <c r="BD1118" s="81"/>
      <c r="BE1118" s="81"/>
    </row>
    <row r="1119" spans="1:57" ht="12.75" customHeight="1" x14ac:dyDescent="0.25">
      <c r="A1119" s="81"/>
      <c r="B1119" s="81"/>
      <c r="C1119" s="81"/>
      <c r="K1119" s="81"/>
      <c r="L1119" s="81"/>
      <c r="M1119" s="81"/>
      <c r="N1119" s="81"/>
      <c r="O1119" s="81"/>
      <c r="P1119" s="81"/>
      <c r="S1119" s="81"/>
      <c r="T1119" s="81"/>
      <c r="U1119" s="81"/>
      <c r="V1119" s="81"/>
      <c r="W1119" s="81"/>
      <c r="X1119" s="81"/>
      <c r="Y1119" s="81"/>
      <c r="Z1119" s="81"/>
      <c r="AA1119" s="109"/>
      <c r="AB1119" s="109"/>
      <c r="AS1119" s="124"/>
      <c r="AT1119" s="124"/>
      <c r="AU1119" s="124"/>
      <c r="AV1119" s="83"/>
      <c r="AW1119" s="123"/>
      <c r="AX1119" s="81"/>
      <c r="BB1119" s="81"/>
      <c r="BC1119" s="81"/>
      <c r="BD1119" s="81"/>
      <c r="BE1119" s="81"/>
    </row>
    <row r="1120" spans="1:57" ht="12.75" customHeight="1" x14ac:dyDescent="0.25">
      <c r="A1120" s="81"/>
      <c r="B1120" s="81"/>
      <c r="C1120" s="81"/>
      <c r="K1120" s="81"/>
      <c r="L1120" s="81"/>
      <c r="M1120" s="81"/>
      <c r="N1120" s="81"/>
      <c r="O1120" s="81"/>
      <c r="P1120" s="81"/>
      <c r="S1120" s="81"/>
      <c r="T1120" s="81"/>
      <c r="U1120" s="81"/>
      <c r="V1120" s="81"/>
      <c r="W1120" s="81"/>
      <c r="X1120" s="81"/>
      <c r="Y1120" s="81"/>
      <c r="Z1120" s="81"/>
      <c r="AA1120" s="109"/>
      <c r="AB1120" s="109"/>
      <c r="AS1120" s="124"/>
      <c r="AT1120" s="124"/>
      <c r="AU1120" s="124"/>
      <c r="AV1120" s="83"/>
      <c r="AW1120" s="123"/>
      <c r="AX1120" s="81"/>
      <c r="BB1120" s="81"/>
      <c r="BC1120" s="81"/>
      <c r="BD1120" s="81"/>
      <c r="BE1120" s="81"/>
    </row>
    <row r="1121" spans="1:57" ht="12.75" customHeight="1" x14ac:dyDescent="0.25">
      <c r="A1121" s="81"/>
      <c r="B1121" s="81"/>
      <c r="C1121" s="81"/>
      <c r="K1121" s="81"/>
      <c r="L1121" s="81"/>
      <c r="M1121" s="81"/>
      <c r="N1121" s="81"/>
      <c r="O1121" s="81"/>
      <c r="P1121" s="81"/>
      <c r="S1121" s="81"/>
      <c r="T1121" s="81"/>
      <c r="U1121" s="81"/>
      <c r="V1121" s="81"/>
      <c r="W1121" s="81"/>
      <c r="X1121" s="81"/>
      <c r="Y1121" s="81"/>
      <c r="Z1121" s="81"/>
      <c r="AA1121" s="109"/>
      <c r="AB1121" s="109"/>
      <c r="AS1121" s="124"/>
      <c r="AT1121" s="124"/>
      <c r="AU1121" s="124"/>
      <c r="AV1121" s="83"/>
      <c r="AW1121" s="123"/>
      <c r="AX1121" s="81"/>
      <c r="BB1121" s="81"/>
      <c r="BC1121" s="81"/>
      <c r="BD1121" s="81"/>
      <c r="BE1121" s="81"/>
    </row>
    <row r="1122" spans="1:57" ht="12.75" customHeight="1" x14ac:dyDescent="0.25">
      <c r="A1122" s="81"/>
      <c r="B1122" s="81"/>
      <c r="C1122" s="81"/>
      <c r="K1122" s="81"/>
      <c r="L1122" s="81"/>
      <c r="M1122" s="81"/>
      <c r="N1122" s="81"/>
      <c r="O1122" s="81"/>
      <c r="P1122" s="81"/>
      <c r="S1122" s="81"/>
      <c r="T1122" s="81"/>
      <c r="U1122" s="81"/>
      <c r="V1122" s="81"/>
      <c r="W1122" s="81"/>
      <c r="X1122" s="81"/>
      <c r="Y1122" s="81"/>
      <c r="Z1122" s="81"/>
      <c r="AA1122" s="109"/>
      <c r="AB1122" s="109"/>
      <c r="AS1122" s="124"/>
      <c r="AT1122" s="124"/>
      <c r="AU1122" s="124"/>
      <c r="AV1122" s="83"/>
      <c r="AW1122" s="123"/>
      <c r="AX1122" s="81"/>
      <c r="BB1122" s="81"/>
      <c r="BC1122" s="81"/>
      <c r="BD1122" s="81"/>
      <c r="BE1122" s="81"/>
    </row>
    <row r="1123" spans="1:57" ht="12.75" customHeight="1" x14ac:dyDescent="0.25">
      <c r="A1123" s="81"/>
      <c r="B1123" s="81"/>
      <c r="C1123" s="81"/>
      <c r="K1123" s="81"/>
      <c r="L1123" s="81"/>
      <c r="M1123" s="81"/>
      <c r="N1123" s="81"/>
      <c r="O1123" s="81"/>
      <c r="P1123" s="81"/>
      <c r="S1123" s="81"/>
      <c r="T1123" s="81"/>
      <c r="U1123" s="81"/>
      <c r="V1123" s="81"/>
      <c r="W1123" s="81"/>
      <c r="X1123" s="81"/>
      <c r="Y1123" s="81"/>
      <c r="Z1123" s="81"/>
      <c r="AA1123" s="109"/>
      <c r="AB1123" s="109"/>
      <c r="AS1123" s="124"/>
      <c r="AT1123" s="124"/>
      <c r="AU1123" s="124"/>
      <c r="AV1123" s="83"/>
      <c r="AW1123" s="123"/>
      <c r="AX1123" s="81"/>
      <c r="BB1123" s="81"/>
      <c r="BC1123" s="81"/>
      <c r="BD1123" s="81"/>
      <c r="BE1123" s="81"/>
    </row>
    <row r="1124" spans="1:57" ht="12.75" customHeight="1" x14ac:dyDescent="0.25">
      <c r="A1124" s="81"/>
      <c r="B1124" s="81"/>
      <c r="C1124" s="81"/>
      <c r="K1124" s="81"/>
      <c r="L1124" s="81"/>
      <c r="M1124" s="81"/>
      <c r="N1124" s="81"/>
      <c r="O1124" s="81"/>
      <c r="P1124" s="81"/>
      <c r="S1124" s="81"/>
      <c r="T1124" s="81"/>
      <c r="U1124" s="81"/>
      <c r="V1124" s="81"/>
      <c r="W1124" s="81"/>
      <c r="X1124" s="81"/>
      <c r="Y1124" s="81"/>
      <c r="Z1124" s="81"/>
      <c r="AA1124" s="109"/>
      <c r="AB1124" s="109"/>
      <c r="AS1124" s="124"/>
      <c r="AT1124" s="124"/>
      <c r="AU1124" s="124"/>
      <c r="AV1124" s="83"/>
      <c r="AW1124" s="123"/>
      <c r="AX1124" s="81"/>
      <c r="BB1124" s="81"/>
      <c r="BC1124" s="81"/>
      <c r="BD1124" s="81"/>
      <c r="BE1124" s="81"/>
    </row>
    <row r="1125" spans="1:57" ht="12.75" customHeight="1" x14ac:dyDescent="0.25">
      <c r="A1125" s="81"/>
      <c r="B1125" s="81"/>
      <c r="C1125" s="81"/>
      <c r="K1125" s="81"/>
      <c r="L1125" s="81"/>
      <c r="M1125" s="81"/>
      <c r="N1125" s="81"/>
      <c r="O1125" s="81"/>
      <c r="P1125" s="81"/>
      <c r="S1125" s="81"/>
      <c r="T1125" s="81"/>
      <c r="U1125" s="81"/>
      <c r="V1125" s="81"/>
      <c r="W1125" s="81"/>
      <c r="X1125" s="81"/>
      <c r="Y1125" s="81"/>
      <c r="Z1125" s="81"/>
      <c r="AA1125" s="109"/>
      <c r="AB1125" s="109"/>
      <c r="AS1125" s="124"/>
      <c r="AT1125" s="124"/>
      <c r="AU1125" s="124"/>
      <c r="AV1125" s="83"/>
      <c r="AW1125" s="123"/>
      <c r="AX1125" s="81"/>
      <c r="BB1125" s="81"/>
      <c r="BC1125" s="81"/>
      <c r="BD1125" s="81"/>
      <c r="BE1125" s="81"/>
    </row>
    <row r="1126" spans="1:57" ht="12.75" customHeight="1" x14ac:dyDescent="0.25">
      <c r="A1126" s="81"/>
      <c r="B1126" s="81"/>
      <c r="C1126" s="81"/>
      <c r="K1126" s="81"/>
      <c r="L1126" s="81"/>
      <c r="M1126" s="81"/>
      <c r="N1126" s="81"/>
      <c r="O1126" s="81"/>
      <c r="P1126" s="81"/>
      <c r="S1126" s="81"/>
      <c r="T1126" s="81"/>
      <c r="U1126" s="81"/>
      <c r="V1126" s="81"/>
      <c r="W1126" s="81"/>
      <c r="X1126" s="81"/>
      <c r="Y1126" s="81"/>
      <c r="Z1126" s="81"/>
      <c r="AA1126" s="109"/>
      <c r="AB1126" s="109"/>
      <c r="AS1126" s="124"/>
      <c r="AT1126" s="124"/>
      <c r="AU1126" s="124"/>
      <c r="AV1126" s="83"/>
      <c r="AW1126" s="123"/>
      <c r="AX1126" s="81"/>
      <c r="BB1126" s="81"/>
      <c r="BC1126" s="81"/>
      <c r="BD1126" s="81"/>
      <c r="BE1126" s="81"/>
    </row>
    <row r="1127" spans="1:57" ht="12.75" customHeight="1" x14ac:dyDescent="0.25">
      <c r="A1127" s="81"/>
      <c r="B1127" s="81"/>
      <c r="C1127" s="81"/>
      <c r="K1127" s="81"/>
      <c r="L1127" s="81"/>
      <c r="M1127" s="81"/>
      <c r="N1127" s="81"/>
      <c r="O1127" s="81"/>
      <c r="P1127" s="81"/>
      <c r="S1127" s="81"/>
      <c r="T1127" s="81"/>
      <c r="U1127" s="81"/>
      <c r="V1127" s="81"/>
      <c r="W1127" s="81"/>
      <c r="X1127" s="81"/>
      <c r="Y1127" s="81"/>
      <c r="Z1127" s="81"/>
      <c r="AA1127" s="109"/>
      <c r="AB1127" s="109"/>
      <c r="AS1127" s="124"/>
      <c r="AT1127" s="124"/>
      <c r="AU1127" s="124"/>
      <c r="AV1127" s="83"/>
      <c r="AW1127" s="123"/>
      <c r="AX1127" s="81"/>
      <c r="BB1127" s="81"/>
      <c r="BC1127" s="81"/>
      <c r="BD1127" s="81"/>
      <c r="BE1127" s="81"/>
    </row>
    <row r="1128" spans="1:57" ht="12.75" customHeight="1" x14ac:dyDescent="0.25">
      <c r="A1128" s="81"/>
      <c r="B1128" s="81"/>
      <c r="C1128" s="81"/>
      <c r="K1128" s="81"/>
      <c r="L1128" s="81"/>
      <c r="M1128" s="81"/>
      <c r="N1128" s="81"/>
      <c r="O1128" s="81"/>
      <c r="P1128" s="81"/>
      <c r="S1128" s="81"/>
      <c r="T1128" s="81"/>
      <c r="U1128" s="81"/>
      <c r="V1128" s="81"/>
      <c r="W1128" s="81"/>
      <c r="X1128" s="81"/>
      <c r="Y1128" s="81"/>
      <c r="Z1128" s="81"/>
      <c r="AA1128" s="109"/>
      <c r="AB1128" s="109"/>
      <c r="AS1128" s="124"/>
      <c r="AT1128" s="124"/>
      <c r="AU1128" s="124"/>
      <c r="AV1128" s="83"/>
      <c r="AW1128" s="123"/>
      <c r="AX1128" s="81"/>
      <c r="BB1128" s="81"/>
      <c r="BC1128" s="81"/>
      <c r="BD1128" s="81"/>
      <c r="BE1128" s="81"/>
    </row>
    <row r="1129" spans="1:57" ht="12.75" customHeight="1" x14ac:dyDescent="0.25">
      <c r="A1129" s="81"/>
      <c r="B1129" s="81"/>
      <c r="C1129" s="81"/>
      <c r="K1129" s="81"/>
      <c r="L1129" s="81"/>
      <c r="M1129" s="81"/>
      <c r="N1129" s="81"/>
      <c r="O1129" s="81"/>
      <c r="P1129" s="81"/>
      <c r="S1129" s="81"/>
      <c r="T1129" s="81"/>
      <c r="U1129" s="81"/>
      <c r="V1129" s="81"/>
      <c r="W1129" s="81"/>
      <c r="X1129" s="81"/>
      <c r="Y1129" s="81"/>
      <c r="Z1129" s="81"/>
      <c r="AA1129" s="109"/>
      <c r="AB1129" s="109"/>
      <c r="AS1129" s="124"/>
      <c r="AT1129" s="124"/>
      <c r="AU1129" s="124"/>
      <c r="AV1129" s="83"/>
      <c r="AW1129" s="123"/>
      <c r="AX1129" s="81"/>
      <c r="BB1129" s="81"/>
      <c r="BC1129" s="81"/>
      <c r="BD1129" s="81"/>
      <c r="BE1129" s="81"/>
    </row>
    <row r="1130" spans="1:57" ht="12.75" customHeight="1" x14ac:dyDescent="0.25">
      <c r="A1130" s="81"/>
      <c r="B1130" s="81"/>
      <c r="C1130" s="81"/>
      <c r="K1130" s="81"/>
      <c r="L1130" s="81"/>
      <c r="M1130" s="81"/>
      <c r="N1130" s="81"/>
      <c r="O1130" s="81"/>
      <c r="P1130" s="81"/>
      <c r="S1130" s="81"/>
      <c r="T1130" s="81"/>
      <c r="U1130" s="81"/>
      <c r="V1130" s="81"/>
      <c r="W1130" s="81"/>
      <c r="X1130" s="81"/>
      <c r="Y1130" s="81"/>
      <c r="Z1130" s="81"/>
      <c r="AA1130" s="109"/>
      <c r="AB1130" s="109"/>
      <c r="AS1130" s="124"/>
      <c r="AT1130" s="124"/>
      <c r="AU1130" s="124"/>
      <c r="AV1130" s="83"/>
      <c r="AW1130" s="123"/>
      <c r="AX1130" s="81"/>
      <c r="BB1130" s="81"/>
      <c r="BC1130" s="81"/>
      <c r="BD1130" s="81"/>
      <c r="BE1130" s="81"/>
    </row>
    <row r="1131" spans="1:57" ht="12.75" customHeight="1" x14ac:dyDescent="0.25">
      <c r="A1131" s="81"/>
      <c r="B1131" s="81"/>
      <c r="C1131" s="81"/>
      <c r="K1131" s="81"/>
      <c r="L1131" s="81"/>
      <c r="M1131" s="81"/>
      <c r="N1131" s="81"/>
      <c r="O1131" s="81"/>
      <c r="P1131" s="81"/>
      <c r="S1131" s="81"/>
      <c r="T1131" s="81"/>
      <c r="U1131" s="81"/>
      <c r="V1131" s="81"/>
      <c r="W1131" s="81"/>
      <c r="X1131" s="81"/>
      <c r="Y1131" s="81"/>
      <c r="Z1131" s="81"/>
      <c r="AA1131" s="109"/>
      <c r="AB1131" s="109"/>
      <c r="AS1131" s="124"/>
      <c r="AT1131" s="124"/>
      <c r="AU1131" s="124"/>
      <c r="AV1131" s="83"/>
      <c r="AW1131" s="123"/>
      <c r="AX1131" s="81"/>
      <c r="BB1131" s="81"/>
      <c r="BC1131" s="81"/>
      <c r="BD1131" s="81"/>
      <c r="BE1131" s="81"/>
    </row>
    <row r="1132" spans="1:57" ht="12.75" customHeight="1" x14ac:dyDescent="0.25">
      <c r="A1132" s="81"/>
      <c r="B1132" s="81"/>
      <c r="C1132" s="81"/>
      <c r="K1132" s="81"/>
      <c r="L1132" s="81"/>
      <c r="M1132" s="81"/>
      <c r="N1132" s="81"/>
      <c r="O1132" s="81"/>
      <c r="P1132" s="81"/>
      <c r="S1132" s="81"/>
      <c r="T1132" s="81"/>
      <c r="U1132" s="81"/>
      <c r="V1132" s="81"/>
      <c r="W1132" s="81"/>
      <c r="X1132" s="81"/>
      <c r="Y1132" s="81"/>
      <c r="Z1132" s="81"/>
      <c r="AA1132" s="109"/>
      <c r="AB1132" s="109"/>
      <c r="AS1132" s="124"/>
      <c r="AT1132" s="124"/>
      <c r="AU1132" s="124"/>
      <c r="AV1132" s="83"/>
      <c r="AW1132" s="123"/>
      <c r="AX1132" s="81"/>
      <c r="BB1132" s="81"/>
      <c r="BC1132" s="81"/>
      <c r="BD1132" s="81"/>
      <c r="BE1132" s="81"/>
    </row>
    <row r="1133" spans="1:57" ht="12.75" customHeight="1" x14ac:dyDescent="0.25">
      <c r="A1133" s="81"/>
      <c r="B1133" s="81"/>
      <c r="C1133" s="81"/>
      <c r="K1133" s="81"/>
      <c r="L1133" s="81"/>
      <c r="M1133" s="81"/>
      <c r="N1133" s="81"/>
      <c r="O1133" s="81"/>
      <c r="P1133" s="81"/>
      <c r="S1133" s="81"/>
      <c r="T1133" s="81"/>
      <c r="U1133" s="81"/>
      <c r="V1133" s="81"/>
      <c r="W1133" s="81"/>
      <c r="X1133" s="81"/>
      <c r="Y1133" s="81"/>
      <c r="Z1133" s="81"/>
      <c r="AA1133" s="109"/>
      <c r="AB1133" s="109"/>
      <c r="AS1133" s="124"/>
      <c r="AT1133" s="124"/>
      <c r="AU1133" s="124"/>
      <c r="AV1133" s="83"/>
      <c r="AW1133" s="123"/>
      <c r="AX1133" s="81"/>
      <c r="BB1133" s="81"/>
      <c r="BC1133" s="81"/>
      <c r="BD1133" s="81"/>
      <c r="BE1133" s="81"/>
    </row>
    <row r="1134" spans="1:57" ht="12.75" customHeight="1" x14ac:dyDescent="0.25">
      <c r="A1134" s="81"/>
      <c r="B1134" s="81"/>
      <c r="C1134" s="81"/>
      <c r="K1134" s="81"/>
      <c r="L1134" s="81"/>
      <c r="M1134" s="81"/>
      <c r="N1134" s="81"/>
      <c r="O1134" s="81"/>
      <c r="P1134" s="81"/>
      <c r="S1134" s="81"/>
      <c r="T1134" s="81"/>
      <c r="U1134" s="81"/>
      <c r="V1134" s="81"/>
      <c r="W1134" s="81"/>
      <c r="X1134" s="81"/>
      <c r="Y1134" s="81"/>
      <c r="Z1134" s="81"/>
      <c r="AA1134" s="109"/>
      <c r="AB1134" s="109"/>
      <c r="AS1134" s="124"/>
      <c r="AT1134" s="124"/>
      <c r="AU1134" s="124"/>
      <c r="AV1134" s="83"/>
      <c r="AW1134" s="123"/>
      <c r="AX1134" s="81"/>
      <c r="BB1134" s="81"/>
      <c r="BC1134" s="81"/>
      <c r="BD1134" s="81"/>
      <c r="BE1134" s="81"/>
    </row>
    <row r="1135" spans="1:57" ht="12.75" customHeight="1" x14ac:dyDescent="0.25">
      <c r="A1135" s="81"/>
      <c r="B1135" s="81"/>
      <c r="C1135" s="81"/>
      <c r="K1135" s="81"/>
      <c r="L1135" s="81"/>
      <c r="M1135" s="81"/>
      <c r="N1135" s="81"/>
      <c r="O1135" s="81"/>
      <c r="P1135" s="81"/>
      <c r="S1135" s="81"/>
      <c r="T1135" s="81"/>
      <c r="U1135" s="81"/>
      <c r="V1135" s="81"/>
      <c r="W1135" s="81"/>
      <c r="X1135" s="81"/>
      <c r="Y1135" s="81"/>
      <c r="Z1135" s="81"/>
      <c r="AA1135" s="109"/>
      <c r="AB1135" s="109"/>
      <c r="AS1135" s="124"/>
      <c r="AT1135" s="124"/>
      <c r="AU1135" s="124"/>
      <c r="AV1135" s="83"/>
      <c r="AW1135" s="123"/>
      <c r="AX1135" s="81"/>
      <c r="BB1135" s="81"/>
      <c r="BC1135" s="81"/>
      <c r="BD1135" s="81"/>
      <c r="BE1135" s="81"/>
    </row>
    <row r="1136" spans="1:57" ht="12.75" customHeight="1" x14ac:dyDescent="0.25">
      <c r="A1136" s="81"/>
      <c r="B1136" s="81"/>
      <c r="C1136" s="81"/>
      <c r="K1136" s="81"/>
      <c r="L1136" s="81"/>
      <c r="M1136" s="81"/>
      <c r="N1136" s="81"/>
      <c r="O1136" s="81"/>
      <c r="P1136" s="81"/>
      <c r="S1136" s="81"/>
      <c r="T1136" s="81"/>
      <c r="U1136" s="81"/>
      <c r="V1136" s="81"/>
      <c r="W1136" s="81"/>
      <c r="X1136" s="81"/>
      <c r="Y1136" s="81"/>
      <c r="Z1136" s="81"/>
      <c r="AA1136" s="109"/>
      <c r="AB1136" s="109"/>
      <c r="AS1136" s="124"/>
      <c r="AT1136" s="124"/>
      <c r="AU1136" s="124"/>
      <c r="AV1136" s="83"/>
      <c r="AW1136" s="123"/>
      <c r="AX1136" s="81"/>
      <c r="BB1136" s="81"/>
      <c r="BC1136" s="81"/>
      <c r="BD1136" s="81"/>
      <c r="BE1136" s="81"/>
    </row>
    <row r="1137" spans="1:57" ht="12.75" customHeight="1" x14ac:dyDescent="0.25">
      <c r="A1137" s="81"/>
      <c r="B1137" s="81"/>
      <c r="C1137" s="81"/>
      <c r="K1137" s="81"/>
      <c r="L1137" s="81"/>
      <c r="M1137" s="81"/>
      <c r="N1137" s="81"/>
      <c r="O1137" s="81"/>
      <c r="P1137" s="81"/>
      <c r="S1137" s="81"/>
      <c r="T1137" s="81"/>
      <c r="U1137" s="81"/>
      <c r="V1137" s="81"/>
      <c r="W1137" s="81"/>
      <c r="X1137" s="81"/>
      <c r="Y1137" s="81"/>
      <c r="Z1137" s="81"/>
      <c r="AA1137" s="109"/>
      <c r="AB1137" s="109"/>
      <c r="AS1137" s="124"/>
      <c r="AT1137" s="124"/>
      <c r="AU1137" s="124"/>
      <c r="AV1137" s="83"/>
      <c r="AW1137" s="123"/>
      <c r="AX1137" s="81"/>
      <c r="BB1137" s="81"/>
      <c r="BC1137" s="81"/>
      <c r="BD1137" s="81"/>
      <c r="BE1137" s="81"/>
    </row>
    <row r="1138" spans="1:57" ht="12.75" customHeight="1" x14ac:dyDescent="0.25">
      <c r="A1138" s="81"/>
      <c r="B1138" s="81"/>
      <c r="C1138" s="81"/>
      <c r="K1138" s="81"/>
      <c r="L1138" s="81"/>
      <c r="M1138" s="81"/>
      <c r="N1138" s="81"/>
      <c r="O1138" s="81"/>
      <c r="P1138" s="81"/>
      <c r="S1138" s="81"/>
      <c r="T1138" s="81"/>
      <c r="U1138" s="81"/>
      <c r="V1138" s="81"/>
      <c r="W1138" s="81"/>
      <c r="X1138" s="81"/>
      <c r="Y1138" s="81"/>
      <c r="Z1138" s="81"/>
      <c r="AA1138" s="109"/>
      <c r="AB1138" s="109"/>
      <c r="AS1138" s="124"/>
      <c r="AT1138" s="124"/>
      <c r="AU1138" s="124"/>
      <c r="AV1138" s="83"/>
      <c r="AW1138" s="123"/>
      <c r="AX1138" s="81"/>
      <c r="BB1138" s="81"/>
      <c r="BC1138" s="81"/>
      <c r="BD1138" s="81"/>
      <c r="BE1138" s="81"/>
    </row>
    <row r="1139" spans="1:57" ht="12.75" customHeight="1" x14ac:dyDescent="0.25">
      <c r="A1139" s="81"/>
      <c r="B1139" s="81"/>
      <c r="C1139" s="81"/>
      <c r="K1139" s="81"/>
      <c r="L1139" s="81"/>
      <c r="M1139" s="81"/>
      <c r="N1139" s="81"/>
      <c r="O1139" s="81"/>
      <c r="P1139" s="81"/>
      <c r="S1139" s="81"/>
      <c r="T1139" s="81"/>
      <c r="U1139" s="81"/>
      <c r="V1139" s="81"/>
      <c r="W1139" s="81"/>
      <c r="X1139" s="81"/>
      <c r="Y1139" s="81"/>
      <c r="Z1139" s="81"/>
      <c r="AA1139" s="109"/>
      <c r="AB1139" s="109"/>
      <c r="AS1139" s="124"/>
      <c r="AT1139" s="124"/>
      <c r="AU1139" s="124"/>
      <c r="AV1139" s="83"/>
      <c r="AW1139" s="123"/>
      <c r="AX1139" s="81"/>
      <c r="BB1139" s="81"/>
      <c r="BC1139" s="81"/>
      <c r="BD1139" s="81"/>
      <c r="BE1139" s="81"/>
    </row>
    <row r="1140" spans="1:57" ht="12.75" customHeight="1" x14ac:dyDescent="0.25">
      <c r="A1140" s="81"/>
      <c r="B1140" s="81"/>
      <c r="C1140" s="81"/>
      <c r="K1140" s="81"/>
      <c r="L1140" s="81"/>
      <c r="M1140" s="81"/>
      <c r="N1140" s="81"/>
      <c r="O1140" s="81"/>
      <c r="P1140" s="81"/>
      <c r="S1140" s="81"/>
      <c r="T1140" s="81"/>
      <c r="U1140" s="81"/>
      <c r="V1140" s="81"/>
      <c r="W1140" s="81"/>
      <c r="X1140" s="81"/>
      <c r="Y1140" s="81"/>
      <c r="Z1140" s="81"/>
      <c r="AA1140" s="109"/>
      <c r="AB1140" s="109"/>
      <c r="AS1140" s="124"/>
      <c r="AT1140" s="124"/>
      <c r="AU1140" s="124"/>
      <c r="AV1140" s="83"/>
      <c r="AW1140" s="123"/>
      <c r="AX1140" s="81"/>
      <c r="BB1140" s="81"/>
      <c r="BC1140" s="81"/>
      <c r="BD1140" s="81"/>
      <c r="BE1140" s="81"/>
    </row>
    <row r="1141" spans="1:57" ht="12.75" customHeight="1" x14ac:dyDescent="0.25">
      <c r="A1141" s="81"/>
      <c r="B1141" s="81"/>
      <c r="C1141" s="81"/>
      <c r="K1141" s="81"/>
      <c r="L1141" s="81"/>
      <c r="M1141" s="81"/>
      <c r="N1141" s="81"/>
      <c r="O1141" s="81"/>
      <c r="P1141" s="81"/>
      <c r="S1141" s="81"/>
      <c r="T1141" s="81"/>
      <c r="U1141" s="81"/>
      <c r="V1141" s="81"/>
      <c r="W1141" s="81"/>
      <c r="X1141" s="81"/>
      <c r="Y1141" s="81"/>
      <c r="Z1141" s="81"/>
      <c r="AA1141" s="109"/>
      <c r="AB1141" s="109"/>
      <c r="AS1141" s="124"/>
      <c r="AT1141" s="124"/>
      <c r="AU1141" s="124"/>
      <c r="AV1141" s="83"/>
      <c r="AW1141" s="123"/>
      <c r="AX1141" s="81"/>
      <c r="BB1141" s="81"/>
      <c r="BC1141" s="81"/>
      <c r="BD1141" s="81"/>
      <c r="BE1141" s="81"/>
    </row>
    <row r="1142" spans="1:57" ht="12.75" customHeight="1" x14ac:dyDescent="0.25">
      <c r="A1142" s="81"/>
      <c r="B1142" s="81"/>
      <c r="C1142" s="81"/>
      <c r="K1142" s="81"/>
      <c r="L1142" s="81"/>
      <c r="M1142" s="81"/>
      <c r="N1142" s="81"/>
      <c r="O1142" s="81"/>
      <c r="P1142" s="81"/>
      <c r="S1142" s="81"/>
      <c r="T1142" s="81"/>
      <c r="U1142" s="81"/>
      <c r="V1142" s="81"/>
      <c r="W1142" s="81"/>
      <c r="X1142" s="81"/>
      <c r="Y1142" s="81"/>
      <c r="Z1142" s="81"/>
      <c r="AA1142" s="109"/>
      <c r="AB1142" s="109"/>
      <c r="AS1142" s="124"/>
      <c r="AT1142" s="124"/>
      <c r="AU1142" s="124"/>
      <c r="AV1142" s="83"/>
      <c r="AW1142" s="123"/>
      <c r="AX1142" s="81"/>
      <c r="BB1142" s="81"/>
      <c r="BC1142" s="81"/>
      <c r="BD1142" s="81"/>
      <c r="BE1142" s="81"/>
    </row>
    <row r="1143" spans="1:57" ht="12.75" customHeight="1" x14ac:dyDescent="0.25">
      <c r="A1143" s="81"/>
      <c r="B1143" s="81"/>
      <c r="C1143" s="81"/>
      <c r="K1143" s="81"/>
      <c r="L1143" s="81"/>
      <c r="M1143" s="81"/>
      <c r="N1143" s="81"/>
      <c r="O1143" s="81"/>
      <c r="P1143" s="81"/>
      <c r="S1143" s="81"/>
      <c r="T1143" s="81"/>
      <c r="U1143" s="81"/>
      <c r="V1143" s="81"/>
      <c r="W1143" s="81"/>
      <c r="X1143" s="81"/>
      <c r="Y1143" s="81"/>
      <c r="Z1143" s="81"/>
      <c r="AA1143" s="109"/>
      <c r="AB1143" s="109"/>
      <c r="AS1143" s="124"/>
      <c r="AT1143" s="124"/>
      <c r="AU1143" s="124"/>
      <c r="AV1143" s="83"/>
      <c r="AW1143" s="123"/>
      <c r="AX1143" s="81"/>
      <c r="BB1143" s="81"/>
      <c r="BC1143" s="81"/>
      <c r="BD1143" s="81"/>
      <c r="BE1143" s="81"/>
    </row>
    <row r="1144" spans="1:57" ht="12.75" customHeight="1" x14ac:dyDescent="0.25">
      <c r="A1144" s="81"/>
      <c r="B1144" s="81"/>
      <c r="C1144" s="81"/>
      <c r="K1144" s="81"/>
      <c r="L1144" s="81"/>
      <c r="M1144" s="81"/>
      <c r="N1144" s="81"/>
      <c r="O1144" s="81"/>
      <c r="P1144" s="81"/>
      <c r="S1144" s="81"/>
      <c r="T1144" s="81"/>
      <c r="U1144" s="81"/>
      <c r="V1144" s="81"/>
      <c r="W1144" s="81"/>
      <c r="X1144" s="81"/>
      <c r="Y1144" s="81"/>
      <c r="Z1144" s="81"/>
      <c r="AA1144" s="109"/>
      <c r="AB1144" s="109"/>
      <c r="AS1144" s="124"/>
      <c r="AT1144" s="124"/>
      <c r="AU1144" s="124"/>
      <c r="AV1144" s="83"/>
      <c r="AW1144" s="123"/>
      <c r="AX1144" s="81"/>
      <c r="BB1144" s="81"/>
      <c r="BC1144" s="81"/>
      <c r="BD1144" s="81"/>
      <c r="BE1144" s="81"/>
    </row>
    <row r="1145" spans="1:57" ht="12.75" customHeight="1" x14ac:dyDescent="0.25">
      <c r="A1145" s="81"/>
      <c r="B1145" s="81"/>
      <c r="C1145" s="81"/>
      <c r="K1145" s="81"/>
      <c r="L1145" s="81"/>
      <c r="M1145" s="81"/>
      <c r="N1145" s="81"/>
      <c r="O1145" s="81"/>
      <c r="P1145" s="81"/>
      <c r="S1145" s="81"/>
      <c r="T1145" s="81"/>
      <c r="U1145" s="81"/>
      <c r="V1145" s="81"/>
      <c r="W1145" s="81"/>
      <c r="X1145" s="81"/>
      <c r="Y1145" s="81"/>
      <c r="Z1145" s="81"/>
      <c r="AA1145" s="109"/>
      <c r="AB1145" s="109"/>
      <c r="AS1145" s="124"/>
      <c r="AT1145" s="124"/>
      <c r="AU1145" s="124"/>
      <c r="AV1145" s="83"/>
      <c r="AW1145" s="123"/>
      <c r="AX1145" s="81"/>
      <c r="BB1145" s="81"/>
      <c r="BC1145" s="81"/>
      <c r="BD1145" s="81"/>
      <c r="BE1145" s="81"/>
    </row>
    <row r="1146" spans="1:57" ht="12.75" customHeight="1" x14ac:dyDescent="0.25">
      <c r="A1146" s="81"/>
      <c r="B1146" s="81"/>
      <c r="C1146" s="81"/>
      <c r="K1146" s="81"/>
      <c r="L1146" s="81"/>
      <c r="M1146" s="81"/>
      <c r="N1146" s="81"/>
      <c r="O1146" s="81"/>
      <c r="P1146" s="81"/>
      <c r="S1146" s="81"/>
      <c r="T1146" s="81"/>
      <c r="U1146" s="81"/>
      <c r="V1146" s="81"/>
      <c r="W1146" s="81"/>
      <c r="X1146" s="81"/>
      <c r="Y1146" s="81"/>
      <c r="Z1146" s="81"/>
      <c r="AA1146" s="109"/>
      <c r="AB1146" s="109"/>
      <c r="AS1146" s="124"/>
      <c r="AT1146" s="124"/>
      <c r="AU1146" s="124"/>
      <c r="AV1146" s="83"/>
      <c r="AW1146" s="123"/>
      <c r="AX1146" s="81"/>
      <c r="BB1146" s="81"/>
      <c r="BC1146" s="81"/>
      <c r="BD1146" s="81"/>
      <c r="BE1146" s="81"/>
    </row>
    <row r="1147" spans="1:57" ht="12.75" customHeight="1" x14ac:dyDescent="0.25">
      <c r="A1147" s="81"/>
      <c r="B1147" s="81"/>
      <c r="C1147" s="81"/>
      <c r="K1147" s="81"/>
      <c r="L1147" s="81"/>
      <c r="M1147" s="81"/>
      <c r="N1147" s="81"/>
      <c r="O1147" s="81"/>
      <c r="P1147" s="81"/>
      <c r="S1147" s="81"/>
      <c r="T1147" s="81"/>
      <c r="U1147" s="81"/>
      <c r="V1147" s="81"/>
      <c r="W1147" s="81"/>
      <c r="X1147" s="81"/>
      <c r="Y1147" s="81"/>
      <c r="Z1147" s="81"/>
      <c r="AA1147" s="109"/>
      <c r="AB1147" s="109"/>
      <c r="AS1147" s="124"/>
      <c r="AT1147" s="124"/>
      <c r="AU1147" s="124"/>
      <c r="AV1147" s="83"/>
      <c r="AW1147" s="123"/>
      <c r="AX1147" s="81"/>
      <c r="BB1147" s="81"/>
      <c r="BC1147" s="81"/>
      <c r="BD1147" s="81"/>
      <c r="BE1147" s="81"/>
    </row>
    <row r="1148" spans="1:57" ht="12.75" customHeight="1" x14ac:dyDescent="0.25">
      <c r="A1148" s="81"/>
      <c r="B1148" s="81"/>
      <c r="C1148" s="81"/>
      <c r="K1148" s="81"/>
      <c r="L1148" s="81"/>
      <c r="M1148" s="81"/>
      <c r="N1148" s="81"/>
      <c r="O1148" s="81"/>
      <c r="P1148" s="81"/>
      <c r="S1148" s="81"/>
      <c r="T1148" s="81"/>
      <c r="U1148" s="81"/>
      <c r="V1148" s="81"/>
      <c r="W1148" s="81"/>
      <c r="X1148" s="81"/>
      <c r="Y1148" s="81"/>
      <c r="Z1148" s="81"/>
      <c r="AA1148" s="109"/>
      <c r="AB1148" s="109"/>
      <c r="AS1148" s="124"/>
      <c r="AT1148" s="124"/>
      <c r="AU1148" s="124"/>
      <c r="AV1148" s="83"/>
      <c r="AW1148" s="123"/>
      <c r="AX1148" s="81"/>
      <c r="BB1148" s="81"/>
      <c r="BC1148" s="81"/>
      <c r="BD1148" s="81"/>
      <c r="BE1148" s="81"/>
    </row>
    <row r="1149" spans="1:57" ht="12.75" customHeight="1" x14ac:dyDescent="0.25">
      <c r="A1149" s="81"/>
      <c r="B1149" s="81"/>
      <c r="C1149" s="81"/>
      <c r="K1149" s="81"/>
      <c r="L1149" s="81"/>
      <c r="M1149" s="81"/>
      <c r="N1149" s="81"/>
      <c r="O1149" s="81"/>
      <c r="P1149" s="81"/>
      <c r="S1149" s="81"/>
      <c r="T1149" s="81"/>
      <c r="U1149" s="81"/>
      <c r="V1149" s="81"/>
      <c r="W1149" s="81"/>
      <c r="X1149" s="81"/>
      <c r="Y1149" s="81"/>
      <c r="Z1149" s="81"/>
      <c r="AA1149" s="109"/>
      <c r="AB1149" s="109"/>
      <c r="AS1149" s="124"/>
      <c r="AT1149" s="124"/>
      <c r="AU1149" s="124"/>
      <c r="AV1149" s="83"/>
      <c r="AW1149" s="123"/>
      <c r="AX1149" s="81"/>
      <c r="BB1149" s="81"/>
      <c r="BC1149" s="81"/>
      <c r="BD1149" s="81"/>
      <c r="BE1149" s="81"/>
    </row>
    <row r="1150" spans="1:57" ht="12.75" customHeight="1" x14ac:dyDescent="0.25">
      <c r="A1150" s="81"/>
      <c r="B1150" s="81"/>
      <c r="C1150" s="81"/>
      <c r="K1150" s="81"/>
      <c r="L1150" s="81"/>
      <c r="M1150" s="81"/>
      <c r="N1150" s="81"/>
      <c r="O1150" s="81"/>
      <c r="P1150" s="81"/>
      <c r="S1150" s="81"/>
      <c r="T1150" s="81"/>
      <c r="U1150" s="81"/>
      <c r="V1150" s="81"/>
      <c r="W1150" s="81"/>
      <c r="X1150" s="81"/>
      <c r="Y1150" s="81"/>
      <c r="Z1150" s="81"/>
      <c r="AA1150" s="109"/>
      <c r="AB1150" s="109"/>
      <c r="AS1150" s="124"/>
      <c r="AT1150" s="124"/>
      <c r="AU1150" s="124"/>
      <c r="AV1150" s="83"/>
      <c r="AW1150" s="123"/>
      <c r="AX1150" s="81"/>
      <c r="BB1150" s="81"/>
      <c r="BC1150" s="81"/>
      <c r="BD1150" s="81"/>
      <c r="BE1150" s="81"/>
    </row>
    <row r="1151" spans="1:57" ht="12.75" customHeight="1" x14ac:dyDescent="0.25">
      <c r="A1151" s="81"/>
      <c r="B1151" s="81"/>
      <c r="C1151" s="81"/>
      <c r="K1151" s="81"/>
      <c r="L1151" s="81"/>
      <c r="M1151" s="81"/>
      <c r="N1151" s="81"/>
      <c r="O1151" s="81"/>
      <c r="P1151" s="81"/>
      <c r="S1151" s="81"/>
      <c r="T1151" s="81"/>
      <c r="U1151" s="81"/>
      <c r="V1151" s="81"/>
      <c r="W1151" s="81"/>
      <c r="X1151" s="81"/>
      <c r="Y1151" s="81"/>
      <c r="Z1151" s="81"/>
      <c r="AA1151" s="109"/>
      <c r="AB1151" s="109"/>
      <c r="AS1151" s="124"/>
      <c r="AT1151" s="124"/>
      <c r="AU1151" s="124"/>
      <c r="AV1151" s="83"/>
      <c r="AW1151" s="123"/>
      <c r="AX1151" s="81"/>
      <c r="BB1151" s="81"/>
      <c r="BC1151" s="81"/>
      <c r="BD1151" s="81"/>
      <c r="BE1151" s="81"/>
    </row>
    <row r="1152" spans="1:57" ht="12.75" customHeight="1" x14ac:dyDescent="0.25">
      <c r="A1152" s="81"/>
      <c r="B1152" s="81"/>
      <c r="C1152" s="81"/>
      <c r="K1152" s="81"/>
      <c r="L1152" s="81"/>
      <c r="M1152" s="81"/>
      <c r="N1152" s="81"/>
      <c r="O1152" s="81"/>
      <c r="P1152" s="81"/>
      <c r="S1152" s="81"/>
      <c r="T1152" s="81"/>
      <c r="U1152" s="81"/>
      <c r="V1152" s="81"/>
      <c r="W1152" s="81"/>
      <c r="X1152" s="81"/>
      <c r="Y1152" s="81"/>
      <c r="Z1152" s="81"/>
      <c r="AA1152" s="109"/>
      <c r="AB1152" s="109"/>
      <c r="AS1152" s="124"/>
      <c r="AT1152" s="124"/>
      <c r="AU1152" s="124"/>
      <c r="AV1152" s="83"/>
      <c r="AW1152" s="123"/>
      <c r="AX1152" s="81"/>
      <c r="BB1152" s="81"/>
      <c r="BC1152" s="81"/>
      <c r="BD1152" s="81"/>
      <c r="BE1152" s="81"/>
    </row>
    <row r="1153" spans="1:57" ht="12.75" customHeight="1" x14ac:dyDescent="0.25">
      <c r="A1153" s="81"/>
      <c r="B1153" s="81"/>
      <c r="C1153" s="81"/>
      <c r="K1153" s="81"/>
      <c r="L1153" s="81"/>
      <c r="M1153" s="81"/>
      <c r="N1153" s="81"/>
      <c r="O1153" s="81"/>
      <c r="P1153" s="81"/>
      <c r="S1153" s="81"/>
      <c r="T1153" s="81"/>
      <c r="U1153" s="81"/>
      <c r="V1153" s="81"/>
      <c r="W1153" s="81"/>
      <c r="X1153" s="81"/>
      <c r="Y1153" s="81"/>
      <c r="Z1153" s="81"/>
      <c r="AA1153" s="109"/>
      <c r="AB1153" s="109"/>
      <c r="AS1153" s="124"/>
      <c r="AT1153" s="124"/>
      <c r="AU1153" s="124"/>
      <c r="AV1153" s="83"/>
      <c r="AW1153" s="123"/>
      <c r="AX1153" s="81"/>
      <c r="BB1153" s="81"/>
      <c r="BC1153" s="81"/>
      <c r="BD1153" s="81"/>
      <c r="BE1153" s="81"/>
    </row>
    <row r="1154" spans="1:57" ht="12.75" customHeight="1" x14ac:dyDescent="0.25">
      <c r="A1154" s="81"/>
      <c r="B1154" s="81"/>
      <c r="C1154" s="81"/>
      <c r="K1154" s="81"/>
      <c r="L1154" s="81"/>
      <c r="M1154" s="81"/>
      <c r="N1154" s="81"/>
      <c r="O1154" s="81"/>
      <c r="P1154" s="81"/>
      <c r="S1154" s="81"/>
      <c r="T1154" s="81"/>
      <c r="U1154" s="81"/>
      <c r="V1154" s="81"/>
      <c r="W1154" s="81"/>
      <c r="X1154" s="81"/>
      <c r="Y1154" s="81"/>
      <c r="Z1154" s="81"/>
      <c r="AA1154" s="109"/>
      <c r="AB1154" s="109"/>
      <c r="AS1154" s="124"/>
      <c r="AT1154" s="124"/>
      <c r="AU1154" s="124"/>
      <c r="AV1154" s="83"/>
      <c r="AW1154" s="123"/>
      <c r="AX1154" s="81"/>
      <c r="BB1154" s="81"/>
      <c r="BC1154" s="81"/>
      <c r="BD1154" s="81"/>
      <c r="BE1154" s="81"/>
    </row>
    <row r="1155" spans="1:57" ht="12.75" customHeight="1" x14ac:dyDescent="0.25">
      <c r="A1155" s="81"/>
      <c r="B1155" s="81"/>
      <c r="C1155" s="81"/>
      <c r="K1155" s="81"/>
      <c r="L1155" s="81"/>
      <c r="M1155" s="81"/>
      <c r="N1155" s="81"/>
      <c r="O1155" s="81"/>
      <c r="P1155" s="81"/>
      <c r="S1155" s="81"/>
      <c r="T1155" s="81"/>
      <c r="U1155" s="81"/>
      <c r="V1155" s="81"/>
      <c r="W1155" s="81"/>
      <c r="X1155" s="81"/>
      <c r="Y1155" s="81"/>
      <c r="Z1155" s="81"/>
      <c r="AA1155" s="109"/>
      <c r="AB1155" s="109"/>
      <c r="AS1155" s="124"/>
      <c r="AT1155" s="124"/>
      <c r="AU1155" s="124"/>
      <c r="AV1155" s="83"/>
      <c r="AW1155" s="123"/>
      <c r="AX1155" s="81"/>
      <c r="BB1155" s="81"/>
      <c r="BC1155" s="81"/>
      <c r="BD1155" s="81"/>
      <c r="BE1155" s="81"/>
    </row>
    <row r="1156" spans="1:57" ht="12.75" customHeight="1" x14ac:dyDescent="0.25">
      <c r="A1156" s="81"/>
      <c r="B1156" s="81"/>
      <c r="C1156" s="81"/>
      <c r="K1156" s="81"/>
      <c r="L1156" s="81"/>
      <c r="M1156" s="81"/>
      <c r="N1156" s="81"/>
      <c r="O1156" s="81"/>
      <c r="P1156" s="81"/>
      <c r="S1156" s="81"/>
      <c r="T1156" s="81"/>
      <c r="U1156" s="81"/>
      <c r="V1156" s="81"/>
      <c r="W1156" s="81"/>
      <c r="X1156" s="81"/>
      <c r="Y1156" s="81"/>
      <c r="Z1156" s="81"/>
      <c r="AA1156" s="109"/>
      <c r="AB1156" s="109"/>
      <c r="AS1156" s="124"/>
      <c r="AT1156" s="124"/>
      <c r="AU1156" s="124"/>
      <c r="AV1156" s="83"/>
      <c r="AW1156" s="123"/>
      <c r="AX1156" s="81"/>
      <c r="BB1156" s="81"/>
      <c r="BC1156" s="81"/>
      <c r="BD1156" s="81"/>
      <c r="BE1156" s="81"/>
    </row>
    <row r="1157" spans="1:57" ht="12.75" customHeight="1" x14ac:dyDescent="0.25">
      <c r="A1157" s="81"/>
      <c r="B1157" s="81"/>
      <c r="C1157" s="81"/>
      <c r="K1157" s="81"/>
      <c r="L1157" s="81"/>
      <c r="M1157" s="81"/>
      <c r="N1157" s="81"/>
      <c r="O1157" s="81"/>
      <c r="P1157" s="81"/>
      <c r="S1157" s="81"/>
      <c r="T1157" s="81"/>
      <c r="U1157" s="81"/>
      <c r="V1157" s="81"/>
      <c r="W1157" s="81"/>
      <c r="X1157" s="81"/>
      <c r="Y1157" s="81"/>
      <c r="Z1157" s="81"/>
      <c r="AA1157" s="109"/>
      <c r="AB1157" s="109"/>
      <c r="AS1157" s="124"/>
      <c r="AT1157" s="124"/>
      <c r="AU1157" s="124"/>
      <c r="AV1157" s="83"/>
      <c r="AW1157" s="123"/>
      <c r="AX1157" s="81"/>
      <c r="BB1157" s="81"/>
      <c r="BC1157" s="81"/>
      <c r="BD1157" s="81"/>
      <c r="BE1157" s="81"/>
    </row>
    <row r="1158" spans="1:57" ht="12.75" customHeight="1" x14ac:dyDescent="0.25">
      <c r="A1158" s="81"/>
      <c r="B1158" s="81"/>
      <c r="C1158" s="81"/>
      <c r="K1158" s="81"/>
      <c r="L1158" s="81"/>
      <c r="M1158" s="81"/>
      <c r="N1158" s="81"/>
      <c r="O1158" s="81"/>
      <c r="P1158" s="81"/>
      <c r="S1158" s="81"/>
      <c r="T1158" s="81"/>
      <c r="U1158" s="81"/>
      <c r="V1158" s="81"/>
      <c r="W1158" s="81"/>
      <c r="X1158" s="81"/>
      <c r="Y1158" s="81"/>
      <c r="Z1158" s="81"/>
      <c r="AA1158" s="109"/>
      <c r="AB1158" s="109"/>
      <c r="AS1158" s="124"/>
      <c r="AT1158" s="124"/>
      <c r="AU1158" s="124"/>
      <c r="AV1158" s="83"/>
      <c r="AW1158" s="123"/>
      <c r="AX1158" s="81"/>
      <c r="BB1158" s="81"/>
      <c r="BC1158" s="81"/>
      <c r="BD1158" s="81"/>
      <c r="BE1158" s="81"/>
    </row>
    <row r="1159" spans="1:57" ht="12.75" customHeight="1" x14ac:dyDescent="0.25">
      <c r="A1159" s="81"/>
      <c r="B1159" s="81"/>
      <c r="C1159" s="81"/>
      <c r="K1159" s="81"/>
      <c r="L1159" s="81"/>
      <c r="M1159" s="81"/>
      <c r="N1159" s="81"/>
      <c r="O1159" s="81"/>
      <c r="P1159" s="81"/>
      <c r="S1159" s="81"/>
      <c r="T1159" s="81"/>
      <c r="U1159" s="81"/>
      <c r="V1159" s="81"/>
      <c r="W1159" s="81"/>
      <c r="X1159" s="81"/>
      <c r="Y1159" s="81"/>
      <c r="Z1159" s="81"/>
      <c r="AA1159" s="109"/>
      <c r="AB1159" s="109"/>
      <c r="AS1159" s="124"/>
      <c r="AT1159" s="124"/>
      <c r="AU1159" s="124"/>
      <c r="AV1159" s="83"/>
      <c r="AW1159" s="123"/>
      <c r="AX1159" s="81"/>
      <c r="BB1159" s="81"/>
      <c r="BC1159" s="81"/>
      <c r="BD1159" s="81"/>
      <c r="BE1159" s="81"/>
    </row>
    <row r="1160" spans="1:57" ht="12.75" customHeight="1" x14ac:dyDescent="0.25">
      <c r="A1160" s="81"/>
      <c r="B1160" s="81"/>
      <c r="C1160" s="81"/>
      <c r="K1160" s="81"/>
      <c r="L1160" s="81"/>
      <c r="M1160" s="81"/>
      <c r="N1160" s="81"/>
      <c r="O1160" s="81"/>
      <c r="P1160" s="81"/>
      <c r="S1160" s="81"/>
      <c r="T1160" s="81"/>
      <c r="U1160" s="81"/>
      <c r="V1160" s="81"/>
      <c r="W1160" s="81"/>
      <c r="X1160" s="81"/>
      <c r="Y1160" s="81"/>
      <c r="Z1160" s="81"/>
      <c r="AA1160" s="109"/>
      <c r="AB1160" s="109"/>
      <c r="AS1160" s="124"/>
      <c r="AT1160" s="124"/>
      <c r="AU1160" s="124"/>
      <c r="AV1160" s="83"/>
      <c r="AW1160" s="123"/>
      <c r="AX1160" s="81"/>
      <c r="BB1160" s="81"/>
      <c r="BC1160" s="81"/>
      <c r="BD1160" s="81"/>
      <c r="BE1160" s="81"/>
    </row>
    <row r="1161" spans="1:57" ht="12.75" customHeight="1" x14ac:dyDescent="0.25">
      <c r="A1161" s="81"/>
      <c r="B1161" s="81"/>
      <c r="C1161" s="81"/>
      <c r="K1161" s="81"/>
      <c r="L1161" s="81"/>
      <c r="M1161" s="81"/>
      <c r="N1161" s="81"/>
      <c r="O1161" s="81"/>
      <c r="P1161" s="81"/>
      <c r="S1161" s="81"/>
      <c r="T1161" s="81"/>
      <c r="U1161" s="81"/>
      <c r="V1161" s="81"/>
      <c r="W1161" s="81"/>
      <c r="X1161" s="81"/>
      <c r="Y1161" s="81"/>
      <c r="Z1161" s="81"/>
      <c r="AA1161" s="109"/>
      <c r="AB1161" s="109"/>
      <c r="AS1161" s="124"/>
      <c r="AT1161" s="124"/>
      <c r="AU1161" s="124"/>
      <c r="AV1161" s="83"/>
      <c r="AW1161" s="123"/>
      <c r="AX1161" s="81"/>
      <c r="BB1161" s="81"/>
      <c r="BC1161" s="81"/>
      <c r="BD1161" s="81"/>
      <c r="BE1161" s="81"/>
    </row>
    <row r="1162" spans="1:57" ht="12.75" customHeight="1" x14ac:dyDescent="0.25">
      <c r="A1162" s="81"/>
      <c r="B1162" s="81"/>
      <c r="C1162" s="81"/>
      <c r="K1162" s="81"/>
      <c r="L1162" s="81"/>
      <c r="M1162" s="81"/>
      <c r="N1162" s="81"/>
      <c r="O1162" s="81"/>
      <c r="P1162" s="81"/>
      <c r="S1162" s="81"/>
      <c r="T1162" s="81"/>
      <c r="U1162" s="81"/>
      <c r="V1162" s="81"/>
      <c r="W1162" s="81"/>
      <c r="X1162" s="81"/>
      <c r="Y1162" s="81"/>
      <c r="Z1162" s="81"/>
      <c r="AA1162" s="109"/>
      <c r="AB1162" s="109"/>
      <c r="AS1162" s="124"/>
      <c r="AT1162" s="124"/>
      <c r="AU1162" s="124"/>
      <c r="AV1162" s="83"/>
      <c r="AW1162" s="123"/>
      <c r="AX1162" s="81"/>
      <c r="BB1162" s="81"/>
      <c r="BC1162" s="81"/>
      <c r="BD1162" s="81"/>
      <c r="BE1162" s="81"/>
    </row>
    <row r="1163" spans="1:57" ht="12.75" customHeight="1" x14ac:dyDescent="0.25">
      <c r="A1163" s="81"/>
      <c r="B1163" s="81"/>
      <c r="C1163" s="81"/>
      <c r="K1163" s="81"/>
      <c r="L1163" s="81"/>
      <c r="M1163" s="81"/>
      <c r="N1163" s="81"/>
      <c r="O1163" s="81"/>
      <c r="P1163" s="81"/>
      <c r="S1163" s="81"/>
      <c r="T1163" s="81"/>
      <c r="U1163" s="81"/>
      <c r="V1163" s="81"/>
      <c r="W1163" s="81"/>
      <c r="X1163" s="81"/>
      <c r="Y1163" s="81"/>
      <c r="Z1163" s="81"/>
      <c r="AA1163" s="109"/>
      <c r="AB1163" s="109"/>
      <c r="AS1163" s="124"/>
      <c r="AT1163" s="124"/>
      <c r="AU1163" s="124"/>
      <c r="AV1163" s="83"/>
      <c r="AW1163" s="123"/>
      <c r="AX1163" s="81"/>
      <c r="BB1163" s="81"/>
      <c r="BC1163" s="81"/>
      <c r="BD1163" s="81"/>
      <c r="BE1163" s="81"/>
    </row>
    <row r="1164" spans="1:57" ht="12.75" customHeight="1" x14ac:dyDescent="0.25">
      <c r="A1164" s="81"/>
      <c r="B1164" s="81"/>
      <c r="C1164" s="81"/>
      <c r="K1164" s="81"/>
      <c r="L1164" s="81"/>
      <c r="M1164" s="81"/>
      <c r="N1164" s="81"/>
      <c r="O1164" s="81"/>
      <c r="P1164" s="81"/>
      <c r="S1164" s="81"/>
      <c r="T1164" s="81"/>
      <c r="U1164" s="81"/>
      <c r="V1164" s="81"/>
      <c r="W1164" s="81"/>
      <c r="X1164" s="81"/>
      <c r="Y1164" s="81"/>
      <c r="Z1164" s="81"/>
      <c r="AA1164" s="109"/>
      <c r="AB1164" s="109"/>
      <c r="AS1164" s="124"/>
      <c r="AT1164" s="124"/>
      <c r="AU1164" s="124"/>
      <c r="AV1164" s="83"/>
      <c r="AW1164" s="123"/>
      <c r="AX1164" s="81"/>
      <c r="BB1164" s="81"/>
      <c r="BC1164" s="81"/>
      <c r="BD1164" s="81"/>
      <c r="BE1164" s="81"/>
    </row>
    <row r="1165" spans="1:57" ht="12" x14ac:dyDescent="0.25">
      <c r="A1165" s="81"/>
      <c r="B1165" s="81"/>
      <c r="C1165" s="81"/>
      <c r="K1165" s="81"/>
      <c r="L1165" s="81"/>
      <c r="M1165" s="81"/>
      <c r="N1165" s="81"/>
      <c r="O1165" s="81"/>
      <c r="P1165" s="81"/>
      <c r="S1165" s="81"/>
      <c r="T1165" s="81"/>
      <c r="U1165" s="81"/>
      <c r="V1165" s="81"/>
      <c r="W1165" s="81"/>
      <c r="X1165" s="81"/>
      <c r="Y1165" s="81"/>
      <c r="Z1165" s="81"/>
      <c r="AA1165" s="109"/>
      <c r="AB1165" s="109"/>
      <c r="AS1165" s="124"/>
      <c r="AT1165" s="124"/>
      <c r="AU1165" s="124"/>
      <c r="AV1165" s="83"/>
      <c r="AW1165" s="123"/>
      <c r="AX1165" s="81"/>
      <c r="BB1165" s="81"/>
      <c r="BC1165" s="81"/>
      <c r="BD1165" s="81"/>
      <c r="BE1165" s="81"/>
    </row>
    <row r="1166" spans="1:57" ht="12.75" customHeight="1" x14ac:dyDescent="0.25">
      <c r="A1166" s="81"/>
      <c r="B1166" s="81"/>
      <c r="C1166" s="81"/>
      <c r="K1166" s="81"/>
      <c r="L1166" s="81"/>
      <c r="M1166" s="81"/>
      <c r="N1166" s="81"/>
      <c r="O1166" s="81"/>
      <c r="P1166" s="81"/>
      <c r="S1166" s="81"/>
      <c r="T1166" s="81"/>
      <c r="U1166" s="81"/>
      <c r="V1166" s="81"/>
      <c r="W1166" s="81"/>
      <c r="X1166" s="81"/>
      <c r="Y1166" s="81"/>
      <c r="Z1166" s="81"/>
      <c r="AA1166" s="109"/>
      <c r="AB1166" s="109"/>
      <c r="AS1166" s="124"/>
      <c r="AT1166" s="124"/>
      <c r="AU1166" s="124"/>
      <c r="AV1166" s="83"/>
      <c r="AW1166" s="123"/>
      <c r="AX1166" s="81"/>
      <c r="BB1166" s="81"/>
      <c r="BC1166" s="81"/>
      <c r="BD1166" s="81"/>
      <c r="BE1166" s="81"/>
    </row>
    <row r="1167" spans="1:57" ht="12.75" customHeight="1" x14ac:dyDescent="0.25">
      <c r="A1167" s="81"/>
      <c r="B1167" s="81"/>
      <c r="C1167" s="81"/>
      <c r="K1167" s="81"/>
      <c r="L1167" s="81"/>
      <c r="M1167" s="81"/>
      <c r="N1167" s="81"/>
      <c r="O1167" s="81"/>
      <c r="P1167" s="81"/>
      <c r="S1167" s="81"/>
      <c r="T1167" s="81"/>
      <c r="U1167" s="81"/>
      <c r="V1167" s="81"/>
      <c r="W1167" s="81"/>
      <c r="X1167" s="81"/>
      <c r="Y1167" s="81"/>
      <c r="Z1167" s="81"/>
      <c r="AA1167" s="109"/>
      <c r="AB1167" s="109"/>
      <c r="AS1167" s="124"/>
      <c r="AT1167" s="124"/>
      <c r="AU1167" s="124"/>
      <c r="AV1167" s="83"/>
      <c r="AW1167" s="123"/>
      <c r="AX1167" s="81"/>
      <c r="BB1167" s="81"/>
      <c r="BC1167" s="81"/>
      <c r="BD1167" s="81"/>
      <c r="BE1167" s="81"/>
    </row>
    <row r="1168" spans="1:57" ht="12.75" customHeight="1" x14ac:dyDescent="0.25">
      <c r="A1168" s="81"/>
      <c r="B1168" s="81"/>
      <c r="C1168" s="81"/>
      <c r="K1168" s="81"/>
      <c r="L1168" s="81"/>
      <c r="M1168" s="81"/>
      <c r="N1168" s="81"/>
      <c r="O1168" s="81"/>
      <c r="P1168" s="81"/>
      <c r="S1168" s="81"/>
      <c r="T1168" s="81"/>
      <c r="U1168" s="81"/>
      <c r="V1168" s="81"/>
      <c r="W1168" s="81"/>
      <c r="X1168" s="81"/>
      <c r="Y1168" s="81"/>
      <c r="Z1168" s="81"/>
      <c r="AA1168" s="109"/>
      <c r="AB1168" s="109"/>
      <c r="AS1168" s="124"/>
      <c r="AT1168" s="124"/>
      <c r="AU1168" s="124"/>
      <c r="AV1168" s="83"/>
      <c r="AW1168" s="123"/>
      <c r="AX1168" s="81"/>
      <c r="BB1168" s="81"/>
      <c r="BC1168" s="81"/>
      <c r="BD1168" s="81"/>
      <c r="BE1168" s="81"/>
    </row>
    <row r="1169" spans="1:57" ht="12.75" customHeight="1" x14ac:dyDescent="0.25">
      <c r="A1169" s="81"/>
      <c r="B1169" s="81"/>
      <c r="C1169" s="81"/>
      <c r="K1169" s="81"/>
      <c r="L1169" s="81"/>
      <c r="M1169" s="81"/>
      <c r="N1169" s="81"/>
      <c r="O1169" s="81"/>
      <c r="P1169" s="81"/>
      <c r="S1169" s="81"/>
      <c r="T1169" s="81"/>
      <c r="U1169" s="81"/>
      <c r="V1169" s="81"/>
      <c r="W1169" s="81"/>
      <c r="X1169" s="81"/>
      <c r="Y1169" s="81"/>
      <c r="Z1169" s="81"/>
      <c r="AA1169" s="109"/>
      <c r="AB1169" s="109"/>
      <c r="AS1169" s="124"/>
      <c r="AT1169" s="124"/>
      <c r="AU1169" s="124"/>
      <c r="AV1169" s="83"/>
      <c r="AW1169" s="123"/>
      <c r="AX1169" s="81"/>
      <c r="BB1169" s="81"/>
      <c r="BC1169" s="81"/>
      <c r="BD1169" s="81"/>
      <c r="BE1169" s="81"/>
    </row>
    <row r="1170" spans="1:57" ht="12.75" customHeight="1" x14ac:dyDescent="0.25">
      <c r="A1170" s="81"/>
      <c r="B1170" s="81"/>
      <c r="C1170" s="81"/>
      <c r="K1170" s="81"/>
      <c r="L1170" s="81"/>
      <c r="M1170" s="81"/>
      <c r="N1170" s="81"/>
      <c r="O1170" s="81"/>
      <c r="P1170" s="81"/>
      <c r="S1170" s="81"/>
      <c r="T1170" s="81"/>
      <c r="U1170" s="81"/>
      <c r="V1170" s="81"/>
      <c r="W1170" s="81"/>
      <c r="X1170" s="81"/>
      <c r="Y1170" s="81"/>
      <c r="Z1170" s="81"/>
      <c r="AA1170" s="109"/>
      <c r="AB1170" s="109"/>
      <c r="AS1170" s="124"/>
      <c r="AT1170" s="124"/>
      <c r="AU1170" s="124"/>
      <c r="AV1170" s="83"/>
      <c r="AW1170" s="123"/>
      <c r="AX1170" s="81"/>
      <c r="BB1170" s="81"/>
      <c r="BC1170" s="81"/>
      <c r="BD1170" s="81"/>
      <c r="BE1170" s="81"/>
    </row>
    <row r="1171" spans="1:57" ht="12.75" customHeight="1" x14ac:dyDescent="0.25">
      <c r="A1171" s="81"/>
      <c r="B1171" s="81"/>
      <c r="C1171" s="81"/>
      <c r="K1171" s="81"/>
      <c r="L1171" s="81"/>
      <c r="M1171" s="81"/>
      <c r="N1171" s="81"/>
      <c r="O1171" s="81"/>
      <c r="P1171" s="81"/>
      <c r="S1171" s="81"/>
      <c r="T1171" s="81"/>
      <c r="U1171" s="81"/>
      <c r="V1171" s="81"/>
      <c r="W1171" s="81"/>
      <c r="X1171" s="81"/>
      <c r="Y1171" s="81"/>
      <c r="Z1171" s="81"/>
      <c r="AA1171" s="109"/>
      <c r="AB1171" s="109"/>
      <c r="AS1171" s="124"/>
      <c r="AT1171" s="124"/>
      <c r="AU1171" s="124"/>
      <c r="AV1171" s="83"/>
      <c r="AW1171" s="123"/>
      <c r="AX1171" s="81"/>
      <c r="BB1171" s="81"/>
      <c r="BC1171" s="81"/>
      <c r="BD1171" s="81"/>
      <c r="BE1171" s="81"/>
    </row>
    <row r="1172" spans="1:57" ht="12.75" customHeight="1" x14ac:dyDescent="0.25">
      <c r="A1172" s="81"/>
      <c r="B1172" s="81"/>
      <c r="C1172" s="81"/>
      <c r="K1172" s="81"/>
      <c r="L1172" s="81"/>
      <c r="M1172" s="81"/>
      <c r="N1172" s="81"/>
      <c r="O1172" s="81"/>
      <c r="P1172" s="81"/>
      <c r="S1172" s="81"/>
      <c r="T1172" s="81"/>
      <c r="U1172" s="81"/>
      <c r="V1172" s="81"/>
      <c r="W1172" s="81"/>
      <c r="X1172" s="81"/>
      <c r="Y1172" s="81"/>
      <c r="Z1172" s="81"/>
      <c r="AA1172" s="109"/>
      <c r="AB1172" s="109"/>
      <c r="AS1172" s="124"/>
      <c r="AT1172" s="124"/>
      <c r="AU1172" s="124"/>
      <c r="AV1172" s="83"/>
      <c r="AW1172" s="123"/>
      <c r="AX1172" s="81"/>
      <c r="BB1172" s="81"/>
      <c r="BC1172" s="81"/>
      <c r="BD1172" s="81"/>
      <c r="BE1172" s="81"/>
    </row>
    <row r="1173" spans="1:57" ht="12.75" customHeight="1" x14ac:dyDescent="0.25">
      <c r="A1173" s="81"/>
      <c r="B1173" s="81"/>
      <c r="C1173" s="81"/>
      <c r="K1173" s="81"/>
      <c r="L1173" s="81"/>
      <c r="M1173" s="81"/>
      <c r="N1173" s="81"/>
      <c r="O1173" s="81"/>
      <c r="P1173" s="81"/>
      <c r="S1173" s="81"/>
      <c r="T1173" s="81"/>
      <c r="U1173" s="81"/>
      <c r="V1173" s="81"/>
      <c r="W1173" s="81"/>
      <c r="X1173" s="81"/>
      <c r="Y1173" s="81"/>
      <c r="Z1173" s="81"/>
      <c r="AA1173" s="109"/>
      <c r="AB1173" s="109"/>
      <c r="AS1173" s="124"/>
      <c r="AT1173" s="124"/>
      <c r="AU1173" s="124"/>
      <c r="AV1173" s="83"/>
      <c r="AW1173" s="123"/>
      <c r="AX1173" s="81"/>
      <c r="BB1173" s="81"/>
      <c r="BC1173" s="81"/>
      <c r="BD1173" s="81"/>
      <c r="BE1173" s="81"/>
    </row>
    <row r="1174" spans="1:57" ht="12.75" customHeight="1" x14ac:dyDescent="0.25">
      <c r="A1174" s="81"/>
      <c r="B1174" s="81"/>
      <c r="C1174" s="81"/>
      <c r="K1174" s="81"/>
      <c r="L1174" s="81"/>
      <c r="M1174" s="81"/>
      <c r="N1174" s="81"/>
      <c r="O1174" s="81"/>
      <c r="P1174" s="81"/>
      <c r="S1174" s="81"/>
      <c r="T1174" s="81"/>
      <c r="U1174" s="81"/>
      <c r="V1174" s="81"/>
      <c r="W1174" s="81"/>
      <c r="X1174" s="81"/>
      <c r="Y1174" s="81"/>
      <c r="Z1174" s="81"/>
      <c r="AA1174" s="109"/>
      <c r="AB1174" s="109"/>
      <c r="AS1174" s="124"/>
      <c r="AT1174" s="124"/>
      <c r="AU1174" s="124"/>
      <c r="AV1174" s="83"/>
      <c r="AW1174" s="123"/>
      <c r="AX1174" s="81"/>
      <c r="BB1174" s="81"/>
      <c r="BC1174" s="81"/>
      <c r="BD1174" s="81"/>
      <c r="BE1174" s="81"/>
    </row>
    <row r="1175" spans="1:57" ht="12.75" customHeight="1" x14ac:dyDescent="0.25">
      <c r="A1175" s="81"/>
      <c r="B1175" s="81"/>
      <c r="C1175" s="81"/>
      <c r="K1175" s="81"/>
      <c r="L1175" s="81"/>
      <c r="M1175" s="81"/>
      <c r="N1175" s="81"/>
      <c r="O1175" s="81"/>
      <c r="P1175" s="81"/>
      <c r="S1175" s="81"/>
      <c r="T1175" s="81"/>
      <c r="U1175" s="81"/>
      <c r="V1175" s="81"/>
      <c r="W1175" s="81"/>
      <c r="X1175" s="81"/>
      <c r="Y1175" s="81"/>
      <c r="Z1175" s="81"/>
      <c r="AA1175" s="109"/>
      <c r="AB1175" s="109"/>
      <c r="AS1175" s="124"/>
      <c r="AT1175" s="124"/>
      <c r="AU1175" s="124"/>
      <c r="AV1175" s="83"/>
      <c r="AW1175" s="123"/>
      <c r="AX1175" s="81"/>
      <c r="BB1175" s="81"/>
      <c r="BC1175" s="81"/>
      <c r="BD1175" s="81"/>
      <c r="BE1175" s="81"/>
    </row>
    <row r="1176" spans="1:57" ht="12.75" customHeight="1" x14ac:dyDescent="0.25">
      <c r="A1176" s="81"/>
      <c r="B1176" s="81"/>
      <c r="C1176" s="81"/>
      <c r="K1176" s="81"/>
      <c r="L1176" s="81"/>
      <c r="M1176" s="81"/>
      <c r="N1176" s="81"/>
      <c r="O1176" s="81"/>
      <c r="P1176" s="81"/>
      <c r="S1176" s="81"/>
      <c r="T1176" s="81"/>
      <c r="U1176" s="81"/>
      <c r="V1176" s="81"/>
      <c r="W1176" s="81"/>
      <c r="X1176" s="81"/>
      <c r="Y1176" s="81"/>
      <c r="Z1176" s="81"/>
      <c r="AA1176" s="109"/>
      <c r="AB1176" s="109"/>
      <c r="AS1176" s="124"/>
      <c r="AT1176" s="124"/>
      <c r="AU1176" s="124"/>
      <c r="AV1176" s="83"/>
      <c r="AW1176" s="123"/>
      <c r="AX1176" s="81"/>
      <c r="BB1176" s="81"/>
      <c r="BC1176" s="81"/>
      <c r="BD1176" s="81"/>
      <c r="BE1176" s="81"/>
    </row>
    <row r="1177" spans="1:57" ht="12.75" customHeight="1" x14ac:dyDescent="0.25">
      <c r="A1177" s="81"/>
      <c r="B1177" s="81"/>
      <c r="C1177" s="81"/>
      <c r="K1177" s="81"/>
      <c r="L1177" s="81"/>
      <c r="M1177" s="81"/>
      <c r="N1177" s="81"/>
      <c r="O1177" s="81"/>
      <c r="P1177" s="81"/>
      <c r="S1177" s="81"/>
      <c r="T1177" s="81"/>
      <c r="U1177" s="81"/>
      <c r="V1177" s="81"/>
      <c r="W1177" s="81"/>
      <c r="X1177" s="81"/>
      <c r="Y1177" s="81"/>
      <c r="Z1177" s="81"/>
      <c r="AA1177" s="109"/>
      <c r="AB1177" s="109"/>
      <c r="AS1177" s="124"/>
      <c r="AT1177" s="124"/>
      <c r="AU1177" s="124"/>
      <c r="AV1177" s="83"/>
      <c r="AW1177" s="123"/>
      <c r="AX1177" s="81"/>
      <c r="BB1177" s="81"/>
      <c r="BC1177" s="81"/>
      <c r="BD1177" s="81"/>
      <c r="BE1177" s="81"/>
    </row>
    <row r="1178" spans="1:57" ht="12.75" customHeight="1" x14ac:dyDescent="0.25">
      <c r="A1178" s="81"/>
      <c r="B1178" s="81"/>
      <c r="C1178" s="81"/>
      <c r="K1178" s="81"/>
      <c r="L1178" s="81"/>
      <c r="M1178" s="81"/>
      <c r="N1178" s="81"/>
      <c r="O1178" s="81"/>
      <c r="P1178" s="81"/>
      <c r="S1178" s="81"/>
      <c r="T1178" s="81"/>
      <c r="U1178" s="81"/>
      <c r="V1178" s="81"/>
      <c r="W1178" s="81"/>
      <c r="X1178" s="81"/>
      <c r="Y1178" s="81"/>
      <c r="Z1178" s="81"/>
      <c r="AA1178" s="109"/>
      <c r="AB1178" s="109"/>
      <c r="AS1178" s="124"/>
      <c r="AT1178" s="124"/>
      <c r="AU1178" s="124"/>
      <c r="AV1178" s="83"/>
      <c r="AW1178" s="123"/>
      <c r="AX1178" s="81"/>
      <c r="BB1178" s="81"/>
      <c r="BC1178" s="81"/>
      <c r="BD1178" s="81"/>
      <c r="BE1178" s="81"/>
    </row>
    <row r="1179" spans="1:57" ht="12.75" customHeight="1" x14ac:dyDescent="0.25">
      <c r="A1179" s="81"/>
      <c r="B1179" s="81"/>
      <c r="C1179" s="81"/>
      <c r="K1179" s="81"/>
      <c r="L1179" s="81"/>
      <c r="M1179" s="81"/>
      <c r="N1179" s="81"/>
      <c r="O1179" s="81"/>
      <c r="P1179" s="81"/>
      <c r="S1179" s="81"/>
      <c r="T1179" s="81"/>
      <c r="U1179" s="81"/>
      <c r="V1179" s="81"/>
      <c r="W1179" s="81"/>
      <c r="X1179" s="81"/>
      <c r="Y1179" s="81"/>
      <c r="Z1179" s="81"/>
      <c r="AA1179" s="109"/>
      <c r="AB1179" s="109"/>
      <c r="AS1179" s="124"/>
      <c r="AT1179" s="124"/>
      <c r="AU1179" s="124"/>
      <c r="AV1179" s="83"/>
      <c r="AW1179" s="123"/>
      <c r="AX1179" s="81"/>
      <c r="BB1179" s="81"/>
      <c r="BC1179" s="81"/>
      <c r="BD1179" s="81"/>
      <c r="BE1179" s="81"/>
    </row>
    <row r="1180" spans="1:57" ht="12.75" customHeight="1" x14ac:dyDescent="0.25">
      <c r="A1180" s="81"/>
      <c r="B1180" s="81"/>
      <c r="C1180" s="81"/>
      <c r="K1180" s="81"/>
      <c r="L1180" s="81"/>
      <c r="M1180" s="81"/>
      <c r="N1180" s="81"/>
      <c r="O1180" s="81"/>
      <c r="P1180" s="81"/>
      <c r="S1180" s="81"/>
      <c r="T1180" s="81"/>
      <c r="U1180" s="81"/>
      <c r="V1180" s="81"/>
      <c r="W1180" s="81"/>
      <c r="X1180" s="81"/>
      <c r="Y1180" s="81"/>
      <c r="Z1180" s="81"/>
      <c r="AA1180" s="109"/>
      <c r="AB1180" s="109"/>
      <c r="AS1180" s="124"/>
      <c r="AT1180" s="124"/>
      <c r="AU1180" s="124"/>
      <c r="AV1180" s="83"/>
      <c r="AW1180" s="123"/>
      <c r="AX1180" s="81"/>
      <c r="BB1180" s="81"/>
      <c r="BC1180" s="81"/>
      <c r="BD1180" s="81"/>
      <c r="BE1180" s="81"/>
    </row>
    <row r="1181" spans="1:57" ht="12.75" customHeight="1" x14ac:dyDescent="0.25">
      <c r="A1181" s="81"/>
      <c r="B1181" s="81"/>
      <c r="C1181" s="81"/>
      <c r="K1181" s="81"/>
      <c r="L1181" s="81"/>
      <c r="M1181" s="81"/>
      <c r="N1181" s="81"/>
      <c r="O1181" s="81"/>
      <c r="P1181" s="81"/>
      <c r="S1181" s="81"/>
      <c r="T1181" s="81"/>
      <c r="U1181" s="81"/>
      <c r="V1181" s="81"/>
      <c r="W1181" s="81"/>
      <c r="X1181" s="81"/>
      <c r="Y1181" s="81"/>
      <c r="Z1181" s="81"/>
      <c r="AA1181" s="109"/>
      <c r="AB1181" s="109"/>
      <c r="AS1181" s="124"/>
      <c r="AT1181" s="124"/>
      <c r="AU1181" s="124"/>
      <c r="AV1181" s="83"/>
      <c r="AW1181" s="123"/>
      <c r="AX1181" s="81"/>
      <c r="BB1181" s="81"/>
      <c r="BC1181" s="81"/>
      <c r="BD1181" s="81"/>
      <c r="BE1181" s="81"/>
    </row>
    <row r="1182" spans="1:57" ht="12" x14ac:dyDescent="0.25">
      <c r="A1182" s="81"/>
      <c r="B1182" s="81"/>
      <c r="C1182" s="81"/>
      <c r="K1182" s="81"/>
      <c r="L1182" s="81"/>
      <c r="M1182" s="81"/>
      <c r="N1182" s="81"/>
      <c r="O1182" s="81"/>
      <c r="P1182" s="81"/>
      <c r="S1182" s="81"/>
      <c r="T1182" s="81"/>
      <c r="U1182" s="81"/>
      <c r="V1182" s="81"/>
      <c r="W1182" s="81"/>
      <c r="X1182" s="81"/>
      <c r="Y1182" s="81"/>
      <c r="Z1182" s="81"/>
      <c r="AA1182" s="109"/>
      <c r="AB1182" s="109"/>
      <c r="AS1182" s="124"/>
      <c r="AT1182" s="124"/>
      <c r="AU1182" s="124"/>
      <c r="AV1182" s="83"/>
      <c r="AW1182" s="123"/>
      <c r="AX1182" s="81"/>
      <c r="BB1182" s="81"/>
      <c r="BC1182" s="81"/>
      <c r="BD1182" s="81"/>
      <c r="BE1182" s="81"/>
    </row>
    <row r="1183" spans="1:57" ht="12.75" customHeight="1" x14ac:dyDescent="0.25">
      <c r="A1183" s="81"/>
      <c r="B1183" s="81"/>
      <c r="C1183" s="81"/>
      <c r="K1183" s="81"/>
      <c r="L1183" s="81"/>
      <c r="M1183" s="81"/>
      <c r="N1183" s="81"/>
      <c r="O1183" s="81"/>
      <c r="P1183" s="81"/>
      <c r="S1183" s="81"/>
      <c r="T1183" s="81"/>
      <c r="U1183" s="81"/>
      <c r="V1183" s="81"/>
      <c r="W1183" s="81"/>
      <c r="X1183" s="81"/>
      <c r="Y1183" s="81"/>
      <c r="Z1183" s="81"/>
      <c r="AA1183" s="109"/>
      <c r="AB1183" s="109"/>
      <c r="AS1183" s="124"/>
      <c r="AT1183" s="124"/>
      <c r="AU1183" s="124"/>
      <c r="AV1183" s="83"/>
      <c r="AW1183" s="123"/>
      <c r="AX1183" s="81"/>
      <c r="BB1183" s="81"/>
      <c r="BC1183" s="81"/>
      <c r="BD1183" s="81"/>
      <c r="BE1183" s="81"/>
    </row>
    <row r="1184" spans="1:57" ht="12.75" customHeight="1" x14ac:dyDescent="0.25">
      <c r="A1184" s="81"/>
      <c r="B1184" s="81"/>
      <c r="C1184" s="81"/>
      <c r="K1184" s="81"/>
      <c r="L1184" s="81"/>
      <c r="M1184" s="81"/>
      <c r="N1184" s="81"/>
      <c r="O1184" s="81"/>
      <c r="P1184" s="81"/>
      <c r="S1184" s="81"/>
      <c r="T1184" s="81"/>
      <c r="U1184" s="81"/>
      <c r="V1184" s="81"/>
      <c r="W1184" s="81"/>
      <c r="X1184" s="81"/>
      <c r="Y1184" s="81"/>
      <c r="Z1184" s="81"/>
      <c r="AA1184" s="109"/>
      <c r="AB1184" s="109"/>
      <c r="AS1184" s="124"/>
      <c r="AT1184" s="124"/>
      <c r="AU1184" s="124"/>
      <c r="AV1184" s="83"/>
      <c r="AW1184" s="123"/>
      <c r="AX1184" s="81"/>
      <c r="BB1184" s="81"/>
      <c r="BC1184" s="81"/>
      <c r="BD1184" s="81"/>
      <c r="BE1184" s="81"/>
    </row>
    <row r="1185" spans="1:57" ht="12.75" customHeight="1" x14ac:dyDescent="0.25">
      <c r="A1185" s="81"/>
      <c r="B1185" s="81"/>
      <c r="C1185" s="81"/>
      <c r="K1185" s="81"/>
      <c r="L1185" s="81"/>
      <c r="M1185" s="81"/>
      <c r="N1185" s="81"/>
      <c r="O1185" s="81"/>
      <c r="P1185" s="81"/>
      <c r="S1185" s="81"/>
      <c r="T1185" s="81"/>
      <c r="U1185" s="81"/>
      <c r="V1185" s="81"/>
      <c r="W1185" s="81"/>
      <c r="X1185" s="81"/>
      <c r="Y1185" s="81"/>
      <c r="Z1185" s="81"/>
      <c r="AA1185" s="109"/>
      <c r="AB1185" s="109"/>
      <c r="AS1185" s="124"/>
      <c r="AT1185" s="124"/>
      <c r="AU1185" s="124"/>
      <c r="AV1185" s="83"/>
      <c r="AW1185" s="123"/>
      <c r="AX1185" s="81"/>
      <c r="BB1185" s="81"/>
      <c r="BC1185" s="81"/>
      <c r="BD1185" s="81"/>
      <c r="BE1185" s="81"/>
    </row>
    <row r="1186" spans="1:57" ht="12.75" customHeight="1" x14ac:dyDescent="0.25">
      <c r="A1186" s="81"/>
      <c r="B1186" s="81"/>
      <c r="C1186" s="81"/>
      <c r="K1186" s="81"/>
      <c r="L1186" s="81"/>
      <c r="M1186" s="81"/>
      <c r="N1186" s="81"/>
      <c r="O1186" s="81"/>
      <c r="P1186" s="81"/>
      <c r="S1186" s="81"/>
      <c r="T1186" s="81"/>
      <c r="U1186" s="81"/>
      <c r="V1186" s="81"/>
      <c r="W1186" s="81"/>
      <c r="X1186" s="81"/>
      <c r="Y1186" s="81"/>
      <c r="Z1186" s="81"/>
      <c r="AA1186" s="109"/>
      <c r="AB1186" s="109"/>
      <c r="AS1186" s="124"/>
      <c r="AT1186" s="124"/>
      <c r="AU1186" s="124"/>
      <c r="AV1186" s="83"/>
      <c r="AW1186" s="123"/>
      <c r="AX1186" s="81"/>
      <c r="BB1186" s="81"/>
      <c r="BC1186" s="81"/>
      <c r="BD1186" s="81"/>
      <c r="BE1186" s="81"/>
    </row>
    <row r="1187" spans="1:57" ht="12.75" customHeight="1" x14ac:dyDescent="0.25">
      <c r="A1187" s="81"/>
      <c r="B1187" s="81"/>
      <c r="C1187" s="81"/>
      <c r="K1187" s="81"/>
      <c r="L1187" s="81"/>
      <c r="M1187" s="81"/>
      <c r="N1187" s="81"/>
      <c r="O1187" s="81"/>
      <c r="P1187" s="81"/>
      <c r="S1187" s="81"/>
      <c r="T1187" s="81"/>
      <c r="U1187" s="81"/>
      <c r="V1187" s="81"/>
      <c r="W1187" s="81"/>
      <c r="X1187" s="81"/>
      <c r="Y1187" s="81"/>
      <c r="Z1187" s="81"/>
      <c r="AA1187" s="109"/>
      <c r="AB1187" s="109"/>
      <c r="AS1187" s="124"/>
      <c r="AT1187" s="124"/>
      <c r="AU1187" s="124"/>
      <c r="AV1187" s="83"/>
      <c r="AW1187" s="123"/>
      <c r="AX1187" s="81"/>
      <c r="BB1187" s="81"/>
      <c r="BC1187" s="81"/>
      <c r="BD1187" s="81"/>
      <c r="BE1187" s="81"/>
    </row>
    <row r="1188" spans="1:57" ht="12.75" customHeight="1" x14ac:dyDescent="0.25">
      <c r="A1188" s="81"/>
      <c r="B1188" s="81"/>
      <c r="C1188" s="81"/>
      <c r="K1188" s="81"/>
      <c r="L1188" s="81"/>
      <c r="M1188" s="81"/>
      <c r="N1188" s="81"/>
      <c r="O1188" s="81"/>
      <c r="P1188" s="81"/>
      <c r="S1188" s="81"/>
      <c r="T1188" s="81"/>
      <c r="U1188" s="81"/>
      <c r="V1188" s="81"/>
      <c r="W1188" s="81"/>
      <c r="X1188" s="81"/>
      <c r="Y1188" s="81"/>
      <c r="Z1188" s="81"/>
      <c r="AA1188" s="109"/>
      <c r="AB1188" s="109"/>
      <c r="AS1188" s="124"/>
      <c r="AT1188" s="124"/>
      <c r="AU1188" s="124"/>
      <c r="AV1188" s="83"/>
      <c r="AW1188" s="123"/>
      <c r="AX1188" s="81"/>
      <c r="BB1188" s="81"/>
      <c r="BC1188" s="81"/>
      <c r="BD1188" s="81"/>
      <c r="BE1188" s="81"/>
    </row>
    <row r="1189" spans="1:57" ht="12.75" customHeight="1" x14ac:dyDescent="0.25">
      <c r="A1189" s="81"/>
      <c r="B1189" s="81"/>
      <c r="C1189" s="81"/>
      <c r="K1189" s="81"/>
      <c r="L1189" s="81"/>
      <c r="M1189" s="81"/>
      <c r="N1189" s="81"/>
      <c r="O1189" s="81"/>
      <c r="P1189" s="81"/>
      <c r="S1189" s="81"/>
      <c r="T1189" s="81"/>
      <c r="U1189" s="81"/>
      <c r="V1189" s="81"/>
      <c r="W1189" s="81"/>
      <c r="X1189" s="81"/>
      <c r="Y1189" s="81"/>
      <c r="Z1189" s="81"/>
      <c r="AA1189" s="109"/>
      <c r="AB1189" s="109"/>
      <c r="AS1189" s="124"/>
      <c r="AT1189" s="124"/>
      <c r="AU1189" s="124"/>
      <c r="AV1189" s="83"/>
      <c r="AW1189" s="123"/>
      <c r="AX1189" s="81"/>
      <c r="BB1189" s="81"/>
      <c r="BC1189" s="81"/>
      <c r="BD1189" s="81"/>
      <c r="BE1189" s="81"/>
    </row>
    <row r="1190" spans="1:57" ht="12.75" customHeight="1" x14ac:dyDescent="0.25">
      <c r="A1190" s="81"/>
      <c r="B1190" s="81"/>
      <c r="C1190" s="81"/>
      <c r="K1190" s="81"/>
      <c r="L1190" s="81"/>
      <c r="M1190" s="81"/>
      <c r="N1190" s="81"/>
      <c r="O1190" s="81"/>
      <c r="P1190" s="81"/>
      <c r="S1190" s="81"/>
      <c r="T1190" s="81"/>
      <c r="U1190" s="81"/>
      <c r="V1190" s="81"/>
      <c r="W1190" s="81"/>
      <c r="X1190" s="81"/>
      <c r="Y1190" s="81"/>
      <c r="Z1190" s="81"/>
      <c r="AA1190" s="109"/>
      <c r="AB1190" s="109"/>
      <c r="AS1190" s="124"/>
      <c r="AT1190" s="124"/>
      <c r="AU1190" s="124"/>
      <c r="AV1190" s="83"/>
      <c r="AW1190" s="123"/>
      <c r="AX1190" s="81"/>
      <c r="BB1190" s="81"/>
      <c r="BC1190" s="81"/>
      <c r="BD1190" s="81"/>
      <c r="BE1190" s="81"/>
    </row>
    <row r="1191" spans="1:57" ht="12.75" customHeight="1" x14ac:dyDescent="0.25">
      <c r="A1191" s="81"/>
      <c r="B1191" s="81"/>
      <c r="C1191" s="81"/>
      <c r="K1191" s="81"/>
      <c r="L1191" s="81"/>
      <c r="M1191" s="81"/>
      <c r="N1191" s="81"/>
      <c r="O1191" s="81"/>
      <c r="P1191" s="81"/>
      <c r="S1191" s="81"/>
      <c r="T1191" s="81"/>
      <c r="U1191" s="81"/>
      <c r="V1191" s="81"/>
      <c r="W1191" s="81"/>
      <c r="X1191" s="81"/>
      <c r="Y1191" s="81"/>
      <c r="Z1191" s="81"/>
      <c r="AA1191" s="109"/>
      <c r="AB1191" s="109"/>
      <c r="AS1191" s="124"/>
      <c r="AT1191" s="124"/>
      <c r="AU1191" s="124"/>
      <c r="AV1191" s="83"/>
      <c r="AW1191" s="123"/>
      <c r="AX1191" s="81"/>
      <c r="BB1191" s="81"/>
      <c r="BC1191" s="81"/>
      <c r="BD1191" s="81"/>
      <c r="BE1191" s="81"/>
    </row>
    <row r="1192" spans="1:57" ht="12.75" customHeight="1" x14ac:dyDescent="0.25">
      <c r="A1192" s="81"/>
      <c r="B1192" s="81"/>
      <c r="C1192" s="81"/>
      <c r="K1192" s="81"/>
      <c r="L1192" s="81"/>
      <c r="M1192" s="81"/>
      <c r="N1192" s="81"/>
      <c r="O1192" s="81"/>
      <c r="P1192" s="81"/>
      <c r="S1192" s="81"/>
      <c r="T1192" s="81"/>
      <c r="U1192" s="81"/>
      <c r="V1192" s="81"/>
      <c r="W1192" s="81"/>
      <c r="X1192" s="81"/>
      <c r="Y1192" s="81"/>
      <c r="Z1192" s="81"/>
      <c r="AA1192" s="109"/>
      <c r="AB1192" s="109"/>
      <c r="AS1192" s="124"/>
      <c r="AT1192" s="124"/>
      <c r="AU1192" s="124"/>
      <c r="AV1192" s="83"/>
      <c r="AW1192" s="123"/>
      <c r="AX1192" s="81"/>
      <c r="BB1192" s="81"/>
      <c r="BC1192" s="81"/>
      <c r="BD1192" s="81"/>
      <c r="BE1192" s="81"/>
    </row>
    <row r="1193" spans="1:57" ht="12.75" customHeight="1" x14ac:dyDescent="0.25">
      <c r="A1193" s="81"/>
      <c r="B1193" s="81"/>
      <c r="C1193" s="81"/>
      <c r="K1193" s="81"/>
      <c r="L1193" s="81"/>
      <c r="M1193" s="81"/>
      <c r="N1193" s="81"/>
      <c r="O1193" s="81"/>
      <c r="P1193" s="81"/>
      <c r="S1193" s="81"/>
      <c r="T1193" s="81"/>
      <c r="U1193" s="81"/>
      <c r="V1193" s="81"/>
      <c r="W1193" s="81"/>
      <c r="X1193" s="81"/>
      <c r="Y1193" s="81"/>
      <c r="Z1193" s="81"/>
      <c r="AA1193" s="109"/>
      <c r="AB1193" s="109"/>
      <c r="AS1193" s="124"/>
      <c r="AT1193" s="124"/>
      <c r="AU1193" s="124"/>
      <c r="AV1193" s="83"/>
      <c r="AW1193" s="123"/>
      <c r="AX1193" s="81"/>
      <c r="BB1193" s="81"/>
      <c r="BC1193" s="81"/>
      <c r="BD1193" s="81"/>
      <c r="BE1193" s="81"/>
    </row>
    <row r="1194" spans="1:57" ht="12.75" customHeight="1" x14ac:dyDescent="0.25">
      <c r="A1194" s="81"/>
      <c r="B1194" s="81"/>
      <c r="C1194" s="81"/>
      <c r="K1194" s="81"/>
      <c r="L1194" s="81"/>
      <c r="M1194" s="81"/>
      <c r="N1194" s="81"/>
      <c r="O1194" s="81"/>
      <c r="P1194" s="81"/>
      <c r="S1194" s="81"/>
      <c r="T1194" s="81"/>
      <c r="U1194" s="81"/>
      <c r="V1194" s="81"/>
      <c r="W1194" s="81"/>
      <c r="X1194" s="81"/>
      <c r="Y1194" s="81"/>
      <c r="Z1194" s="81"/>
      <c r="AA1194" s="109"/>
      <c r="AB1194" s="109"/>
      <c r="AS1194" s="124"/>
      <c r="AT1194" s="124"/>
      <c r="AU1194" s="124"/>
      <c r="AV1194" s="83"/>
      <c r="AW1194" s="123"/>
      <c r="AX1194" s="81"/>
      <c r="BB1194" s="81"/>
      <c r="BC1194" s="81"/>
      <c r="BD1194" s="81"/>
      <c r="BE1194" s="81"/>
    </row>
    <row r="1195" spans="1:57" ht="12.75" customHeight="1" x14ac:dyDescent="0.25">
      <c r="A1195" s="81"/>
      <c r="B1195" s="81"/>
      <c r="C1195" s="81"/>
      <c r="K1195" s="81"/>
      <c r="L1195" s="81"/>
      <c r="M1195" s="81"/>
      <c r="N1195" s="81"/>
      <c r="O1195" s="81"/>
      <c r="P1195" s="81"/>
      <c r="S1195" s="81"/>
      <c r="T1195" s="81"/>
      <c r="U1195" s="81"/>
      <c r="V1195" s="81"/>
      <c r="W1195" s="81"/>
      <c r="X1195" s="81"/>
      <c r="Y1195" s="81"/>
      <c r="Z1195" s="81"/>
      <c r="AA1195" s="109"/>
      <c r="AB1195" s="109"/>
      <c r="AS1195" s="124"/>
      <c r="AT1195" s="124"/>
      <c r="AU1195" s="124"/>
      <c r="AV1195" s="83"/>
      <c r="AW1195" s="123"/>
      <c r="AX1195" s="81"/>
      <c r="BB1195" s="81"/>
      <c r="BC1195" s="81"/>
      <c r="BD1195" s="81"/>
      <c r="BE1195" s="81"/>
    </row>
    <row r="1196" spans="1:57" ht="12.75" customHeight="1" x14ac:dyDescent="0.25">
      <c r="A1196" s="81"/>
      <c r="B1196" s="81"/>
      <c r="C1196" s="81"/>
      <c r="K1196" s="81"/>
      <c r="L1196" s="81"/>
      <c r="M1196" s="81"/>
      <c r="N1196" s="81"/>
      <c r="O1196" s="81"/>
      <c r="P1196" s="81"/>
      <c r="S1196" s="81"/>
      <c r="T1196" s="81"/>
      <c r="U1196" s="81"/>
      <c r="V1196" s="81"/>
      <c r="W1196" s="81"/>
      <c r="X1196" s="81"/>
      <c r="Y1196" s="81"/>
      <c r="Z1196" s="81"/>
      <c r="AA1196" s="109"/>
      <c r="AB1196" s="109"/>
      <c r="AS1196" s="124"/>
      <c r="AT1196" s="124"/>
      <c r="AU1196" s="124"/>
      <c r="AV1196" s="83"/>
      <c r="AW1196" s="123"/>
      <c r="AX1196" s="81"/>
      <c r="BB1196" s="81"/>
      <c r="BC1196" s="81"/>
      <c r="BD1196" s="81"/>
      <c r="BE1196" s="81"/>
    </row>
    <row r="1197" spans="1:57" ht="12.75" customHeight="1" x14ac:dyDescent="0.25">
      <c r="A1197" s="81"/>
      <c r="B1197" s="81"/>
      <c r="C1197" s="81"/>
      <c r="K1197" s="81"/>
      <c r="L1197" s="81"/>
      <c r="M1197" s="81"/>
      <c r="N1197" s="81"/>
      <c r="O1197" s="81"/>
      <c r="P1197" s="81"/>
      <c r="S1197" s="81"/>
      <c r="T1197" s="81"/>
      <c r="U1197" s="81"/>
      <c r="V1197" s="81"/>
      <c r="W1197" s="81"/>
      <c r="X1197" s="81"/>
      <c r="Y1197" s="81"/>
      <c r="Z1197" s="81"/>
      <c r="AA1197" s="109"/>
      <c r="AB1197" s="109"/>
      <c r="AS1197" s="124"/>
      <c r="AT1197" s="124"/>
      <c r="AU1197" s="124"/>
      <c r="AV1197" s="83"/>
      <c r="AW1197" s="123"/>
      <c r="AX1197" s="81"/>
      <c r="BB1197" s="81"/>
      <c r="BC1197" s="81"/>
      <c r="BD1197" s="81"/>
      <c r="BE1197" s="81"/>
    </row>
    <row r="1198" spans="1:57" ht="12.75" customHeight="1" x14ac:dyDescent="0.25">
      <c r="A1198" s="81"/>
      <c r="B1198" s="81"/>
      <c r="C1198" s="81"/>
      <c r="K1198" s="81"/>
      <c r="L1198" s="81"/>
      <c r="M1198" s="81"/>
      <c r="N1198" s="81"/>
      <c r="O1198" s="81"/>
      <c r="P1198" s="81"/>
      <c r="S1198" s="81"/>
      <c r="T1198" s="81"/>
      <c r="U1198" s="81"/>
      <c r="V1198" s="81"/>
      <c r="W1198" s="81"/>
      <c r="X1198" s="81"/>
      <c r="Y1198" s="81"/>
      <c r="Z1198" s="81"/>
      <c r="AA1198" s="109"/>
      <c r="AB1198" s="109"/>
      <c r="AS1198" s="124"/>
      <c r="AT1198" s="124"/>
      <c r="AU1198" s="124"/>
      <c r="AV1198" s="83"/>
      <c r="AW1198" s="123"/>
      <c r="AX1198" s="81"/>
      <c r="BB1198" s="81"/>
      <c r="BC1198" s="81"/>
      <c r="BD1198" s="81"/>
      <c r="BE1198" s="81"/>
    </row>
    <row r="1199" spans="1:57" ht="12.75" customHeight="1" x14ac:dyDescent="0.25">
      <c r="A1199" s="81"/>
      <c r="B1199" s="81"/>
      <c r="C1199" s="81"/>
      <c r="K1199" s="81"/>
      <c r="L1199" s="81"/>
      <c r="M1199" s="81"/>
      <c r="N1199" s="81"/>
      <c r="O1199" s="81"/>
      <c r="P1199" s="81"/>
      <c r="S1199" s="81"/>
      <c r="T1199" s="81"/>
      <c r="U1199" s="81"/>
      <c r="V1199" s="81"/>
      <c r="W1199" s="81"/>
      <c r="X1199" s="81"/>
      <c r="Y1199" s="81"/>
      <c r="Z1199" s="81"/>
      <c r="AA1199" s="109"/>
      <c r="AB1199" s="109"/>
      <c r="AS1199" s="124"/>
      <c r="AT1199" s="124"/>
      <c r="AU1199" s="124"/>
      <c r="AV1199" s="83"/>
      <c r="AW1199" s="123"/>
      <c r="AX1199" s="81"/>
      <c r="BB1199" s="81"/>
      <c r="BC1199" s="81"/>
      <c r="BD1199" s="81"/>
      <c r="BE1199" s="81"/>
    </row>
    <row r="1200" spans="1:57" ht="12.75" customHeight="1" x14ac:dyDescent="0.25">
      <c r="A1200" s="81"/>
      <c r="B1200" s="81"/>
      <c r="C1200" s="81"/>
      <c r="K1200" s="81"/>
      <c r="L1200" s="81"/>
      <c r="M1200" s="81"/>
      <c r="N1200" s="81"/>
      <c r="O1200" s="81"/>
      <c r="P1200" s="81"/>
      <c r="S1200" s="81"/>
      <c r="T1200" s="81"/>
      <c r="U1200" s="81"/>
      <c r="V1200" s="81"/>
      <c r="W1200" s="81"/>
      <c r="X1200" s="81"/>
      <c r="Y1200" s="81"/>
      <c r="Z1200" s="81"/>
      <c r="AA1200" s="109"/>
      <c r="AB1200" s="109"/>
      <c r="AS1200" s="124"/>
      <c r="AT1200" s="124"/>
      <c r="AU1200" s="124"/>
      <c r="AV1200" s="83"/>
      <c r="AW1200" s="123"/>
      <c r="AX1200" s="81"/>
      <c r="BB1200" s="81"/>
      <c r="BC1200" s="81"/>
      <c r="BD1200" s="81"/>
      <c r="BE1200" s="81"/>
    </row>
    <row r="1201" spans="1:57" ht="12.75" customHeight="1" x14ac:dyDescent="0.25">
      <c r="A1201" s="81"/>
      <c r="B1201" s="81"/>
      <c r="C1201" s="81"/>
      <c r="K1201" s="81"/>
      <c r="L1201" s="81"/>
      <c r="M1201" s="81"/>
      <c r="N1201" s="81"/>
      <c r="O1201" s="81"/>
      <c r="P1201" s="81"/>
      <c r="S1201" s="81"/>
      <c r="T1201" s="81"/>
      <c r="U1201" s="81"/>
      <c r="V1201" s="81"/>
      <c r="W1201" s="81"/>
      <c r="X1201" s="81"/>
      <c r="Y1201" s="81"/>
      <c r="Z1201" s="81"/>
      <c r="AA1201" s="109"/>
      <c r="AB1201" s="109"/>
      <c r="AS1201" s="124"/>
      <c r="AT1201" s="124"/>
      <c r="AU1201" s="124"/>
      <c r="AV1201" s="83"/>
      <c r="AW1201" s="123"/>
      <c r="AX1201" s="81"/>
      <c r="BB1201" s="81"/>
      <c r="BC1201" s="81"/>
      <c r="BD1201" s="81"/>
      <c r="BE1201" s="81"/>
    </row>
    <row r="1202" spans="1:57" ht="12.75" customHeight="1" x14ac:dyDescent="0.25">
      <c r="A1202" s="81"/>
      <c r="B1202" s="81"/>
      <c r="C1202" s="81"/>
      <c r="K1202" s="81"/>
      <c r="L1202" s="81"/>
      <c r="M1202" s="81"/>
      <c r="N1202" s="81"/>
      <c r="O1202" s="81"/>
      <c r="P1202" s="81"/>
      <c r="S1202" s="81"/>
      <c r="T1202" s="81"/>
      <c r="U1202" s="81"/>
      <c r="V1202" s="81"/>
      <c r="W1202" s="81"/>
      <c r="X1202" s="81"/>
      <c r="Y1202" s="81"/>
      <c r="Z1202" s="81"/>
      <c r="AA1202" s="109"/>
      <c r="AB1202" s="109"/>
      <c r="AS1202" s="124"/>
      <c r="AT1202" s="124"/>
      <c r="AU1202" s="124"/>
      <c r="AV1202" s="83"/>
      <c r="AW1202" s="123"/>
      <c r="AX1202" s="81"/>
      <c r="BB1202" s="81"/>
      <c r="BC1202" s="81"/>
      <c r="BD1202" s="81"/>
      <c r="BE1202" s="81"/>
    </row>
    <row r="1203" spans="1:57" ht="12.75" customHeight="1" x14ac:dyDescent="0.25">
      <c r="A1203" s="81"/>
      <c r="B1203" s="81"/>
      <c r="C1203" s="81"/>
      <c r="K1203" s="81"/>
      <c r="L1203" s="81"/>
      <c r="M1203" s="81"/>
      <c r="N1203" s="81"/>
      <c r="O1203" s="81"/>
      <c r="P1203" s="81"/>
      <c r="S1203" s="81"/>
      <c r="T1203" s="81"/>
      <c r="U1203" s="81"/>
      <c r="V1203" s="81"/>
      <c r="W1203" s="81"/>
      <c r="X1203" s="81"/>
      <c r="Y1203" s="81"/>
      <c r="Z1203" s="81"/>
      <c r="AA1203" s="109"/>
      <c r="AB1203" s="109"/>
      <c r="AS1203" s="124"/>
      <c r="AT1203" s="124"/>
      <c r="AU1203" s="124"/>
      <c r="AV1203" s="83"/>
      <c r="AW1203" s="123"/>
      <c r="AX1203" s="81"/>
      <c r="BB1203" s="81"/>
      <c r="BC1203" s="81"/>
      <c r="BD1203" s="81"/>
      <c r="BE1203" s="81"/>
    </row>
    <row r="1204" spans="1:57" ht="12.75" customHeight="1" x14ac:dyDescent="0.25">
      <c r="A1204" s="81"/>
      <c r="B1204" s="81"/>
      <c r="C1204" s="81"/>
      <c r="K1204" s="81"/>
      <c r="L1204" s="81"/>
      <c r="M1204" s="81"/>
      <c r="N1204" s="81"/>
      <c r="O1204" s="81"/>
      <c r="P1204" s="81"/>
      <c r="S1204" s="81"/>
      <c r="T1204" s="81"/>
      <c r="U1204" s="81"/>
      <c r="V1204" s="81"/>
      <c r="W1204" s="81"/>
      <c r="X1204" s="81"/>
      <c r="Y1204" s="81"/>
      <c r="Z1204" s="81"/>
      <c r="AA1204" s="109"/>
      <c r="AB1204" s="109"/>
      <c r="AS1204" s="124"/>
      <c r="AT1204" s="124"/>
      <c r="AU1204" s="124"/>
      <c r="AV1204" s="83"/>
      <c r="AW1204" s="123"/>
      <c r="AX1204" s="81"/>
      <c r="BB1204" s="81"/>
      <c r="BC1204" s="81"/>
      <c r="BD1204" s="81"/>
      <c r="BE1204" s="81"/>
    </row>
    <row r="1205" spans="1:57" ht="12.75" customHeight="1" x14ac:dyDescent="0.25">
      <c r="A1205" s="81"/>
      <c r="B1205" s="81"/>
      <c r="C1205" s="81"/>
      <c r="K1205" s="81"/>
      <c r="L1205" s="81"/>
      <c r="M1205" s="81"/>
      <c r="N1205" s="81"/>
      <c r="O1205" s="81"/>
      <c r="P1205" s="81"/>
      <c r="S1205" s="81"/>
      <c r="T1205" s="81"/>
      <c r="U1205" s="81"/>
      <c r="V1205" s="81"/>
      <c r="W1205" s="81"/>
      <c r="X1205" s="81"/>
      <c r="Y1205" s="81"/>
      <c r="Z1205" s="81"/>
      <c r="AA1205" s="109"/>
      <c r="AB1205" s="109"/>
      <c r="AS1205" s="124"/>
      <c r="AT1205" s="124"/>
      <c r="AU1205" s="124"/>
      <c r="AV1205" s="83"/>
      <c r="AW1205" s="123"/>
      <c r="AX1205" s="81"/>
      <c r="BB1205" s="81"/>
      <c r="BC1205" s="81"/>
      <c r="BD1205" s="81"/>
      <c r="BE1205" s="81"/>
    </row>
    <row r="1206" spans="1:57" ht="12.75" customHeight="1" x14ac:dyDescent="0.25">
      <c r="A1206" s="81"/>
      <c r="B1206" s="81"/>
      <c r="C1206" s="81"/>
      <c r="K1206" s="81"/>
      <c r="L1206" s="81"/>
      <c r="M1206" s="81"/>
      <c r="N1206" s="81"/>
      <c r="O1206" s="81"/>
      <c r="P1206" s="81"/>
      <c r="S1206" s="81"/>
      <c r="T1206" s="81"/>
      <c r="U1206" s="81"/>
      <c r="V1206" s="81"/>
      <c r="W1206" s="81"/>
      <c r="X1206" s="81"/>
      <c r="Y1206" s="81"/>
      <c r="Z1206" s="81"/>
      <c r="AA1206" s="109"/>
      <c r="AB1206" s="109"/>
      <c r="AS1206" s="124"/>
      <c r="AT1206" s="124"/>
      <c r="AU1206" s="124"/>
      <c r="AV1206" s="83"/>
      <c r="AW1206" s="123"/>
      <c r="AX1206" s="81"/>
      <c r="BB1206" s="81"/>
      <c r="BC1206" s="81"/>
      <c r="BD1206" s="81"/>
      <c r="BE1206" s="81"/>
    </row>
    <row r="1207" spans="1:57" ht="12.75" customHeight="1" x14ac:dyDescent="0.25">
      <c r="A1207" s="81"/>
      <c r="B1207" s="81"/>
      <c r="C1207" s="81"/>
      <c r="K1207" s="81"/>
      <c r="L1207" s="81"/>
      <c r="M1207" s="81"/>
      <c r="N1207" s="81"/>
      <c r="O1207" s="81"/>
      <c r="P1207" s="81"/>
      <c r="S1207" s="81"/>
      <c r="T1207" s="81"/>
      <c r="U1207" s="81"/>
      <c r="V1207" s="81"/>
      <c r="W1207" s="81"/>
      <c r="X1207" s="81"/>
      <c r="Y1207" s="81"/>
      <c r="Z1207" s="81"/>
      <c r="AA1207" s="109"/>
      <c r="AB1207" s="109"/>
      <c r="AS1207" s="124"/>
      <c r="AT1207" s="124"/>
      <c r="AU1207" s="124"/>
      <c r="AV1207" s="83"/>
      <c r="AW1207" s="123"/>
      <c r="AX1207" s="81"/>
      <c r="BB1207" s="81"/>
      <c r="BC1207" s="81"/>
      <c r="BD1207" s="81"/>
      <c r="BE1207" s="81"/>
    </row>
    <row r="1208" spans="1:57" ht="12.75" customHeight="1" x14ac:dyDescent="0.25">
      <c r="A1208" s="81"/>
      <c r="B1208" s="81"/>
      <c r="C1208" s="81"/>
      <c r="K1208" s="81"/>
      <c r="L1208" s="81"/>
      <c r="M1208" s="81"/>
      <c r="N1208" s="81"/>
      <c r="O1208" s="81"/>
      <c r="P1208" s="81"/>
      <c r="S1208" s="81"/>
      <c r="T1208" s="81"/>
      <c r="U1208" s="81"/>
      <c r="V1208" s="81"/>
      <c r="W1208" s="81"/>
      <c r="X1208" s="81"/>
      <c r="Y1208" s="81"/>
      <c r="Z1208" s="81"/>
      <c r="AA1208" s="109"/>
      <c r="AB1208" s="109"/>
      <c r="AS1208" s="124"/>
      <c r="AT1208" s="124"/>
      <c r="AU1208" s="124"/>
      <c r="AV1208" s="83"/>
      <c r="AW1208" s="123"/>
      <c r="AX1208" s="81"/>
      <c r="BB1208" s="81"/>
      <c r="BC1208" s="81"/>
      <c r="BD1208" s="81"/>
      <c r="BE1208" s="81"/>
    </row>
    <row r="1209" spans="1:57" ht="12.75" customHeight="1" x14ac:dyDescent="0.25">
      <c r="A1209" s="81"/>
      <c r="B1209" s="81"/>
      <c r="C1209" s="81"/>
      <c r="K1209" s="81"/>
      <c r="L1209" s="81"/>
      <c r="M1209" s="81"/>
      <c r="N1209" s="81"/>
      <c r="O1209" s="81"/>
      <c r="P1209" s="81"/>
      <c r="S1209" s="81"/>
      <c r="T1209" s="81"/>
      <c r="U1209" s="81"/>
      <c r="V1209" s="81"/>
      <c r="W1209" s="81"/>
      <c r="X1209" s="81"/>
      <c r="Y1209" s="81"/>
      <c r="Z1209" s="81"/>
      <c r="AA1209" s="109"/>
      <c r="AB1209" s="109"/>
      <c r="AS1209" s="124"/>
      <c r="AT1209" s="124"/>
      <c r="AU1209" s="124"/>
      <c r="AV1209" s="83"/>
      <c r="AW1209" s="123"/>
      <c r="AX1209" s="81"/>
      <c r="BB1209" s="81"/>
      <c r="BC1209" s="81"/>
      <c r="BD1209" s="81"/>
      <c r="BE1209" s="81"/>
    </row>
    <row r="1210" spans="1:57" ht="12.75" customHeight="1" x14ac:dyDescent="0.25">
      <c r="A1210" s="81"/>
      <c r="B1210" s="81"/>
      <c r="C1210" s="81"/>
      <c r="K1210" s="81"/>
      <c r="L1210" s="81"/>
      <c r="M1210" s="81"/>
      <c r="N1210" s="81"/>
      <c r="O1210" s="81"/>
      <c r="P1210" s="81"/>
      <c r="S1210" s="81"/>
      <c r="T1210" s="81"/>
      <c r="U1210" s="81"/>
      <c r="V1210" s="81"/>
      <c r="W1210" s="81"/>
      <c r="X1210" s="81"/>
      <c r="Y1210" s="81"/>
      <c r="Z1210" s="81"/>
      <c r="AA1210" s="109"/>
      <c r="AB1210" s="109"/>
      <c r="AS1210" s="124"/>
      <c r="AT1210" s="124"/>
      <c r="AU1210" s="124"/>
      <c r="AV1210" s="83"/>
      <c r="AW1210" s="123"/>
      <c r="AX1210" s="81"/>
      <c r="BB1210" s="81"/>
      <c r="BC1210" s="81"/>
      <c r="BD1210" s="81"/>
      <c r="BE1210" s="81"/>
    </row>
    <row r="1211" spans="1:57" ht="12.75" customHeight="1" x14ac:dyDescent="0.25">
      <c r="A1211" s="81"/>
      <c r="B1211" s="81"/>
      <c r="C1211" s="81"/>
      <c r="K1211" s="81"/>
      <c r="L1211" s="81"/>
      <c r="M1211" s="81"/>
      <c r="N1211" s="81"/>
      <c r="O1211" s="81"/>
      <c r="P1211" s="81"/>
      <c r="S1211" s="81"/>
      <c r="T1211" s="81"/>
      <c r="U1211" s="81"/>
      <c r="V1211" s="81"/>
      <c r="W1211" s="81"/>
      <c r="X1211" s="81"/>
      <c r="Y1211" s="81"/>
      <c r="Z1211" s="81"/>
      <c r="AA1211" s="109"/>
      <c r="AB1211" s="109"/>
      <c r="AS1211" s="124"/>
      <c r="AT1211" s="124"/>
      <c r="AU1211" s="124"/>
      <c r="AV1211" s="83"/>
      <c r="AW1211" s="123"/>
      <c r="AX1211" s="81"/>
      <c r="BB1211" s="81"/>
      <c r="BC1211" s="81"/>
      <c r="BD1211" s="81"/>
      <c r="BE1211" s="81"/>
    </row>
    <row r="1212" spans="1:57" ht="12.75" customHeight="1" x14ac:dyDescent="0.25">
      <c r="A1212" s="81"/>
      <c r="B1212" s="81"/>
      <c r="C1212" s="81"/>
      <c r="K1212" s="81"/>
      <c r="L1212" s="81"/>
      <c r="M1212" s="81"/>
      <c r="N1212" s="81"/>
      <c r="O1212" s="81"/>
      <c r="P1212" s="81"/>
      <c r="S1212" s="81"/>
      <c r="T1212" s="81"/>
      <c r="U1212" s="81"/>
      <c r="V1212" s="81"/>
      <c r="W1212" s="81"/>
      <c r="X1212" s="81"/>
      <c r="Y1212" s="81"/>
      <c r="Z1212" s="81"/>
      <c r="AA1212" s="109"/>
      <c r="AB1212" s="109"/>
      <c r="AS1212" s="124"/>
      <c r="AT1212" s="124"/>
      <c r="AU1212" s="124"/>
      <c r="AV1212" s="83"/>
      <c r="AW1212" s="123"/>
      <c r="AX1212" s="81"/>
      <c r="BB1212" s="81"/>
      <c r="BC1212" s="81"/>
      <c r="BD1212" s="81"/>
      <c r="BE1212" s="81"/>
    </row>
    <row r="1213" spans="1:57" ht="12.75" customHeight="1" x14ac:dyDescent="0.25">
      <c r="A1213" s="81"/>
      <c r="B1213" s="81"/>
      <c r="C1213" s="81"/>
      <c r="K1213" s="81"/>
      <c r="L1213" s="81"/>
      <c r="M1213" s="81"/>
      <c r="N1213" s="81"/>
      <c r="O1213" s="81"/>
      <c r="P1213" s="81"/>
      <c r="S1213" s="81"/>
      <c r="T1213" s="81"/>
      <c r="U1213" s="81"/>
      <c r="V1213" s="81"/>
      <c r="W1213" s="81"/>
      <c r="X1213" s="81"/>
      <c r="Y1213" s="81"/>
      <c r="Z1213" s="81"/>
      <c r="AA1213" s="109"/>
      <c r="AB1213" s="109"/>
      <c r="AS1213" s="124"/>
      <c r="AT1213" s="124"/>
      <c r="AU1213" s="124"/>
      <c r="AV1213" s="83"/>
      <c r="AW1213" s="123"/>
      <c r="AX1213" s="81"/>
      <c r="BB1213" s="81"/>
      <c r="BC1213" s="81"/>
      <c r="BD1213" s="81"/>
      <c r="BE1213" s="81"/>
    </row>
    <row r="1214" spans="1:57" ht="12.75" customHeight="1" x14ac:dyDescent="0.25">
      <c r="A1214" s="81"/>
      <c r="B1214" s="81"/>
      <c r="C1214" s="81"/>
      <c r="K1214" s="81"/>
      <c r="L1214" s="81"/>
      <c r="M1214" s="81"/>
      <c r="N1214" s="81"/>
      <c r="O1214" s="81"/>
      <c r="P1214" s="81"/>
      <c r="S1214" s="81"/>
      <c r="T1214" s="81"/>
      <c r="U1214" s="81"/>
      <c r="V1214" s="81"/>
      <c r="W1214" s="81"/>
      <c r="X1214" s="81"/>
      <c r="Y1214" s="81"/>
      <c r="Z1214" s="81"/>
      <c r="AA1214" s="109"/>
      <c r="AB1214" s="109"/>
      <c r="AS1214" s="124"/>
      <c r="AT1214" s="124"/>
      <c r="AU1214" s="124"/>
      <c r="AV1214" s="83"/>
      <c r="AW1214" s="123"/>
      <c r="AX1214" s="81"/>
      <c r="BB1214" s="81"/>
      <c r="BC1214" s="81"/>
      <c r="BD1214" s="81"/>
      <c r="BE1214" s="81"/>
    </row>
    <row r="1215" spans="1:57" ht="12.75" customHeight="1" x14ac:dyDescent="0.25">
      <c r="A1215" s="81"/>
      <c r="B1215" s="81"/>
      <c r="C1215" s="81"/>
      <c r="K1215" s="81"/>
      <c r="L1215" s="81"/>
      <c r="M1215" s="81"/>
      <c r="N1215" s="81"/>
      <c r="O1215" s="81"/>
      <c r="P1215" s="81"/>
      <c r="S1215" s="81"/>
      <c r="T1215" s="81"/>
      <c r="U1215" s="81"/>
      <c r="V1215" s="81"/>
      <c r="W1215" s="81"/>
      <c r="X1215" s="81"/>
      <c r="Y1215" s="81"/>
      <c r="Z1215" s="81"/>
      <c r="AA1215" s="109"/>
      <c r="AB1215" s="109"/>
      <c r="AS1215" s="124"/>
      <c r="AT1215" s="124"/>
      <c r="AU1215" s="124"/>
      <c r="AV1215" s="83"/>
      <c r="AW1215" s="123"/>
      <c r="AX1215" s="81"/>
      <c r="BB1215" s="81"/>
      <c r="BC1215" s="81"/>
      <c r="BD1215" s="81"/>
      <c r="BE1215" s="81"/>
    </row>
    <row r="1216" spans="1:57" ht="12.75" customHeight="1" x14ac:dyDescent="0.25">
      <c r="A1216" s="81"/>
      <c r="B1216" s="81"/>
      <c r="C1216" s="81"/>
      <c r="K1216" s="81"/>
      <c r="L1216" s="81"/>
      <c r="M1216" s="81"/>
      <c r="N1216" s="81"/>
      <c r="O1216" s="81"/>
      <c r="P1216" s="81"/>
      <c r="S1216" s="81"/>
      <c r="T1216" s="81"/>
      <c r="U1216" s="81"/>
      <c r="V1216" s="81"/>
      <c r="W1216" s="81"/>
      <c r="X1216" s="81"/>
      <c r="Y1216" s="81"/>
      <c r="Z1216" s="81"/>
      <c r="AA1216" s="109"/>
      <c r="AB1216" s="109"/>
      <c r="AS1216" s="124"/>
      <c r="AT1216" s="124"/>
      <c r="AU1216" s="124"/>
      <c r="AV1216" s="83"/>
      <c r="AW1216" s="123"/>
      <c r="AX1216" s="81"/>
      <c r="BB1216" s="81"/>
      <c r="BC1216" s="81"/>
      <c r="BD1216" s="81"/>
      <c r="BE1216" s="81"/>
    </row>
    <row r="1217" spans="1:57" ht="12.75" customHeight="1" x14ac:dyDescent="0.25">
      <c r="A1217" s="81"/>
      <c r="B1217" s="81"/>
      <c r="C1217" s="81"/>
      <c r="K1217" s="81"/>
      <c r="L1217" s="81"/>
      <c r="M1217" s="81"/>
      <c r="N1217" s="81"/>
      <c r="O1217" s="81"/>
      <c r="P1217" s="81"/>
      <c r="S1217" s="81"/>
      <c r="T1217" s="81"/>
      <c r="U1217" s="81"/>
      <c r="V1217" s="81"/>
      <c r="W1217" s="81"/>
      <c r="X1217" s="81"/>
      <c r="Y1217" s="81"/>
      <c r="Z1217" s="81"/>
      <c r="AA1217" s="109"/>
      <c r="AB1217" s="109"/>
      <c r="AS1217" s="124"/>
      <c r="AT1217" s="124"/>
      <c r="AU1217" s="124"/>
      <c r="AV1217" s="83"/>
      <c r="AW1217" s="123"/>
      <c r="AX1217" s="81"/>
      <c r="BB1217" s="81"/>
      <c r="BC1217" s="81"/>
      <c r="BD1217" s="81"/>
      <c r="BE1217" s="81"/>
    </row>
    <row r="1218" spans="1:57" ht="12.75" customHeight="1" x14ac:dyDescent="0.25">
      <c r="A1218" s="81"/>
      <c r="B1218" s="81"/>
      <c r="C1218" s="81"/>
      <c r="K1218" s="81"/>
      <c r="L1218" s="81"/>
      <c r="M1218" s="81"/>
      <c r="N1218" s="81"/>
      <c r="O1218" s="81"/>
      <c r="P1218" s="81"/>
      <c r="S1218" s="81"/>
      <c r="T1218" s="81"/>
      <c r="U1218" s="81"/>
      <c r="V1218" s="81"/>
      <c r="W1218" s="81"/>
      <c r="X1218" s="81"/>
      <c r="Y1218" s="81"/>
      <c r="Z1218" s="81"/>
      <c r="AA1218" s="109"/>
      <c r="AB1218" s="109"/>
      <c r="AS1218" s="124"/>
      <c r="AT1218" s="124"/>
      <c r="AU1218" s="124"/>
      <c r="AV1218" s="83"/>
      <c r="AW1218" s="123"/>
      <c r="AX1218" s="81"/>
      <c r="BB1218" s="81"/>
      <c r="BC1218" s="81"/>
      <c r="BD1218" s="81"/>
      <c r="BE1218" s="81"/>
    </row>
    <row r="1219" spans="1:57" ht="12.75" customHeight="1" x14ac:dyDescent="0.25">
      <c r="A1219" s="81"/>
      <c r="B1219" s="81"/>
      <c r="C1219" s="81"/>
      <c r="K1219" s="81"/>
      <c r="L1219" s="81"/>
      <c r="M1219" s="81"/>
      <c r="N1219" s="81"/>
      <c r="O1219" s="81"/>
      <c r="P1219" s="81"/>
      <c r="S1219" s="81"/>
      <c r="T1219" s="81"/>
      <c r="U1219" s="81"/>
      <c r="V1219" s="81"/>
      <c r="W1219" s="81"/>
      <c r="X1219" s="81"/>
      <c r="Y1219" s="81"/>
      <c r="Z1219" s="81"/>
      <c r="AA1219" s="109"/>
      <c r="AB1219" s="109"/>
      <c r="AS1219" s="124"/>
      <c r="AT1219" s="124"/>
      <c r="AU1219" s="124"/>
      <c r="AV1219" s="83"/>
      <c r="AW1219" s="123"/>
      <c r="AX1219" s="81"/>
      <c r="BB1219" s="81"/>
      <c r="BC1219" s="81"/>
      <c r="BD1219" s="81"/>
      <c r="BE1219" s="81"/>
    </row>
    <row r="1220" spans="1:57" ht="12.75" customHeight="1" x14ac:dyDescent="0.25">
      <c r="A1220" s="81"/>
      <c r="B1220" s="81"/>
      <c r="C1220" s="81"/>
      <c r="K1220" s="81"/>
      <c r="L1220" s="81"/>
      <c r="M1220" s="81"/>
      <c r="N1220" s="81"/>
      <c r="O1220" s="81"/>
      <c r="P1220" s="81"/>
      <c r="S1220" s="81"/>
      <c r="T1220" s="81"/>
      <c r="U1220" s="81"/>
      <c r="V1220" s="81"/>
      <c r="W1220" s="81"/>
      <c r="X1220" s="81"/>
      <c r="Y1220" s="81"/>
      <c r="Z1220" s="81"/>
      <c r="AA1220" s="109"/>
      <c r="AB1220" s="109"/>
      <c r="AS1220" s="124"/>
      <c r="AT1220" s="124"/>
      <c r="AU1220" s="124"/>
      <c r="AV1220" s="83"/>
      <c r="AW1220" s="123"/>
      <c r="AX1220" s="81"/>
      <c r="BB1220" s="81"/>
      <c r="BC1220" s="81"/>
      <c r="BD1220" s="81"/>
      <c r="BE1220" s="81"/>
    </row>
    <row r="1221" spans="1:57" ht="12.75" customHeight="1" x14ac:dyDescent="0.25">
      <c r="A1221" s="81"/>
      <c r="B1221" s="81"/>
      <c r="C1221" s="81"/>
      <c r="K1221" s="81"/>
      <c r="L1221" s="81"/>
      <c r="M1221" s="81"/>
      <c r="N1221" s="81"/>
      <c r="O1221" s="81"/>
      <c r="P1221" s="81"/>
      <c r="S1221" s="81"/>
      <c r="T1221" s="81"/>
      <c r="U1221" s="81"/>
      <c r="V1221" s="81"/>
      <c r="W1221" s="81"/>
      <c r="X1221" s="81"/>
      <c r="Y1221" s="81"/>
      <c r="Z1221" s="81"/>
      <c r="AA1221" s="109"/>
      <c r="AB1221" s="109"/>
      <c r="AS1221" s="124"/>
      <c r="AT1221" s="124"/>
      <c r="AU1221" s="124"/>
      <c r="AV1221" s="83"/>
      <c r="AW1221" s="123"/>
      <c r="AX1221" s="81"/>
      <c r="BB1221" s="81"/>
      <c r="BC1221" s="81"/>
      <c r="BD1221" s="81"/>
      <c r="BE1221" s="81"/>
    </row>
    <row r="1222" spans="1:57" ht="12.75" customHeight="1" x14ac:dyDescent="0.25">
      <c r="A1222" s="81"/>
      <c r="B1222" s="81"/>
      <c r="C1222" s="81"/>
      <c r="K1222" s="81"/>
      <c r="L1222" s="81"/>
      <c r="M1222" s="81"/>
      <c r="N1222" s="81"/>
      <c r="O1222" s="81"/>
      <c r="P1222" s="81"/>
      <c r="S1222" s="81"/>
      <c r="T1222" s="81"/>
      <c r="U1222" s="81"/>
      <c r="V1222" s="81"/>
      <c r="W1222" s="81"/>
      <c r="X1222" s="81"/>
      <c r="Y1222" s="81"/>
      <c r="Z1222" s="81"/>
      <c r="AA1222" s="109"/>
      <c r="AB1222" s="109"/>
      <c r="AS1222" s="124"/>
      <c r="AT1222" s="124"/>
      <c r="AU1222" s="124"/>
      <c r="AV1222" s="83"/>
      <c r="AW1222" s="123"/>
      <c r="AX1222" s="81"/>
      <c r="BB1222" s="81"/>
      <c r="BC1222" s="81"/>
      <c r="BD1222" s="81"/>
      <c r="BE1222" s="81"/>
    </row>
    <row r="1223" spans="1:57" ht="12.75" customHeight="1" x14ac:dyDescent="0.25">
      <c r="A1223" s="81"/>
      <c r="B1223" s="81"/>
      <c r="C1223" s="81"/>
      <c r="K1223" s="81"/>
      <c r="L1223" s="81"/>
      <c r="M1223" s="81"/>
      <c r="N1223" s="81"/>
      <c r="O1223" s="81"/>
      <c r="P1223" s="81"/>
      <c r="S1223" s="81"/>
      <c r="T1223" s="81"/>
      <c r="U1223" s="81"/>
      <c r="V1223" s="81"/>
      <c r="W1223" s="81"/>
      <c r="X1223" s="81"/>
      <c r="Y1223" s="81"/>
      <c r="Z1223" s="81"/>
      <c r="AA1223" s="109"/>
      <c r="AB1223" s="109"/>
      <c r="AS1223" s="124"/>
      <c r="AT1223" s="124"/>
      <c r="AU1223" s="124"/>
      <c r="AV1223" s="83"/>
      <c r="AW1223" s="123"/>
      <c r="AX1223" s="81"/>
      <c r="BB1223" s="81"/>
      <c r="BC1223" s="81"/>
      <c r="BD1223" s="81"/>
      <c r="BE1223" s="81"/>
    </row>
    <row r="1224" spans="1:57" ht="12.75" customHeight="1" x14ac:dyDescent="0.25">
      <c r="A1224" s="81"/>
      <c r="B1224" s="81"/>
      <c r="C1224" s="81"/>
      <c r="K1224" s="81"/>
      <c r="L1224" s="81"/>
      <c r="M1224" s="81"/>
      <c r="N1224" s="81"/>
      <c r="O1224" s="81"/>
      <c r="P1224" s="81"/>
      <c r="S1224" s="81"/>
      <c r="T1224" s="81"/>
      <c r="U1224" s="81"/>
      <c r="V1224" s="81"/>
      <c r="W1224" s="81"/>
      <c r="X1224" s="81"/>
      <c r="Y1224" s="81"/>
      <c r="Z1224" s="81"/>
      <c r="AA1224" s="109"/>
      <c r="AB1224" s="109"/>
      <c r="AS1224" s="124"/>
      <c r="AT1224" s="124"/>
      <c r="AU1224" s="124"/>
      <c r="AV1224" s="83"/>
      <c r="AW1224" s="123"/>
      <c r="AX1224" s="81"/>
      <c r="BB1224" s="81"/>
      <c r="BC1224" s="81"/>
      <c r="BD1224" s="81"/>
      <c r="BE1224" s="81"/>
    </row>
    <row r="1225" spans="1:57" ht="12.75" customHeight="1" x14ac:dyDescent="0.25">
      <c r="A1225" s="81"/>
      <c r="B1225" s="81"/>
      <c r="C1225" s="81"/>
      <c r="K1225" s="81"/>
      <c r="L1225" s="81"/>
      <c r="M1225" s="81"/>
      <c r="N1225" s="81"/>
      <c r="O1225" s="81"/>
      <c r="P1225" s="81"/>
      <c r="S1225" s="81"/>
      <c r="T1225" s="81"/>
      <c r="U1225" s="81"/>
      <c r="V1225" s="81"/>
      <c r="W1225" s="81"/>
      <c r="X1225" s="81"/>
      <c r="Y1225" s="81"/>
      <c r="Z1225" s="81"/>
      <c r="AA1225" s="109"/>
      <c r="AB1225" s="109"/>
      <c r="AS1225" s="124"/>
      <c r="AT1225" s="124"/>
      <c r="AU1225" s="124"/>
      <c r="AV1225" s="83"/>
      <c r="AW1225" s="123"/>
      <c r="AX1225" s="81"/>
      <c r="BB1225" s="81"/>
      <c r="BC1225" s="81"/>
      <c r="BD1225" s="81"/>
      <c r="BE1225" s="81"/>
    </row>
    <row r="1226" spans="1:57" ht="12.75" customHeight="1" x14ac:dyDescent="0.25">
      <c r="A1226" s="81"/>
      <c r="B1226" s="81"/>
      <c r="C1226" s="81"/>
      <c r="K1226" s="81"/>
      <c r="L1226" s="81"/>
      <c r="M1226" s="81"/>
      <c r="N1226" s="81"/>
      <c r="O1226" s="81"/>
      <c r="P1226" s="81"/>
      <c r="S1226" s="81"/>
      <c r="T1226" s="81"/>
      <c r="U1226" s="81"/>
      <c r="V1226" s="81"/>
      <c r="W1226" s="81"/>
      <c r="X1226" s="81"/>
      <c r="Y1226" s="81"/>
      <c r="Z1226" s="81"/>
      <c r="AA1226" s="109"/>
      <c r="AB1226" s="109"/>
      <c r="AS1226" s="124"/>
      <c r="AT1226" s="124"/>
      <c r="AU1226" s="124"/>
      <c r="AV1226" s="83"/>
      <c r="AW1226" s="123"/>
      <c r="AX1226" s="81"/>
      <c r="BB1226" s="81"/>
      <c r="BC1226" s="81"/>
      <c r="BD1226" s="81"/>
      <c r="BE1226" s="81"/>
    </row>
    <row r="1227" spans="1:57" ht="12.75" customHeight="1" x14ac:dyDescent="0.25">
      <c r="A1227" s="81"/>
      <c r="B1227" s="81"/>
      <c r="C1227" s="81"/>
      <c r="K1227" s="81"/>
      <c r="L1227" s="81"/>
      <c r="M1227" s="81"/>
      <c r="N1227" s="81"/>
      <c r="O1227" s="81"/>
      <c r="P1227" s="81"/>
      <c r="S1227" s="81"/>
      <c r="T1227" s="81"/>
      <c r="U1227" s="81"/>
      <c r="V1227" s="81"/>
      <c r="W1227" s="81"/>
      <c r="X1227" s="81"/>
      <c r="Y1227" s="81"/>
      <c r="Z1227" s="81"/>
      <c r="AA1227" s="109"/>
      <c r="AB1227" s="109"/>
      <c r="AS1227" s="124"/>
      <c r="AT1227" s="124"/>
      <c r="AU1227" s="124"/>
      <c r="AV1227" s="83"/>
      <c r="AW1227" s="123"/>
      <c r="AX1227" s="81"/>
      <c r="BB1227" s="81"/>
      <c r="BC1227" s="81"/>
      <c r="BD1227" s="81"/>
      <c r="BE1227" s="81"/>
    </row>
    <row r="1228" spans="1:57" ht="12.75" customHeight="1" x14ac:dyDescent="0.25">
      <c r="A1228" s="81"/>
      <c r="B1228" s="81"/>
      <c r="C1228" s="81"/>
      <c r="K1228" s="81"/>
      <c r="L1228" s="81"/>
      <c r="M1228" s="81"/>
      <c r="N1228" s="81"/>
      <c r="O1228" s="81"/>
      <c r="P1228" s="81"/>
      <c r="S1228" s="81"/>
      <c r="T1228" s="81"/>
      <c r="U1228" s="81"/>
      <c r="V1228" s="81"/>
      <c r="W1228" s="81"/>
      <c r="X1228" s="81"/>
      <c r="Y1228" s="81"/>
      <c r="Z1228" s="81"/>
      <c r="AA1228" s="109"/>
      <c r="AB1228" s="109"/>
      <c r="AS1228" s="124"/>
      <c r="AT1228" s="124"/>
      <c r="AU1228" s="124"/>
      <c r="AV1228" s="83"/>
      <c r="AW1228" s="123"/>
      <c r="AX1228" s="81"/>
      <c r="BB1228" s="81"/>
      <c r="BC1228" s="81"/>
      <c r="BD1228" s="81"/>
      <c r="BE1228" s="81"/>
    </row>
    <row r="1229" spans="1:57" ht="12.75" customHeight="1" x14ac:dyDescent="0.25">
      <c r="A1229" s="81"/>
      <c r="B1229" s="81"/>
      <c r="C1229" s="81"/>
      <c r="K1229" s="81"/>
      <c r="L1229" s="81"/>
      <c r="M1229" s="81"/>
      <c r="N1229" s="81"/>
      <c r="O1229" s="81"/>
      <c r="P1229" s="81"/>
      <c r="S1229" s="81"/>
      <c r="T1229" s="81"/>
      <c r="U1229" s="81"/>
      <c r="V1229" s="81"/>
      <c r="W1229" s="81"/>
      <c r="X1229" s="81"/>
      <c r="Y1229" s="81"/>
      <c r="Z1229" s="81"/>
      <c r="AA1229" s="109"/>
      <c r="AB1229" s="109"/>
      <c r="AS1229" s="124"/>
      <c r="AT1229" s="124"/>
      <c r="AU1229" s="124"/>
      <c r="AV1229" s="83"/>
      <c r="AW1229" s="123"/>
      <c r="AX1229" s="81"/>
      <c r="BB1229" s="81"/>
      <c r="BC1229" s="81"/>
      <c r="BD1229" s="81"/>
      <c r="BE1229" s="81"/>
    </row>
    <row r="1230" spans="1:57" ht="12.75" customHeight="1" x14ac:dyDescent="0.25">
      <c r="A1230" s="81"/>
      <c r="B1230" s="81"/>
      <c r="C1230" s="81"/>
      <c r="K1230" s="81"/>
      <c r="L1230" s="81"/>
      <c r="M1230" s="81"/>
      <c r="N1230" s="81"/>
      <c r="O1230" s="81"/>
      <c r="P1230" s="81"/>
      <c r="S1230" s="81"/>
      <c r="T1230" s="81"/>
      <c r="U1230" s="81"/>
      <c r="V1230" s="81"/>
      <c r="W1230" s="81"/>
      <c r="X1230" s="81"/>
      <c r="Y1230" s="81"/>
      <c r="Z1230" s="81"/>
      <c r="AA1230" s="109"/>
      <c r="AB1230" s="109"/>
      <c r="AS1230" s="124"/>
      <c r="AT1230" s="124"/>
      <c r="AU1230" s="124"/>
      <c r="AV1230" s="83"/>
      <c r="AW1230" s="123"/>
      <c r="AX1230" s="81"/>
      <c r="BB1230" s="81"/>
      <c r="BC1230" s="81"/>
      <c r="BD1230" s="81"/>
      <c r="BE1230" s="81"/>
    </row>
    <row r="1231" spans="1:57" ht="12.75" customHeight="1" x14ac:dyDescent="0.25">
      <c r="A1231" s="81"/>
      <c r="B1231" s="81"/>
      <c r="C1231" s="81"/>
      <c r="K1231" s="81"/>
      <c r="L1231" s="81"/>
      <c r="M1231" s="81"/>
      <c r="N1231" s="81"/>
      <c r="O1231" s="81"/>
      <c r="P1231" s="81"/>
      <c r="S1231" s="81"/>
      <c r="T1231" s="81"/>
      <c r="U1231" s="81"/>
      <c r="V1231" s="81"/>
      <c r="W1231" s="81"/>
      <c r="X1231" s="81"/>
      <c r="Y1231" s="81"/>
      <c r="Z1231" s="81"/>
      <c r="AA1231" s="109"/>
      <c r="AB1231" s="109"/>
      <c r="AS1231" s="124"/>
      <c r="AT1231" s="124"/>
      <c r="AU1231" s="124"/>
      <c r="AV1231" s="83"/>
      <c r="AW1231" s="123"/>
      <c r="AX1231" s="81"/>
      <c r="BB1231" s="81"/>
      <c r="BC1231" s="81"/>
      <c r="BD1231" s="81"/>
      <c r="BE1231" s="81"/>
    </row>
    <row r="1232" spans="1:57" ht="12.75" customHeight="1" x14ac:dyDescent="0.25">
      <c r="A1232" s="81"/>
      <c r="B1232" s="81"/>
      <c r="C1232" s="81"/>
      <c r="K1232" s="81"/>
      <c r="L1232" s="81"/>
      <c r="M1232" s="81"/>
      <c r="N1232" s="81"/>
      <c r="O1232" s="81"/>
      <c r="P1232" s="81"/>
      <c r="S1232" s="81"/>
      <c r="T1232" s="81"/>
      <c r="U1232" s="81"/>
      <c r="V1232" s="81"/>
      <c r="W1232" s="81"/>
      <c r="X1232" s="81"/>
      <c r="Y1232" s="81"/>
      <c r="Z1232" s="81"/>
      <c r="AA1232" s="109"/>
      <c r="AB1232" s="109"/>
      <c r="AS1232" s="124"/>
      <c r="AT1232" s="124"/>
      <c r="AU1232" s="124"/>
      <c r="AV1232" s="83"/>
      <c r="AW1232" s="123"/>
      <c r="AX1232" s="81"/>
      <c r="BB1232" s="81"/>
      <c r="BC1232" s="81"/>
      <c r="BD1232" s="81"/>
      <c r="BE1232" s="81"/>
    </row>
    <row r="1233" spans="1:57" ht="12.75" customHeight="1" x14ac:dyDescent="0.25">
      <c r="A1233" s="81"/>
      <c r="B1233" s="81"/>
      <c r="C1233" s="81"/>
      <c r="K1233" s="81"/>
      <c r="L1233" s="81"/>
      <c r="M1233" s="81"/>
      <c r="N1233" s="81"/>
      <c r="O1233" s="81"/>
      <c r="P1233" s="81"/>
      <c r="S1233" s="81"/>
      <c r="T1233" s="81"/>
      <c r="U1233" s="81"/>
      <c r="V1233" s="81"/>
      <c r="W1233" s="81"/>
      <c r="X1233" s="81"/>
      <c r="Y1233" s="81"/>
      <c r="Z1233" s="81"/>
      <c r="AA1233" s="109"/>
      <c r="AB1233" s="109"/>
      <c r="AS1233" s="124"/>
      <c r="AT1233" s="124"/>
      <c r="AU1233" s="124"/>
      <c r="AV1233" s="83"/>
      <c r="AW1233" s="123"/>
      <c r="AX1233" s="81"/>
      <c r="BB1233" s="81"/>
      <c r="BC1233" s="81"/>
      <c r="BD1233" s="81"/>
      <c r="BE1233" s="81"/>
    </row>
    <row r="1234" spans="1:57" ht="12.75" customHeight="1" x14ac:dyDescent="0.25">
      <c r="A1234" s="81"/>
      <c r="B1234" s="81"/>
      <c r="C1234" s="81"/>
      <c r="K1234" s="81"/>
      <c r="L1234" s="81"/>
      <c r="M1234" s="81"/>
      <c r="N1234" s="81"/>
      <c r="O1234" s="81"/>
      <c r="P1234" s="81"/>
      <c r="S1234" s="81"/>
      <c r="T1234" s="81"/>
      <c r="U1234" s="81"/>
      <c r="V1234" s="81"/>
      <c r="W1234" s="81"/>
      <c r="X1234" s="81"/>
      <c r="Y1234" s="81"/>
      <c r="Z1234" s="81"/>
      <c r="AA1234" s="109"/>
      <c r="AB1234" s="109"/>
      <c r="AS1234" s="124"/>
      <c r="AT1234" s="124"/>
      <c r="AU1234" s="124"/>
      <c r="AV1234" s="83"/>
      <c r="AW1234" s="123"/>
      <c r="AX1234" s="81"/>
      <c r="BB1234" s="81"/>
      <c r="BC1234" s="81"/>
      <c r="BD1234" s="81"/>
      <c r="BE1234" s="81"/>
    </row>
    <row r="1235" spans="1:57" ht="12.75" customHeight="1" x14ac:dyDescent="0.25">
      <c r="A1235" s="81"/>
      <c r="B1235" s="81"/>
      <c r="C1235" s="81"/>
      <c r="K1235" s="81"/>
      <c r="L1235" s="81"/>
      <c r="M1235" s="81"/>
      <c r="N1235" s="81"/>
      <c r="O1235" s="81"/>
      <c r="P1235" s="81"/>
      <c r="S1235" s="81"/>
      <c r="T1235" s="81"/>
      <c r="U1235" s="81"/>
      <c r="V1235" s="81"/>
      <c r="W1235" s="81"/>
      <c r="X1235" s="81"/>
      <c r="Y1235" s="81"/>
      <c r="Z1235" s="81"/>
      <c r="AA1235" s="109"/>
      <c r="AB1235" s="109"/>
      <c r="AS1235" s="124"/>
      <c r="AT1235" s="124"/>
      <c r="AU1235" s="124"/>
      <c r="AV1235" s="83"/>
      <c r="AW1235" s="123"/>
      <c r="AX1235" s="81"/>
      <c r="BB1235" s="81"/>
      <c r="BC1235" s="81"/>
      <c r="BD1235" s="81"/>
      <c r="BE1235" s="81"/>
    </row>
    <row r="1236" spans="1:57" ht="12.75" customHeight="1" x14ac:dyDescent="0.25">
      <c r="A1236" s="81"/>
      <c r="B1236" s="81"/>
      <c r="C1236" s="81"/>
      <c r="K1236" s="81"/>
      <c r="L1236" s="81"/>
      <c r="M1236" s="81"/>
      <c r="N1236" s="81"/>
      <c r="O1236" s="81"/>
      <c r="P1236" s="81"/>
      <c r="S1236" s="81"/>
      <c r="T1236" s="81"/>
      <c r="U1236" s="81"/>
      <c r="V1236" s="81"/>
      <c r="W1236" s="81"/>
      <c r="X1236" s="81"/>
      <c r="Y1236" s="81"/>
      <c r="Z1236" s="81"/>
      <c r="AA1236" s="109"/>
      <c r="AB1236" s="109"/>
      <c r="AS1236" s="124"/>
      <c r="AT1236" s="124"/>
      <c r="AU1236" s="124"/>
      <c r="AV1236" s="83"/>
      <c r="AW1236" s="123"/>
      <c r="AX1236" s="81"/>
      <c r="BB1236" s="81"/>
      <c r="BC1236" s="81"/>
      <c r="BD1236" s="81"/>
      <c r="BE1236" s="81"/>
    </row>
    <row r="1237" spans="1:57" ht="12.75" customHeight="1" x14ac:dyDescent="0.25">
      <c r="A1237" s="81"/>
      <c r="B1237" s="81"/>
      <c r="C1237" s="81"/>
      <c r="K1237" s="81"/>
      <c r="L1237" s="81"/>
      <c r="M1237" s="81"/>
      <c r="N1237" s="81"/>
      <c r="O1237" s="81"/>
      <c r="P1237" s="81"/>
      <c r="S1237" s="81"/>
      <c r="T1237" s="81"/>
      <c r="U1237" s="81"/>
      <c r="V1237" s="81"/>
      <c r="W1237" s="81"/>
      <c r="X1237" s="81"/>
      <c r="Y1237" s="81"/>
      <c r="Z1237" s="81"/>
      <c r="AA1237" s="109"/>
      <c r="AB1237" s="109"/>
      <c r="AS1237" s="124"/>
      <c r="AT1237" s="124"/>
      <c r="AU1237" s="124"/>
      <c r="AV1237" s="83"/>
      <c r="AW1237" s="123"/>
      <c r="AX1237" s="81"/>
      <c r="BB1237" s="81"/>
      <c r="BC1237" s="81"/>
      <c r="BD1237" s="81"/>
      <c r="BE1237" s="81"/>
    </row>
    <row r="1238" spans="1:57" ht="12.75" customHeight="1" x14ac:dyDescent="0.25">
      <c r="A1238" s="81"/>
      <c r="B1238" s="81"/>
      <c r="C1238" s="81"/>
      <c r="K1238" s="81"/>
      <c r="L1238" s="81"/>
      <c r="M1238" s="81"/>
      <c r="N1238" s="81"/>
      <c r="O1238" s="81"/>
      <c r="P1238" s="81"/>
      <c r="S1238" s="81"/>
      <c r="T1238" s="81"/>
      <c r="U1238" s="81"/>
      <c r="V1238" s="81"/>
      <c r="W1238" s="81"/>
      <c r="X1238" s="81"/>
      <c r="Y1238" s="81"/>
      <c r="Z1238" s="81"/>
      <c r="AA1238" s="109"/>
      <c r="AB1238" s="109"/>
      <c r="AS1238" s="124"/>
      <c r="AT1238" s="124"/>
      <c r="AU1238" s="124"/>
      <c r="AV1238" s="83"/>
      <c r="AW1238" s="123"/>
      <c r="AX1238" s="81"/>
      <c r="BB1238" s="81"/>
      <c r="BC1238" s="81"/>
      <c r="BD1238" s="81"/>
      <c r="BE1238" s="81"/>
    </row>
    <row r="1239" spans="1:57" ht="12.75" customHeight="1" x14ac:dyDescent="0.25">
      <c r="A1239" s="81"/>
      <c r="B1239" s="81"/>
      <c r="C1239" s="81"/>
      <c r="K1239" s="81"/>
      <c r="L1239" s="81"/>
      <c r="M1239" s="81"/>
      <c r="N1239" s="81"/>
      <c r="O1239" s="81"/>
      <c r="P1239" s="81"/>
      <c r="S1239" s="81"/>
      <c r="T1239" s="81"/>
      <c r="U1239" s="81"/>
      <c r="V1239" s="81"/>
      <c r="W1239" s="81"/>
      <c r="X1239" s="81"/>
      <c r="Y1239" s="81"/>
      <c r="Z1239" s="81"/>
      <c r="AA1239" s="109"/>
      <c r="AB1239" s="109"/>
      <c r="AS1239" s="124"/>
      <c r="AT1239" s="124"/>
      <c r="AU1239" s="124"/>
      <c r="AV1239" s="83"/>
      <c r="AW1239" s="123"/>
      <c r="AX1239" s="81"/>
      <c r="BB1239" s="81"/>
      <c r="BC1239" s="81"/>
      <c r="BD1239" s="81"/>
      <c r="BE1239" s="81"/>
    </row>
    <row r="1240" spans="1:57" ht="12.75" customHeight="1" x14ac:dyDescent="0.25">
      <c r="A1240" s="81"/>
      <c r="B1240" s="81"/>
      <c r="C1240" s="81"/>
      <c r="K1240" s="81"/>
      <c r="L1240" s="81"/>
      <c r="M1240" s="81"/>
      <c r="N1240" s="81"/>
      <c r="O1240" s="81"/>
      <c r="P1240" s="81"/>
      <c r="S1240" s="81"/>
      <c r="T1240" s="81"/>
      <c r="U1240" s="81"/>
      <c r="V1240" s="81"/>
      <c r="W1240" s="81"/>
      <c r="X1240" s="81"/>
      <c r="Y1240" s="81"/>
      <c r="Z1240" s="81"/>
      <c r="AA1240" s="109"/>
      <c r="AB1240" s="109"/>
      <c r="AS1240" s="124"/>
      <c r="AT1240" s="124"/>
      <c r="AU1240" s="124"/>
      <c r="AV1240" s="83"/>
      <c r="AW1240" s="123"/>
      <c r="AX1240" s="81"/>
      <c r="BB1240" s="81"/>
      <c r="BC1240" s="81"/>
      <c r="BD1240" s="81"/>
      <c r="BE1240" s="81"/>
    </row>
    <row r="1241" spans="1:57" ht="12.75" customHeight="1" x14ac:dyDescent="0.25">
      <c r="A1241" s="81"/>
      <c r="B1241" s="81"/>
      <c r="C1241" s="81"/>
      <c r="K1241" s="81"/>
      <c r="L1241" s="81"/>
      <c r="M1241" s="81"/>
      <c r="N1241" s="81"/>
      <c r="O1241" s="81"/>
      <c r="P1241" s="81"/>
      <c r="S1241" s="81"/>
      <c r="T1241" s="81"/>
      <c r="U1241" s="81"/>
      <c r="V1241" s="81"/>
      <c r="W1241" s="81"/>
      <c r="X1241" s="81"/>
      <c r="Y1241" s="81"/>
      <c r="Z1241" s="81"/>
      <c r="AA1241" s="109"/>
      <c r="AB1241" s="109"/>
      <c r="AS1241" s="124"/>
      <c r="AT1241" s="124"/>
      <c r="AU1241" s="124"/>
      <c r="AV1241" s="83"/>
      <c r="AW1241" s="123"/>
      <c r="AX1241" s="81"/>
      <c r="BB1241" s="81"/>
      <c r="BC1241" s="81"/>
      <c r="BD1241" s="81"/>
      <c r="BE1241" s="81"/>
    </row>
    <row r="1242" spans="1:57" ht="12.75" customHeight="1" x14ac:dyDescent="0.25">
      <c r="A1242" s="81"/>
      <c r="B1242" s="81"/>
      <c r="C1242" s="81"/>
      <c r="K1242" s="81"/>
      <c r="L1242" s="81"/>
      <c r="M1242" s="81"/>
      <c r="N1242" s="81"/>
      <c r="O1242" s="81"/>
      <c r="P1242" s="81"/>
      <c r="S1242" s="81"/>
      <c r="T1242" s="81"/>
      <c r="U1242" s="81"/>
      <c r="V1242" s="81"/>
      <c r="W1242" s="81"/>
      <c r="X1242" s="81"/>
      <c r="Y1242" s="81"/>
      <c r="Z1242" s="81"/>
      <c r="AA1242" s="109"/>
      <c r="AB1242" s="109"/>
      <c r="AS1242" s="124"/>
      <c r="AT1242" s="124"/>
      <c r="AU1242" s="124"/>
      <c r="AV1242" s="83"/>
      <c r="AW1242" s="123"/>
      <c r="AX1242" s="81"/>
      <c r="BB1242" s="81"/>
      <c r="BC1242" s="81"/>
      <c r="BD1242" s="81"/>
      <c r="BE1242" s="81"/>
    </row>
    <row r="1243" spans="1:57" ht="12.75" customHeight="1" x14ac:dyDescent="0.25">
      <c r="A1243" s="81"/>
      <c r="B1243" s="81"/>
      <c r="C1243" s="81"/>
      <c r="K1243" s="81"/>
      <c r="L1243" s="81"/>
      <c r="M1243" s="81"/>
      <c r="N1243" s="81"/>
      <c r="O1243" s="81"/>
      <c r="P1243" s="81"/>
      <c r="S1243" s="81"/>
      <c r="T1243" s="81"/>
      <c r="U1243" s="81"/>
      <c r="V1243" s="81"/>
      <c r="W1243" s="81"/>
      <c r="X1243" s="81"/>
      <c r="Y1243" s="81"/>
      <c r="Z1243" s="81"/>
      <c r="AA1243" s="109"/>
      <c r="AB1243" s="109"/>
      <c r="AS1243" s="124"/>
      <c r="AT1243" s="124"/>
      <c r="AU1243" s="124"/>
      <c r="AV1243" s="83"/>
      <c r="AW1243" s="123"/>
      <c r="AX1243" s="81"/>
      <c r="BB1243" s="81"/>
      <c r="BC1243" s="81"/>
      <c r="BD1243" s="81"/>
      <c r="BE1243" s="81"/>
    </row>
    <row r="1244" spans="1:57" ht="12.75" customHeight="1" x14ac:dyDescent="0.25">
      <c r="A1244" s="81"/>
      <c r="B1244" s="81"/>
      <c r="C1244" s="81"/>
      <c r="K1244" s="81"/>
      <c r="L1244" s="81"/>
      <c r="M1244" s="81"/>
      <c r="N1244" s="81"/>
      <c r="O1244" s="81"/>
      <c r="P1244" s="81"/>
      <c r="S1244" s="81"/>
      <c r="T1244" s="81"/>
      <c r="U1244" s="81"/>
      <c r="V1244" s="81"/>
      <c r="W1244" s="81"/>
      <c r="X1244" s="81"/>
      <c r="Y1244" s="81"/>
      <c r="Z1244" s="81"/>
      <c r="AA1244" s="109"/>
      <c r="AB1244" s="109"/>
      <c r="AS1244" s="124"/>
      <c r="AT1244" s="124"/>
      <c r="AU1244" s="124"/>
      <c r="AV1244" s="83"/>
      <c r="AW1244" s="123"/>
      <c r="AX1244" s="81"/>
      <c r="BB1244" s="81"/>
      <c r="BC1244" s="81"/>
      <c r="BD1244" s="81"/>
      <c r="BE1244" s="81"/>
    </row>
    <row r="1245" spans="1:57" ht="12.75" customHeight="1" x14ac:dyDescent="0.25">
      <c r="A1245" s="81"/>
      <c r="B1245" s="81"/>
      <c r="C1245" s="81"/>
      <c r="K1245" s="81"/>
      <c r="L1245" s="81"/>
      <c r="M1245" s="81"/>
      <c r="N1245" s="81"/>
      <c r="O1245" s="81"/>
      <c r="P1245" s="81"/>
      <c r="S1245" s="81"/>
      <c r="T1245" s="81"/>
      <c r="U1245" s="81"/>
      <c r="V1245" s="81"/>
      <c r="W1245" s="81"/>
      <c r="X1245" s="81"/>
      <c r="Y1245" s="81"/>
      <c r="Z1245" s="81"/>
      <c r="AA1245" s="109"/>
      <c r="AB1245" s="109"/>
      <c r="AS1245" s="124"/>
      <c r="AT1245" s="124"/>
      <c r="AU1245" s="124"/>
      <c r="AV1245" s="83"/>
      <c r="AW1245" s="123"/>
      <c r="AX1245" s="81"/>
      <c r="BB1245" s="81"/>
      <c r="BC1245" s="81"/>
      <c r="BD1245" s="81"/>
      <c r="BE1245" s="81"/>
    </row>
    <row r="1246" spans="1:57" ht="12.75" customHeight="1" x14ac:dyDescent="0.25">
      <c r="A1246" s="81"/>
      <c r="B1246" s="81"/>
      <c r="C1246" s="81"/>
      <c r="K1246" s="81"/>
      <c r="L1246" s="81"/>
      <c r="M1246" s="81"/>
      <c r="N1246" s="81"/>
      <c r="O1246" s="81"/>
      <c r="P1246" s="81"/>
      <c r="S1246" s="81"/>
      <c r="T1246" s="81"/>
      <c r="U1246" s="81"/>
      <c r="V1246" s="81"/>
      <c r="W1246" s="81"/>
      <c r="X1246" s="81"/>
      <c r="Y1246" s="81"/>
      <c r="Z1246" s="81"/>
      <c r="AA1246" s="109"/>
      <c r="AB1246" s="109"/>
      <c r="AS1246" s="124"/>
      <c r="AT1246" s="124"/>
      <c r="AU1246" s="124"/>
      <c r="AV1246" s="83"/>
      <c r="AW1246" s="123"/>
      <c r="AX1246" s="81"/>
      <c r="BB1246" s="81"/>
      <c r="BC1246" s="81"/>
      <c r="BD1246" s="81"/>
      <c r="BE1246" s="81"/>
    </row>
    <row r="1247" spans="1:57" ht="12.75" customHeight="1" x14ac:dyDescent="0.25">
      <c r="A1247" s="81"/>
      <c r="B1247" s="81"/>
      <c r="C1247" s="81"/>
      <c r="K1247" s="81"/>
      <c r="L1247" s="81"/>
      <c r="M1247" s="81"/>
      <c r="N1247" s="81"/>
      <c r="O1247" s="81"/>
      <c r="P1247" s="81"/>
      <c r="S1247" s="81"/>
      <c r="T1247" s="81"/>
      <c r="U1247" s="81"/>
      <c r="V1247" s="81"/>
      <c r="W1247" s="81"/>
      <c r="X1247" s="81"/>
      <c r="Y1247" s="81"/>
      <c r="Z1247" s="81"/>
      <c r="AA1247" s="109"/>
      <c r="AB1247" s="109"/>
      <c r="AS1247" s="124"/>
      <c r="AT1247" s="124"/>
      <c r="AU1247" s="124"/>
      <c r="AV1247" s="83"/>
      <c r="AW1247" s="123"/>
      <c r="AX1247" s="81"/>
      <c r="BB1247" s="81"/>
      <c r="BC1247" s="81"/>
      <c r="BD1247" s="81"/>
      <c r="BE1247" s="81"/>
    </row>
    <row r="1248" spans="1:57" ht="12.75" customHeight="1" x14ac:dyDescent="0.25">
      <c r="A1248" s="81"/>
      <c r="B1248" s="81"/>
      <c r="C1248" s="81"/>
      <c r="K1248" s="81"/>
      <c r="L1248" s="81"/>
      <c r="M1248" s="81"/>
      <c r="N1248" s="81"/>
      <c r="O1248" s="81"/>
      <c r="P1248" s="81"/>
      <c r="S1248" s="81"/>
      <c r="T1248" s="81"/>
      <c r="U1248" s="81"/>
      <c r="V1248" s="81"/>
      <c r="W1248" s="81"/>
      <c r="X1248" s="81"/>
      <c r="Y1248" s="81"/>
      <c r="Z1248" s="81"/>
      <c r="AA1248" s="109"/>
      <c r="AB1248" s="109"/>
      <c r="AS1248" s="124"/>
      <c r="AT1248" s="124"/>
      <c r="AU1248" s="124"/>
      <c r="AV1248" s="83"/>
      <c r="AW1248" s="123"/>
      <c r="AX1248" s="81"/>
      <c r="BB1248" s="81"/>
      <c r="BC1248" s="81"/>
      <c r="BD1248" s="81"/>
      <c r="BE1248" s="81"/>
    </row>
    <row r="1249" spans="1:57" ht="12.75" customHeight="1" x14ac:dyDescent="0.25">
      <c r="A1249" s="81"/>
      <c r="B1249" s="81"/>
      <c r="C1249" s="81"/>
      <c r="K1249" s="81"/>
      <c r="L1249" s="81"/>
      <c r="M1249" s="81"/>
      <c r="N1249" s="81"/>
      <c r="O1249" s="81"/>
      <c r="P1249" s="81"/>
      <c r="S1249" s="81"/>
      <c r="T1249" s="81"/>
      <c r="U1249" s="81"/>
      <c r="V1249" s="81"/>
      <c r="W1249" s="81"/>
      <c r="X1249" s="81"/>
      <c r="Y1249" s="81"/>
      <c r="Z1249" s="81"/>
      <c r="AA1249" s="109"/>
      <c r="AB1249" s="109"/>
      <c r="AS1249" s="124"/>
      <c r="AT1249" s="124"/>
      <c r="AU1249" s="124"/>
      <c r="AV1249" s="83"/>
      <c r="AW1249" s="123"/>
      <c r="AX1249" s="81"/>
      <c r="BB1249" s="81"/>
      <c r="BC1249" s="81"/>
      <c r="BD1249" s="81"/>
      <c r="BE1249" s="81"/>
    </row>
    <row r="1250" spans="1:57" ht="12.75" customHeight="1" x14ac:dyDescent="0.25">
      <c r="A1250" s="81"/>
      <c r="B1250" s="81"/>
      <c r="C1250" s="81"/>
      <c r="K1250" s="81"/>
      <c r="L1250" s="81"/>
      <c r="M1250" s="81"/>
      <c r="N1250" s="81"/>
      <c r="O1250" s="81"/>
      <c r="P1250" s="81"/>
      <c r="S1250" s="81"/>
      <c r="T1250" s="81"/>
      <c r="U1250" s="81"/>
      <c r="V1250" s="81"/>
      <c r="W1250" s="81"/>
      <c r="X1250" s="81"/>
      <c r="Y1250" s="81"/>
      <c r="Z1250" s="81"/>
      <c r="AA1250" s="109"/>
      <c r="AB1250" s="109"/>
      <c r="AS1250" s="124"/>
      <c r="AT1250" s="124"/>
      <c r="AU1250" s="124"/>
      <c r="AV1250" s="83"/>
      <c r="AW1250" s="123"/>
      <c r="AX1250" s="81"/>
      <c r="BB1250" s="81"/>
      <c r="BC1250" s="81"/>
      <c r="BD1250" s="81"/>
      <c r="BE1250" s="81"/>
    </row>
    <row r="1251" spans="1:57" ht="12.75" customHeight="1" x14ac:dyDescent="0.25">
      <c r="A1251" s="81"/>
      <c r="B1251" s="81"/>
      <c r="C1251" s="81"/>
      <c r="K1251" s="81"/>
      <c r="L1251" s="81"/>
      <c r="M1251" s="81"/>
      <c r="N1251" s="81"/>
      <c r="O1251" s="81"/>
      <c r="P1251" s="81"/>
      <c r="S1251" s="81"/>
      <c r="T1251" s="81"/>
      <c r="U1251" s="81"/>
      <c r="V1251" s="81"/>
      <c r="W1251" s="81"/>
      <c r="X1251" s="81"/>
      <c r="Y1251" s="81"/>
      <c r="Z1251" s="81"/>
      <c r="AA1251" s="109"/>
      <c r="AB1251" s="109"/>
      <c r="AS1251" s="124"/>
      <c r="AT1251" s="124"/>
      <c r="AU1251" s="124"/>
      <c r="AV1251" s="83"/>
      <c r="AW1251" s="123"/>
      <c r="AX1251" s="81"/>
      <c r="BB1251" s="81"/>
      <c r="BC1251" s="81"/>
      <c r="BD1251" s="81"/>
      <c r="BE1251" s="81"/>
    </row>
    <row r="1252" spans="1:57" ht="12.75" customHeight="1" x14ac:dyDescent="0.25">
      <c r="A1252" s="81"/>
      <c r="B1252" s="81"/>
      <c r="C1252" s="81"/>
      <c r="K1252" s="81"/>
      <c r="L1252" s="81"/>
      <c r="M1252" s="81"/>
      <c r="N1252" s="81"/>
      <c r="O1252" s="81"/>
      <c r="P1252" s="81"/>
      <c r="S1252" s="81"/>
      <c r="T1252" s="81"/>
      <c r="U1252" s="81"/>
      <c r="V1252" s="81"/>
      <c r="W1252" s="81"/>
      <c r="X1252" s="81"/>
      <c r="Y1252" s="81"/>
      <c r="Z1252" s="81"/>
      <c r="AA1252" s="109"/>
      <c r="AB1252" s="109"/>
      <c r="AS1252" s="124"/>
      <c r="AT1252" s="124"/>
      <c r="AU1252" s="124"/>
      <c r="AV1252" s="83"/>
      <c r="AW1252" s="123"/>
      <c r="AX1252" s="81"/>
      <c r="BB1252" s="81"/>
      <c r="BC1252" s="81"/>
      <c r="BD1252" s="81"/>
      <c r="BE1252" s="81"/>
    </row>
    <row r="1253" spans="1:57" ht="12.75" customHeight="1" x14ac:dyDescent="0.25">
      <c r="A1253" s="81"/>
      <c r="B1253" s="81"/>
      <c r="C1253" s="81"/>
      <c r="K1253" s="81"/>
      <c r="L1253" s="81"/>
      <c r="M1253" s="81"/>
      <c r="N1253" s="81"/>
      <c r="O1253" s="81"/>
      <c r="P1253" s="81"/>
      <c r="S1253" s="81"/>
      <c r="T1253" s="81"/>
      <c r="U1253" s="81"/>
      <c r="V1253" s="81"/>
      <c r="W1253" s="81"/>
      <c r="X1253" s="81"/>
      <c r="Y1253" s="81"/>
      <c r="Z1253" s="81"/>
      <c r="AA1253" s="109"/>
      <c r="AB1253" s="109"/>
      <c r="AS1253" s="124"/>
      <c r="AT1253" s="124"/>
      <c r="AU1253" s="124"/>
      <c r="AV1253" s="83"/>
      <c r="AW1253" s="123"/>
      <c r="AX1253" s="81"/>
      <c r="BB1253" s="81"/>
      <c r="BC1253" s="81"/>
      <c r="BD1253" s="81"/>
      <c r="BE1253" s="81"/>
    </row>
    <row r="1254" spans="1:57" ht="12.75" customHeight="1" x14ac:dyDescent="0.25">
      <c r="A1254" s="81"/>
      <c r="B1254" s="81"/>
      <c r="C1254" s="81"/>
      <c r="K1254" s="81"/>
      <c r="L1254" s="81"/>
      <c r="M1254" s="81"/>
      <c r="N1254" s="81"/>
      <c r="O1254" s="81"/>
      <c r="P1254" s="81"/>
      <c r="S1254" s="81"/>
      <c r="T1254" s="81"/>
      <c r="U1254" s="81"/>
      <c r="V1254" s="81"/>
      <c r="W1254" s="81"/>
      <c r="X1254" s="81"/>
      <c r="Y1254" s="81"/>
      <c r="Z1254" s="81"/>
      <c r="AA1254" s="109"/>
      <c r="AB1254" s="109"/>
      <c r="AS1254" s="124"/>
      <c r="AT1254" s="124"/>
      <c r="AU1254" s="124"/>
      <c r="AV1254" s="83"/>
      <c r="AW1254" s="123"/>
      <c r="AX1254" s="81"/>
      <c r="BB1254" s="81"/>
      <c r="BC1254" s="81"/>
      <c r="BD1254" s="81"/>
      <c r="BE1254" s="81"/>
    </row>
    <row r="1255" spans="1:57" ht="12.75" customHeight="1" x14ac:dyDescent="0.25">
      <c r="A1255" s="81"/>
      <c r="B1255" s="81"/>
      <c r="C1255" s="81"/>
      <c r="K1255" s="81"/>
      <c r="L1255" s="81"/>
      <c r="M1255" s="81"/>
      <c r="N1255" s="81"/>
      <c r="O1255" s="81"/>
      <c r="P1255" s="81"/>
      <c r="S1255" s="81"/>
      <c r="T1255" s="81"/>
      <c r="U1255" s="81"/>
      <c r="V1255" s="81"/>
      <c r="W1255" s="81"/>
      <c r="X1255" s="81"/>
      <c r="Y1255" s="81"/>
      <c r="Z1255" s="81"/>
      <c r="AA1255" s="109"/>
      <c r="AB1255" s="109"/>
      <c r="AS1255" s="124"/>
      <c r="AT1255" s="124"/>
      <c r="AU1255" s="124"/>
      <c r="AV1255" s="83"/>
      <c r="AW1255" s="123"/>
      <c r="AX1255" s="81"/>
      <c r="BB1255" s="81"/>
      <c r="BC1255" s="81"/>
      <c r="BD1255" s="81"/>
      <c r="BE1255" s="81"/>
    </row>
    <row r="1256" spans="1:57" ht="12.75" customHeight="1" x14ac:dyDescent="0.25">
      <c r="A1256" s="81"/>
      <c r="B1256" s="81"/>
      <c r="C1256" s="81"/>
      <c r="K1256" s="81"/>
      <c r="L1256" s="81"/>
      <c r="M1256" s="81"/>
      <c r="N1256" s="81"/>
      <c r="O1256" s="81"/>
      <c r="P1256" s="81"/>
      <c r="S1256" s="81"/>
      <c r="T1256" s="81"/>
      <c r="U1256" s="81"/>
      <c r="V1256" s="81"/>
      <c r="W1256" s="81"/>
      <c r="X1256" s="81"/>
      <c r="Y1256" s="81"/>
      <c r="Z1256" s="81"/>
      <c r="AA1256" s="109"/>
      <c r="AB1256" s="109"/>
      <c r="AS1256" s="124"/>
      <c r="AT1256" s="124"/>
      <c r="AU1256" s="124"/>
      <c r="AV1256" s="83"/>
      <c r="AW1256" s="123"/>
      <c r="AX1256" s="81"/>
      <c r="BB1256" s="81"/>
      <c r="BC1256" s="81"/>
      <c r="BD1256" s="81"/>
      <c r="BE1256" s="81"/>
    </row>
    <row r="1257" spans="1:57" ht="12.75" customHeight="1" x14ac:dyDescent="0.25">
      <c r="A1257" s="81"/>
      <c r="B1257" s="81"/>
      <c r="C1257" s="81"/>
      <c r="K1257" s="81"/>
      <c r="L1257" s="81"/>
      <c r="M1257" s="81"/>
      <c r="N1257" s="81"/>
      <c r="O1257" s="81"/>
      <c r="P1257" s="81"/>
      <c r="S1257" s="81"/>
      <c r="T1257" s="81"/>
      <c r="U1257" s="81"/>
      <c r="V1257" s="81"/>
      <c r="W1257" s="81"/>
      <c r="X1257" s="81"/>
      <c r="Y1257" s="81"/>
      <c r="Z1257" s="81"/>
      <c r="AA1257" s="109"/>
      <c r="AB1257" s="109"/>
      <c r="AS1257" s="124"/>
      <c r="AT1257" s="124"/>
      <c r="AU1257" s="124"/>
      <c r="AV1257" s="83"/>
      <c r="AW1257" s="123"/>
      <c r="AX1257" s="81"/>
      <c r="BB1257" s="81"/>
      <c r="BC1257" s="81"/>
      <c r="BD1257" s="81"/>
      <c r="BE1257" s="81"/>
    </row>
    <row r="1258" spans="1:57" ht="12.75" customHeight="1" x14ac:dyDescent="0.25">
      <c r="A1258" s="81"/>
      <c r="B1258" s="81"/>
      <c r="C1258" s="81"/>
      <c r="K1258" s="81"/>
      <c r="L1258" s="81"/>
      <c r="M1258" s="81"/>
      <c r="N1258" s="81"/>
      <c r="O1258" s="81"/>
      <c r="P1258" s="81"/>
      <c r="S1258" s="81"/>
      <c r="T1258" s="81"/>
      <c r="U1258" s="81"/>
      <c r="V1258" s="81"/>
      <c r="W1258" s="81"/>
      <c r="X1258" s="81"/>
      <c r="Y1258" s="81"/>
      <c r="Z1258" s="81"/>
      <c r="AA1258" s="109"/>
      <c r="AB1258" s="109"/>
      <c r="AS1258" s="124"/>
      <c r="AT1258" s="124"/>
      <c r="AU1258" s="124"/>
      <c r="AV1258" s="83"/>
      <c r="AW1258" s="123"/>
      <c r="AX1258" s="81"/>
      <c r="BB1258" s="81"/>
      <c r="BC1258" s="81"/>
      <c r="BD1258" s="81"/>
      <c r="BE1258" s="81"/>
    </row>
    <row r="1259" spans="1:57" ht="12.75" customHeight="1" x14ac:dyDescent="0.25">
      <c r="A1259" s="81"/>
      <c r="B1259" s="81"/>
      <c r="C1259" s="81"/>
      <c r="K1259" s="81"/>
      <c r="L1259" s="81"/>
      <c r="M1259" s="81"/>
      <c r="N1259" s="81"/>
      <c r="O1259" s="81"/>
      <c r="P1259" s="81"/>
      <c r="S1259" s="81"/>
      <c r="T1259" s="81"/>
      <c r="U1259" s="81"/>
      <c r="V1259" s="81"/>
      <c r="W1259" s="81"/>
      <c r="X1259" s="81"/>
      <c r="Y1259" s="81"/>
      <c r="Z1259" s="81"/>
      <c r="AA1259" s="109"/>
      <c r="AB1259" s="109"/>
      <c r="AS1259" s="124"/>
      <c r="AT1259" s="124"/>
      <c r="AU1259" s="124"/>
      <c r="AV1259" s="83"/>
      <c r="AW1259" s="123"/>
      <c r="AX1259" s="81"/>
      <c r="BB1259" s="81"/>
      <c r="BC1259" s="81"/>
      <c r="BD1259" s="81"/>
      <c r="BE1259" s="81"/>
    </row>
    <row r="1260" spans="1:57" ht="12.75" customHeight="1" x14ac:dyDescent="0.25">
      <c r="A1260" s="81"/>
      <c r="B1260" s="81"/>
      <c r="C1260" s="81"/>
      <c r="K1260" s="81"/>
      <c r="L1260" s="81"/>
      <c r="M1260" s="81"/>
      <c r="N1260" s="81"/>
      <c r="O1260" s="81"/>
      <c r="P1260" s="81"/>
      <c r="S1260" s="81"/>
      <c r="T1260" s="81"/>
      <c r="U1260" s="81"/>
      <c r="V1260" s="81"/>
      <c r="W1260" s="81"/>
      <c r="X1260" s="81"/>
      <c r="Y1260" s="81"/>
      <c r="Z1260" s="81"/>
      <c r="AA1260" s="109"/>
      <c r="AB1260" s="109"/>
      <c r="AS1260" s="124"/>
      <c r="AT1260" s="124"/>
      <c r="AU1260" s="124"/>
      <c r="AV1260" s="83"/>
      <c r="AW1260" s="123"/>
      <c r="AX1260" s="81"/>
      <c r="BB1260" s="81"/>
      <c r="BC1260" s="81"/>
      <c r="BD1260" s="81"/>
      <c r="BE1260" s="81"/>
    </row>
    <row r="1261" spans="1:57" ht="12.75" customHeight="1" x14ac:dyDescent="0.25">
      <c r="A1261" s="81"/>
      <c r="B1261" s="81"/>
      <c r="C1261" s="81"/>
      <c r="K1261" s="81"/>
      <c r="L1261" s="81"/>
      <c r="M1261" s="81"/>
      <c r="N1261" s="81"/>
      <c r="O1261" s="81"/>
      <c r="P1261" s="81"/>
      <c r="S1261" s="81"/>
      <c r="T1261" s="81"/>
      <c r="U1261" s="81"/>
      <c r="V1261" s="81"/>
      <c r="W1261" s="81"/>
      <c r="X1261" s="81"/>
      <c r="Y1261" s="81"/>
      <c r="Z1261" s="81"/>
      <c r="AA1261" s="109"/>
      <c r="AB1261" s="109"/>
      <c r="AS1261" s="124"/>
      <c r="AT1261" s="124"/>
      <c r="AU1261" s="124"/>
      <c r="AV1261" s="83"/>
      <c r="AW1261" s="123"/>
      <c r="AX1261" s="81"/>
      <c r="BB1261" s="81"/>
      <c r="BC1261" s="81"/>
      <c r="BD1261" s="81"/>
      <c r="BE1261" s="81"/>
    </row>
    <row r="1262" spans="1:57" ht="12.75" customHeight="1" x14ac:dyDescent="0.25">
      <c r="A1262" s="81"/>
      <c r="B1262" s="81"/>
      <c r="C1262" s="81"/>
      <c r="K1262" s="81"/>
      <c r="L1262" s="81"/>
      <c r="M1262" s="81"/>
      <c r="N1262" s="81"/>
      <c r="O1262" s="81"/>
      <c r="P1262" s="81"/>
      <c r="S1262" s="81"/>
      <c r="T1262" s="81"/>
      <c r="U1262" s="81"/>
      <c r="V1262" s="81"/>
      <c r="W1262" s="81"/>
      <c r="X1262" s="81"/>
      <c r="Y1262" s="81"/>
      <c r="Z1262" s="81"/>
      <c r="AA1262" s="109"/>
      <c r="AB1262" s="109"/>
      <c r="AS1262" s="124"/>
      <c r="AT1262" s="124"/>
      <c r="AU1262" s="124"/>
      <c r="AV1262" s="83"/>
      <c r="AW1262" s="123"/>
      <c r="AX1262" s="81"/>
      <c r="BB1262" s="81"/>
      <c r="BC1262" s="81"/>
      <c r="BD1262" s="81"/>
      <c r="BE1262" s="81"/>
    </row>
    <row r="1263" spans="1:57" ht="12.75" customHeight="1" x14ac:dyDescent="0.25">
      <c r="A1263" s="81"/>
      <c r="B1263" s="81"/>
      <c r="C1263" s="81"/>
      <c r="K1263" s="81"/>
      <c r="L1263" s="81"/>
      <c r="M1263" s="81"/>
      <c r="N1263" s="81"/>
      <c r="O1263" s="81"/>
      <c r="P1263" s="81"/>
      <c r="S1263" s="81"/>
      <c r="T1263" s="81"/>
      <c r="U1263" s="81"/>
      <c r="V1263" s="81"/>
      <c r="W1263" s="81"/>
      <c r="X1263" s="81"/>
      <c r="Y1263" s="81"/>
      <c r="Z1263" s="81"/>
      <c r="AA1263" s="109"/>
      <c r="AB1263" s="109"/>
      <c r="AS1263" s="124"/>
      <c r="AT1263" s="124"/>
      <c r="AU1263" s="124"/>
      <c r="AV1263" s="83"/>
      <c r="AW1263" s="123"/>
      <c r="AX1263" s="81"/>
      <c r="BB1263" s="81"/>
      <c r="BC1263" s="81"/>
      <c r="BD1263" s="81"/>
      <c r="BE1263" s="81"/>
    </row>
    <row r="1264" spans="1:57" ht="12.75" customHeight="1" x14ac:dyDescent="0.25">
      <c r="A1264" s="81"/>
      <c r="B1264" s="81"/>
      <c r="C1264" s="81"/>
      <c r="K1264" s="81"/>
      <c r="L1264" s="81"/>
      <c r="M1264" s="81"/>
      <c r="N1264" s="81"/>
      <c r="O1264" s="81"/>
      <c r="P1264" s="81"/>
      <c r="S1264" s="81"/>
      <c r="T1264" s="81"/>
      <c r="U1264" s="81"/>
      <c r="V1264" s="81"/>
      <c r="W1264" s="81"/>
      <c r="X1264" s="81"/>
      <c r="Y1264" s="81"/>
      <c r="Z1264" s="81"/>
      <c r="AA1264" s="109"/>
      <c r="AB1264" s="109"/>
      <c r="AS1264" s="124"/>
      <c r="AT1264" s="124"/>
      <c r="AU1264" s="124"/>
      <c r="AV1264" s="83"/>
      <c r="AW1264" s="123"/>
      <c r="AX1264" s="81"/>
      <c r="BB1264" s="81"/>
      <c r="BC1264" s="81"/>
      <c r="BD1264" s="81"/>
      <c r="BE1264" s="81"/>
    </row>
    <row r="1265" spans="1:57" ht="12.75" customHeight="1" x14ac:dyDescent="0.25">
      <c r="A1265" s="81"/>
      <c r="B1265" s="81"/>
      <c r="C1265" s="81"/>
      <c r="K1265" s="81"/>
      <c r="L1265" s="81"/>
      <c r="M1265" s="81"/>
      <c r="N1265" s="81"/>
      <c r="O1265" s="81"/>
      <c r="P1265" s="81"/>
      <c r="S1265" s="81"/>
      <c r="T1265" s="81"/>
      <c r="U1265" s="81"/>
      <c r="V1265" s="81"/>
      <c r="W1265" s="81"/>
      <c r="X1265" s="81"/>
      <c r="Y1265" s="81"/>
      <c r="Z1265" s="81"/>
      <c r="AA1265" s="109"/>
      <c r="AB1265" s="109"/>
      <c r="AS1265" s="124"/>
      <c r="AT1265" s="124"/>
      <c r="AU1265" s="124"/>
      <c r="AV1265" s="83"/>
      <c r="AW1265" s="123"/>
      <c r="AX1265" s="81"/>
      <c r="BB1265" s="81"/>
      <c r="BC1265" s="81"/>
      <c r="BD1265" s="81"/>
      <c r="BE1265" s="81"/>
    </row>
    <row r="1266" spans="1:57" ht="12.75" customHeight="1" x14ac:dyDescent="0.25">
      <c r="A1266" s="81"/>
      <c r="B1266" s="81"/>
      <c r="C1266" s="81"/>
      <c r="K1266" s="81"/>
      <c r="L1266" s="81"/>
      <c r="M1266" s="81"/>
      <c r="N1266" s="81"/>
      <c r="O1266" s="81"/>
      <c r="P1266" s="81"/>
      <c r="S1266" s="81"/>
      <c r="T1266" s="81"/>
      <c r="U1266" s="81"/>
      <c r="V1266" s="81"/>
      <c r="W1266" s="81"/>
      <c r="X1266" s="81"/>
      <c r="Y1266" s="81"/>
      <c r="Z1266" s="81"/>
      <c r="AA1266" s="109"/>
      <c r="AB1266" s="109"/>
      <c r="AS1266" s="124"/>
      <c r="AT1266" s="124"/>
      <c r="AU1266" s="124"/>
      <c r="AV1266" s="83"/>
      <c r="AW1266" s="123"/>
      <c r="AX1266" s="81"/>
      <c r="BB1266" s="81"/>
      <c r="BC1266" s="81"/>
      <c r="BD1266" s="81"/>
      <c r="BE1266" s="81"/>
    </row>
    <row r="1267" spans="1:57" ht="12.75" customHeight="1" x14ac:dyDescent="0.25">
      <c r="A1267" s="81"/>
      <c r="B1267" s="81"/>
      <c r="C1267" s="81"/>
      <c r="K1267" s="81"/>
      <c r="L1267" s="81"/>
      <c r="M1267" s="81"/>
      <c r="N1267" s="81"/>
      <c r="O1267" s="81"/>
      <c r="P1267" s="81"/>
      <c r="S1267" s="81"/>
      <c r="T1267" s="81"/>
      <c r="U1267" s="81"/>
      <c r="V1267" s="81"/>
      <c r="W1267" s="81"/>
      <c r="X1267" s="81"/>
      <c r="Y1267" s="81"/>
      <c r="Z1267" s="81"/>
      <c r="AA1267" s="109"/>
      <c r="AB1267" s="109"/>
      <c r="AS1267" s="124"/>
      <c r="AT1267" s="124"/>
      <c r="AU1267" s="124"/>
      <c r="AV1267" s="83"/>
      <c r="AW1267" s="123"/>
      <c r="AX1267" s="81"/>
      <c r="BB1267" s="81"/>
      <c r="BC1267" s="81"/>
      <c r="BD1267" s="81"/>
      <c r="BE1267" s="81"/>
    </row>
    <row r="1268" spans="1:57" ht="12.75" customHeight="1" x14ac:dyDescent="0.25">
      <c r="A1268" s="81"/>
      <c r="B1268" s="81"/>
      <c r="C1268" s="81"/>
      <c r="K1268" s="81"/>
      <c r="L1268" s="81"/>
      <c r="M1268" s="81"/>
      <c r="N1268" s="81"/>
      <c r="O1268" s="81"/>
      <c r="P1268" s="81"/>
      <c r="S1268" s="81"/>
      <c r="T1268" s="81"/>
      <c r="U1268" s="81"/>
      <c r="V1268" s="81"/>
      <c r="W1268" s="81"/>
      <c r="X1268" s="81"/>
      <c r="Y1268" s="81"/>
      <c r="Z1268" s="81"/>
      <c r="AA1268" s="109"/>
      <c r="AB1268" s="109"/>
      <c r="AS1268" s="124"/>
      <c r="AT1268" s="124"/>
      <c r="AU1268" s="124"/>
      <c r="AV1268" s="83"/>
      <c r="AW1268" s="123"/>
      <c r="AX1268" s="81"/>
      <c r="BB1268" s="81"/>
      <c r="BC1268" s="81"/>
      <c r="BD1268" s="81"/>
      <c r="BE1268" s="81"/>
    </row>
    <row r="1269" spans="1:57" ht="12.75" customHeight="1" x14ac:dyDescent="0.25">
      <c r="A1269" s="81"/>
      <c r="B1269" s="81"/>
      <c r="C1269" s="81"/>
      <c r="K1269" s="81"/>
      <c r="L1269" s="81"/>
      <c r="M1269" s="81"/>
      <c r="N1269" s="81"/>
      <c r="O1269" s="81"/>
      <c r="P1269" s="81"/>
      <c r="S1269" s="81"/>
      <c r="T1269" s="81"/>
      <c r="U1269" s="81"/>
      <c r="V1269" s="81"/>
      <c r="W1269" s="81"/>
      <c r="X1269" s="81"/>
      <c r="Y1269" s="81"/>
      <c r="Z1269" s="81"/>
      <c r="AA1269" s="109"/>
      <c r="AB1269" s="109"/>
      <c r="AS1269" s="124"/>
      <c r="AT1269" s="124"/>
      <c r="AU1269" s="124"/>
      <c r="AV1269" s="83"/>
      <c r="AW1269" s="123"/>
      <c r="AX1269" s="81"/>
      <c r="BB1269" s="81"/>
      <c r="BC1269" s="81"/>
      <c r="BD1269" s="81"/>
      <c r="BE1269" s="81"/>
    </row>
    <row r="1270" spans="1:57" ht="12.75" customHeight="1" x14ac:dyDescent="0.25">
      <c r="A1270" s="81"/>
      <c r="B1270" s="81"/>
      <c r="C1270" s="81"/>
      <c r="K1270" s="81"/>
      <c r="L1270" s="81"/>
      <c r="M1270" s="81"/>
      <c r="N1270" s="81"/>
      <c r="O1270" s="81"/>
      <c r="P1270" s="81"/>
      <c r="S1270" s="81"/>
      <c r="T1270" s="81"/>
      <c r="U1270" s="81"/>
      <c r="V1270" s="81"/>
      <c r="W1270" s="81"/>
      <c r="X1270" s="81"/>
      <c r="Y1270" s="81"/>
      <c r="Z1270" s="81"/>
      <c r="AA1270" s="109"/>
      <c r="AB1270" s="109"/>
      <c r="AS1270" s="124"/>
      <c r="AT1270" s="124"/>
      <c r="AU1270" s="124"/>
      <c r="AV1270" s="83"/>
      <c r="AW1270" s="123"/>
      <c r="AX1270" s="81"/>
      <c r="BB1270" s="81"/>
      <c r="BC1270" s="81"/>
      <c r="BD1270" s="81"/>
      <c r="BE1270" s="81"/>
    </row>
    <row r="1271" spans="1:57" ht="12.75" customHeight="1" x14ac:dyDescent="0.25">
      <c r="A1271" s="81"/>
      <c r="B1271" s="81"/>
      <c r="C1271" s="81"/>
      <c r="K1271" s="81"/>
      <c r="L1271" s="81"/>
      <c r="M1271" s="81"/>
      <c r="N1271" s="81"/>
      <c r="O1271" s="81"/>
      <c r="P1271" s="81"/>
      <c r="S1271" s="81"/>
      <c r="T1271" s="81"/>
      <c r="U1271" s="81"/>
      <c r="V1271" s="81"/>
      <c r="W1271" s="81"/>
      <c r="X1271" s="81"/>
      <c r="Y1271" s="81"/>
      <c r="Z1271" s="81"/>
      <c r="AA1271" s="109"/>
      <c r="AB1271" s="109"/>
      <c r="AS1271" s="124"/>
      <c r="AT1271" s="124"/>
      <c r="AU1271" s="124"/>
      <c r="AV1271" s="83"/>
      <c r="AW1271" s="123"/>
      <c r="AX1271" s="81"/>
      <c r="BB1271" s="81"/>
      <c r="BC1271" s="81"/>
      <c r="BD1271" s="81"/>
      <c r="BE1271" s="81"/>
    </row>
    <row r="1272" spans="1:57" ht="12.75" customHeight="1" x14ac:dyDescent="0.25">
      <c r="A1272" s="81"/>
      <c r="B1272" s="81"/>
      <c r="C1272" s="81"/>
      <c r="K1272" s="81"/>
      <c r="L1272" s="81"/>
      <c r="M1272" s="81"/>
      <c r="N1272" s="81"/>
      <c r="O1272" s="81"/>
      <c r="P1272" s="81"/>
      <c r="S1272" s="81"/>
      <c r="T1272" s="81"/>
      <c r="U1272" s="81"/>
      <c r="V1272" s="81"/>
      <c r="W1272" s="81"/>
      <c r="X1272" s="81"/>
      <c r="Y1272" s="81"/>
      <c r="Z1272" s="81"/>
      <c r="AA1272" s="109"/>
      <c r="AB1272" s="109"/>
      <c r="AS1272" s="124"/>
      <c r="AT1272" s="124"/>
      <c r="AU1272" s="124"/>
      <c r="AV1272" s="83"/>
      <c r="AW1272" s="123"/>
      <c r="AX1272" s="81"/>
      <c r="BB1272" s="81"/>
      <c r="BC1272" s="81"/>
      <c r="BD1272" s="81"/>
      <c r="BE1272" s="81"/>
    </row>
    <row r="1273" spans="1:57" ht="12.75" customHeight="1" x14ac:dyDescent="0.25">
      <c r="A1273" s="81"/>
      <c r="B1273" s="81"/>
      <c r="C1273" s="81"/>
      <c r="K1273" s="81"/>
      <c r="L1273" s="81"/>
      <c r="M1273" s="81"/>
      <c r="N1273" s="81"/>
      <c r="O1273" s="81"/>
      <c r="P1273" s="81"/>
      <c r="S1273" s="81"/>
      <c r="T1273" s="81"/>
      <c r="U1273" s="81"/>
      <c r="V1273" s="81"/>
      <c r="W1273" s="81"/>
      <c r="X1273" s="81"/>
      <c r="Y1273" s="81"/>
      <c r="Z1273" s="81"/>
      <c r="AA1273" s="109"/>
      <c r="AB1273" s="109"/>
      <c r="AS1273" s="124"/>
      <c r="AT1273" s="124"/>
      <c r="AU1273" s="124"/>
      <c r="AV1273" s="83"/>
      <c r="AW1273" s="123"/>
      <c r="AX1273" s="81"/>
      <c r="BB1273" s="81"/>
      <c r="BC1273" s="81"/>
      <c r="BD1273" s="81"/>
      <c r="BE1273" s="81"/>
    </row>
    <row r="1274" spans="1:57" ht="12.75" customHeight="1" x14ac:dyDescent="0.25">
      <c r="A1274" s="81"/>
      <c r="B1274" s="81"/>
      <c r="C1274" s="81"/>
      <c r="K1274" s="81"/>
      <c r="L1274" s="81"/>
      <c r="M1274" s="81"/>
      <c r="N1274" s="81"/>
      <c r="O1274" s="81"/>
      <c r="P1274" s="81"/>
      <c r="S1274" s="81"/>
      <c r="T1274" s="81"/>
      <c r="U1274" s="81"/>
      <c r="V1274" s="81"/>
      <c r="W1274" s="81"/>
      <c r="X1274" s="81"/>
      <c r="Y1274" s="81"/>
      <c r="Z1274" s="81"/>
      <c r="AA1274" s="109"/>
      <c r="AB1274" s="109"/>
      <c r="AS1274" s="124"/>
      <c r="AT1274" s="124"/>
      <c r="AU1274" s="124"/>
      <c r="AV1274" s="83"/>
      <c r="AW1274" s="123"/>
      <c r="AX1274" s="81"/>
      <c r="BB1274" s="81"/>
      <c r="BC1274" s="81"/>
      <c r="BD1274" s="81"/>
      <c r="BE1274" s="81"/>
    </row>
    <row r="1275" spans="1:57" ht="12.75" customHeight="1" x14ac:dyDescent="0.25">
      <c r="A1275" s="81"/>
      <c r="B1275" s="81"/>
      <c r="C1275" s="81"/>
      <c r="K1275" s="81"/>
      <c r="L1275" s="81"/>
      <c r="M1275" s="81"/>
      <c r="N1275" s="81"/>
      <c r="O1275" s="81"/>
      <c r="P1275" s="81"/>
      <c r="S1275" s="81"/>
      <c r="T1275" s="81"/>
      <c r="U1275" s="81"/>
      <c r="V1275" s="81"/>
      <c r="W1275" s="81"/>
      <c r="X1275" s="81"/>
      <c r="Y1275" s="81"/>
      <c r="Z1275" s="81"/>
      <c r="AA1275" s="109"/>
      <c r="AB1275" s="109"/>
      <c r="AS1275" s="124"/>
      <c r="AT1275" s="124"/>
      <c r="AU1275" s="124"/>
      <c r="AV1275" s="83"/>
      <c r="AW1275" s="123"/>
      <c r="AX1275" s="81"/>
      <c r="BB1275" s="81"/>
      <c r="BC1275" s="81"/>
      <c r="BD1275" s="81"/>
      <c r="BE1275" s="81"/>
    </row>
    <row r="1276" spans="1:57" ht="12.75" customHeight="1" x14ac:dyDescent="0.25">
      <c r="A1276" s="81"/>
      <c r="B1276" s="81"/>
      <c r="C1276" s="81"/>
      <c r="K1276" s="81"/>
      <c r="L1276" s="81"/>
      <c r="M1276" s="81"/>
      <c r="N1276" s="81"/>
      <c r="O1276" s="81"/>
      <c r="P1276" s="81"/>
      <c r="S1276" s="81"/>
      <c r="T1276" s="81"/>
      <c r="U1276" s="81"/>
      <c r="V1276" s="81"/>
      <c r="W1276" s="81"/>
      <c r="X1276" s="81"/>
      <c r="Y1276" s="81"/>
      <c r="Z1276" s="81"/>
      <c r="AA1276" s="109"/>
      <c r="AB1276" s="109"/>
      <c r="AS1276" s="124"/>
      <c r="AT1276" s="124"/>
      <c r="AU1276" s="124"/>
      <c r="AV1276" s="83"/>
      <c r="AW1276" s="123"/>
      <c r="AX1276" s="81"/>
      <c r="BB1276" s="81"/>
      <c r="BC1276" s="81"/>
      <c r="BD1276" s="81"/>
      <c r="BE1276" s="81"/>
    </row>
    <row r="1277" spans="1:57" ht="12.75" customHeight="1" x14ac:dyDescent="0.25">
      <c r="A1277" s="81"/>
      <c r="B1277" s="81"/>
      <c r="C1277" s="81"/>
      <c r="K1277" s="81"/>
      <c r="L1277" s="81"/>
      <c r="M1277" s="81"/>
      <c r="N1277" s="81"/>
      <c r="O1277" s="81"/>
      <c r="P1277" s="81"/>
      <c r="S1277" s="81"/>
      <c r="T1277" s="81"/>
      <c r="U1277" s="81"/>
      <c r="V1277" s="81"/>
      <c r="W1277" s="81"/>
      <c r="X1277" s="81"/>
      <c r="Y1277" s="81"/>
      <c r="Z1277" s="81"/>
      <c r="AA1277" s="109"/>
      <c r="AB1277" s="109"/>
      <c r="AS1277" s="124"/>
      <c r="AT1277" s="124"/>
      <c r="AU1277" s="124"/>
      <c r="AV1277" s="83"/>
      <c r="AW1277" s="123"/>
      <c r="AX1277" s="81"/>
      <c r="BB1277" s="81"/>
      <c r="BC1277" s="81"/>
      <c r="BD1277" s="81"/>
      <c r="BE1277" s="81"/>
    </row>
    <row r="1278" spans="1:57" ht="12.75" customHeight="1" x14ac:dyDescent="0.25">
      <c r="A1278" s="81"/>
      <c r="B1278" s="81"/>
      <c r="C1278" s="81"/>
      <c r="K1278" s="81"/>
      <c r="L1278" s="81"/>
      <c r="M1278" s="81"/>
      <c r="N1278" s="81"/>
      <c r="O1278" s="81"/>
      <c r="P1278" s="81"/>
      <c r="S1278" s="81"/>
      <c r="T1278" s="81"/>
      <c r="U1278" s="81"/>
      <c r="V1278" s="81"/>
      <c r="W1278" s="81"/>
      <c r="X1278" s="81"/>
      <c r="Y1278" s="81"/>
      <c r="Z1278" s="81"/>
      <c r="AA1278" s="109"/>
      <c r="AB1278" s="109"/>
      <c r="AS1278" s="124"/>
      <c r="AT1278" s="124"/>
      <c r="AU1278" s="124"/>
      <c r="AV1278" s="83"/>
      <c r="AW1278" s="123"/>
      <c r="AX1278" s="81"/>
      <c r="BB1278" s="81"/>
      <c r="BC1278" s="81"/>
      <c r="BD1278" s="81"/>
      <c r="BE1278" s="81"/>
    </row>
    <row r="1279" spans="1:57" ht="12.75" customHeight="1" x14ac:dyDescent="0.25">
      <c r="A1279" s="81"/>
      <c r="B1279" s="81"/>
      <c r="C1279" s="81"/>
      <c r="K1279" s="81"/>
      <c r="L1279" s="81"/>
      <c r="M1279" s="81"/>
      <c r="N1279" s="81"/>
      <c r="O1279" s="81"/>
      <c r="P1279" s="81"/>
      <c r="S1279" s="81"/>
      <c r="T1279" s="81"/>
      <c r="U1279" s="81"/>
      <c r="V1279" s="81"/>
      <c r="W1279" s="81"/>
      <c r="X1279" s="81"/>
      <c r="Y1279" s="81"/>
      <c r="Z1279" s="81"/>
      <c r="AA1279" s="109"/>
      <c r="AB1279" s="109"/>
      <c r="AS1279" s="124"/>
      <c r="AT1279" s="124"/>
      <c r="AU1279" s="124"/>
      <c r="AV1279" s="83"/>
      <c r="AW1279" s="123"/>
      <c r="AX1279" s="81"/>
      <c r="BB1279" s="81"/>
      <c r="BC1279" s="81"/>
      <c r="BD1279" s="81"/>
      <c r="BE1279" s="81"/>
    </row>
    <row r="1280" spans="1:57" ht="12.75" customHeight="1" x14ac:dyDescent="0.25">
      <c r="A1280" s="81"/>
      <c r="B1280" s="81"/>
      <c r="C1280" s="81"/>
      <c r="K1280" s="81"/>
      <c r="L1280" s="81"/>
      <c r="M1280" s="81"/>
      <c r="N1280" s="81"/>
      <c r="O1280" s="81"/>
      <c r="P1280" s="81"/>
      <c r="S1280" s="81"/>
      <c r="T1280" s="81"/>
      <c r="U1280" s="81"/>
      <c r="V1280" s="81"/>
      <c r="W1280" s="81"/>
      <c r="X1280" s="81"/>
      <c r="Y1280" s="81"/>
      <c r="Z1280" s="81"/>
      <c r="AA1280" s="109"/>
      <c r="AB1280" s="109"/>
      <c r="AS1280" s="124"/>
      <c r="AT1280" s="124"/>
      <c r="AU1280" s="124"/>
      <c r="AV1280" s="83"/>
      <c r="AW1280" s="123"/>
      <c r="AX1280" s="81"/>
      <c r="BB1280" s="81"/>
      <c r="BC1280" s="81"/>
      <c r="BD1280" s="81"/>
      <c r="BE1280" s="81"/>
    </row>
    <row r="1281" spans="1:57" ht="12.75" customHeight="1" x14ac:dyDescent="0.25">
      <c r="A1281" s="81"/>
      <c r="B1281" s="81"/>
      <c r="C1281" s="81"/>
      <c r="K1281" s="81"/>
      <c r="L1281" s="81"/>
      <c r="M1281" s="81"/>
      <c r="N1281" s="81"/>
      <c r="O1281" s="81"/>
      <c r="P1281" s="81"/>
      <c r="S1281" s="81"/>
      <c r="T1281" s="81"/>
      <c r="U1281" s="81"/>
      <c r="V1281" s="81"/>
      <c r="W1281" s="81"/>
      <c r="X1281" s="81"/>
      <c r="Y1281" s="81"/>
      <c r="Z1281" s="81"/>
      <c r="AA1281" s="109"/>
      <c r="AB1281" s="109"/>
      <c r="AS1281" s="124"/>
      <c r="AT1281" s="124"/>
      <c r="AU1281" s="124"/>
      <c r="AV1281" s="83"/>
      <c r="AW1281" s="123"/>
      <c r="AX1281" s="81"/>
      <c r="BB1281" s="81"/>
      <c r="BC1281" s="81"/>
      <c r="BD1281" s="81"/>
      <c r="BE1281" s="81"/>
    </row>
    <row r="1282" spans="1:57" ht="12.75" customHeight="1" x14ac:dyDescent="0.25">
      <c r="A1282" s="81"/>
      <c r="B1282" s="81"/>
      <c r="C1282" s="81"/>
      <c r="K1282" s="81"/>
      <c r="L1282" s="81"/>
      <c r="M1282" s="81"/>
      <c r="N1282" s="81"/>
      <c r="O1282" s="81"/>
      <c r="P1282" s="81"/>
      <c r="S1282" s="81"/>
      <c r="T1282" s="81"/>
      <c r="U1282" s="81"/>
      <c r="V1282" s="81"/>
      <c r="W1282" s="81"/>
      <c r="X1282" s="81"/>
      <c r="Y1282" s="81"/>
      <c r="Z1282" s="81"/>
      <c r="AA1282" s="109"/>
      <c r="AB1282" s="109"/>
      <c r="AS1282" s="124"/>
      <c r="AT1282" s="124"/>
      <c r="AU1282" s="124"/>
      <c r="AV1282" s="83"/>
      <c r="AW1282" s="123"/>
      <c r="AX1282" s="81"/>
      <c r="BB1282" s="81"/>
      <c r="BC1282" s="81"/>
      <c r="BD1282" s="81"/>
      <c r="BE1282" s="81"/>
    </row>
    <row r="1283" spans="1:57" ht="12.75" customHeight="1" x14ac:dyDescent="0.25">
      <c r="A1283" s="81"/>
      <c r="B1283" s="81"/>
      <c r="C1283" s="81"/>
      <c r="K1283" s="81"/>
      <c r="L1283" s="81"/>
      <c r="M1283" s="81"/>
      <c r="N1283" s="81"/>
      <c r="O1283" s="81"/>
      <c r="P1283" s="81"/>
      <c r="S1283" s="81"/>
      <c r="T1283" s="81"/>
      <c r="U1283" s="81"/>
      <c r="V1283" s="81"/>
      <c r="W1283" s="81"/>
      <c r="X1283" s="81"/>
      <c r="Y1283" s="81"/>
      <c r="Z1283" s="81"/>
      <c r="AA1283" s="109"/>
      <c r="AB1283" s="109"/>
      <c r="AS1283" s="124"/>
      <c r="AT1283" s="124"/>
      <c r="AU1283" s="124"/>
      <c r="AV1283" s="83"/>
      <c r="AW1283" s="123"/>
      <c r="AX1283" s="81"/>
      <c r="BB1283" s="81"/>
      <c r="BC1283" s="81"/>
      <c r="BD1283" s="81"/>
      <c r="BE1283" s="81"/>
    </row>
    <row r="1284" spans="1:57" ht="12.75" customHeight="1" x14ac:dyDescent="0.25">
      <c r="A1284" s="81"/>
      <c r="B1284" s="81"/>
      <c r="C1284" s="81"/>
      <c r="K1284" s="81"/>
      <c r="L1284" s="81"/>
      <c r="M1284" s="81"/>
      <c r="N1284" s="81"/>
      <c r="O1284" s="81"/>
      <c r="P1284" s="81"/>
      <c r="S1284" s="81"/>
      <c r="T1284" s="81"/>
      <c r="U1284" s="81"/>
      <c r="V1284" s="81"/>
      <c r="W1284" s="81"/>
      <c r="X1284" s="81"/>
      <c r="Y1284" s="81"/>
      <c r="Z1284" s="81"/>
      <c r="AA1284" s="109"/>
      <c r="AB1284" s="109"/>
      <c r="AS1284" s="124"/>
      <c r="AT1284" s="124"/>
      <c r="AU1284" s="124"/>
      <c r="AV1284" s="83"/>
      <c r="AW1284" s="123"/>
      <c r="AX1284" s="81"/>
      <c r="BB1284" s="81"/>
      <c r="BC1284" s="81"/>
      <c r="BD1284" s="81"/>
      <c r="BE1284" s="81"/>
    </row>
    <row r="1285" spans="1:57" ht="12.75" customHeight="1" x14ac:dyDescent="0.25">
      <c r="A1285" s="81"/>
      <c r="B1285" s="81"/>
      <c r="C1285" s="81"/>
      <c r="K1285" s="81"/>
      <c r="L1285" s="81"/>
      <c r="M1285" s="81"/>
      <c r="N1285" s="81"/>
      <c r="O1285" s="81"/>
      <c r="P1285" s="81"/>
      <c r="S1285" s="81"/>
      <c r="T1285" s="81"/>
      <c r="U1285" s="81"/>
      <c r="V1285" s="81"/>
      <c r="W1285" s="81"/>
      <c r="X1285" s="81"/>
      <c r="Y1285" s="81"/>
      <c r="Z1285" s="81"/>
      <c r="AA1285" s="109"/>
      <c r="AB1285" s="109"/>
      <c r="AS1285" s="124"/>
      <c r="AT1285" s="124"/>
      <c r="AU1285" s="124"/>
      <c r="AV1285" s="83"/>
      <c r="AW1285" s="123"/>
      <c r="AX1285" s="81"/>
      <c r="BB1285" s="81"/>
      <c r="BC1285" s="81"/>
      <c r="BD1285" s="81"/>
      <c r="BE1285" s="81"/>
    </row>
    <row r="1286" spans="1:57" ht="12.75" customHeight="1" x14ac:dyDescent="0.25">
      <c r="A1286" s="81"/>
      <c r="B1286" s="81"/>
      <c r="C1286" s="81"/>
      <c r="K1286" s="81"/>
      <c r="L1286" s="81"/>
      <c r="M1286" s="81"/>
      <c r="N1286" s="81"/>
      <c r="O1286" s="81"/>
      <c r="P1286" s="81"/>
      <c r="S1286" s="81"/>
      <c r="T1286" s="81"/>
      <c r="U1286" s="81"/>
      <c r="V1286" s="81"/>
      <c r="W1286" s="81"/>
      <c r="X1286" s="81"/>
      <c r="Y1286" s="81"/>
      <c r="Z1286" s="81"/>
      <c r="AA1286" s="109"/>
      <c r="AB1286" s="109"/>
      <c r="AS1286" s="124"/>
      <c r="AT1286" s="124"/>
      <c r="AU1286" s="124"/>
      <c r="AV1286" s="83"/>
      <c r="AW1286" s="123"/>
      <c r="AX1286" s="81"/>
      <c r="BB1286" s="81"/>
      <c r="BC1286" s="81"/>
      <c r="BD1286" s="81"/>
      <c r="BE1286" s="81"/>
    </row>
    <row r="1287" spans="1:57" ht="12.75" customHeight="1" x14ac:dyDescent="0.25">
      <c r="A1287" s="81"/>
      <c r="B1287" s="81"/>
      <c r="C1287" s="81"/>
      <c r="K1287" s="81"/>
      <c r="L1287" s="81"/>
      <c r="M1287" s="81"/>
      <c r="N1287" s="81"/>
      <c r="O1287" s="81"/>
      <c r="P1287" s="81"/>
      <c r="S1287" s="81"/>
      <c r="T1287" s="81"/>
      <c r="U1287" s="81"/>
      <c r="V1287" s="81"/>
      <c r="W1287" s="81"/>
      <c r="X1287" s="81"/>
      <c r="Y1287" s="81"/>
      <c r="Z1287" s="81"/>
      <c r="AA1287" s="109"/>
      <c r="AB1287" s="109"/>
      <c r="AS1287" s="124"/>
      <c r="AT1287" s="124"/>
      <c r="AU1287" s="124"/>
      <c r="AV1287" s="83"/>
      <c r="AW1287" s="123"/>
      <c r="AX1287" s="81"/>
      <c r="BB1287" s="81"/>
      <c r="BC1287" s="81"/>
      <c r="BD1287" s="81"/>
      <c r="BE1287" s="81"/>
    </row>
    <row r="1288" spans="1:57" ht="12.75" customHeight="1" x14ac:dyDescent="0.25">
      <c r="A1288" s="81"/>
      <c r="B1288" s="81"/>
      <c r="C1288" s="81"/>
      <c r="K1288" s="81"/>
      <c r="L1288" s="81"/>
      <c r="M1288" s="81"/>
      <c r="N1288" s="81"/>
      <c r="O1288" s="81"/>
      <c r="P1288" s="81"/>
      <c r="S1288" s="81"/>
      <c r="T1288" s="81"/>
      <c r="U1288" s="81"/>
      <c r="V1288" s="81"/>
      <c r="W1288" s="81"/>
      <c r="X1288" s="81"/>
      <c r="Y1288" s="81"/>
      <c r="Z1288" s="81"/>
      <c r="AA1288" s="109"/>
      <c r="AB1288" s="109"/>
      <c r="AS1288" s="124"/>
      <c r="AT1288" s="124"/>
      <c r="AU1288" s="124"/>
      <c r="AV1288" s="83"/>
      <c r="AW1288" s="123"/>
      <c r="AX1288" s="81"/>
      <c r="BB1288" s="81"/>
      <c r="BC1288" s="81"/>
      <c r="BD1288" s="81"/>
      <c r="BE1288" s="81"/>
    </row>
    <row r="1289" spans="1:57" ht="12.75" customHeight="1" x14ac:dyDescent="0.25">
      <c r="A1289" s="81"/>
      <c r="B1289" s="81"/>
      <c r="C1289" s="81"/>
      <c r="K1289" s="81"/>
      <c r="L1289" s="81"/>
      <c r="M1289" s="81"/>
      <c r="N1289" s="81"/>
      <c r="O1289" s="81"/>
      <c r="P1289" s="81"/>
      <c r="S1289" s="81"/>
      <c r="T1289" s="81"/>
      <c r="U1289" s="81"/>
      <c r="V1289" s="81"/>
      <c r="W1289" s="81"/>
      <c r="X1289" s="81"/>
      <c r="Y1289" s="81"/>
      <c r="Z1289" s="81"/>
      <c r="AA1289" s="109"/>
      <c r="AB1289" s="109"/>
      <c r="AS1289" s="124"/>
      <c r="AT1289" s="124"/>
      <c r="AU1289" s="124"/>
      <c r="AV1289" s="83"/>
      <c r="AW1289" s="123"/>
      <c r="AX1289" s="81"/>
      <c r="BB1289" s="81"/>
      <c r="BC1289" s="81"/>
      <c r="BD1289" s="81"/>
      <c r="BE1289" s="81"/>
    </row>
    <row r="1290" spans="1:57" ht="12.75" customHeight="1" x14ac:dyDescent="0.25">
      <c r="A1290" s="81"/>
      <c r="B1290" s="81"/>
      <c r="C1290" s="81"/>
      <c r="K1290" s="81"/>
      <c r="L1290" s="81"/>
      <c r="M1290" s="81"/>
      <c r="N1290" s="81"/>
      <c r="O1290" s="81"/>
      <c r="P1290" s="81"/>
      <c r="S1290" s="81"/>
      <c r="T1290" s="81"/>
      <c r="U1290" s="81"/>
      <c r="V1290" s="81"/>
      <c r="W1290" s="81"/>
      <c r="X1290" s="81"/>
      <c r="Y1290" s="81"/>
      <c r="Z1290" s="81"/>
      <c r="AA1290" s="109"/>
      <c r="AB1290" s="109"/>
      <c r="AS1290" s="124"/>
      <c r="AT1290" s="124"/>
      <c r="AU1290" s="124"/>
      <c r="AV1290" s="83"/>
      <c r="AW1290" s="123"/>
      <c r="AX1290" s="81"/>
      <c r="BB1290" s="81"/>
      <c r="BC1290" s="81"/>
      <c r="BD1290" s="81"/>
      <c r="BE1290" s="81"/>
    </row>
    <row r="1291" spans="1:57" ht="12.75" customHeight="1" x14ac:dyDescent="0.25">
      <c r="A1291" s="81"/>
      <c r="B1291" s="81"/>
      <c r="C1291" s="81"/>
      <c r="K1291" s="81"/>
      <c r="L1291" s="81"/>
      <c r="M1291" s="81"/>
      <c r="N1291" s="81"/>
      <c r="O1291" s="81"/>
      <c r="P1291" s="81"/>
      <c r="S1291" s="81"/>
      <c r="T1291" s="81"/>
      <c r="U1291" s="81"/>
      <c r="V1291" s="81"/>
      <c r="W1291" s="81"/>
      <c r="X1291" s="81"/>
      <c r="Y1291" s="81"/>
      <c r="Z1291" s="81"/>
      <c r="AA1291" s="109"/>
      <c r="AB1291" s="109"/>
      <c r="AS1291" s="124"/>
      <c r="AT1291" s="124"/>
      <c r="AU1291" s="124"/>
      <c r="AV1291" s="83"/>
      <c r="AW1291" s="123"/>
      <c r="AX1291" s="81"/>
      <c r="BB1291" s="81"/>
      <c r="BC1291" s="81"/>
      <c r="BD1291" s="81"/>
      <c r="BE1291" s="81"/>
    </row>
    <row r="1292" spans="1:57" ht="12" x14ac:dyDescent="0.25">
      <c r="A1292" s="81"/>
      <c r="B1292" s="81"/>
      <c r="C1292" s="81"/>
      <c r="K1292" s="81"/>
      <c r="L1292" s="81"/>
      <c r="M1292" s="81"/>
      <c r="N1292" s="81"/>
      <c r="O1292" s="81"/>
      <c r="P1292" s="81"/>
      <c r="S1292" s="81"/>
      <c r="T1292" s="81"/>
      <c r="U1292" s="81"/>
      <c r="V1292" s="81"/>
      <c r="W1292" s="81"/>
      <c r="X1292" s="81"/>
      <c r="Y1292" s="81"/>
      <c r="Z1292" s="81"/>
      <c r="AA1292" s="109"/>
      <c r="AB1292" s="109"/>
      <c r="AS1292" s="124"/>
      <c r="AT1292" s="124"/>
      <c r="AU1292" s="124"/>
      <c r="AV1292" s="83"/>
      <c r="AW1292" s="123"/>
      <c r="AX1292" s="81"/>
      <c r="BB1292" s="81"/>
      <c r="BC1292" s="81"/>
      <c r="BD1292" s="81"/>
      <c r="BE1292" s="81"/>
    </row>
    <row r="1293" spans="1:57" ht="12.75" customHeight="1" x14ac:dyDescent="0.25">
      <c r="A1293" s="81"/>
      <c r="B1293" s="81"/>
      <c r="C1293" s="81"/>
      <c r="K1293" s="81"/>
      <c r="L1293" s="81"/>
      <c r="M1293" s="81"/>
      <c r="N1293" s="81"/>
      <c r="O1293" s="81"/>
      <c r="P1293" s="81"/>
      <c r="S1293" s="81"/>
      <c r="T1293" s="81"/>
      <c r="U1293" s="81"/>
      <c r="V1293" s="81"/>
      <c r="W1293" s="81"/>
      <c r="X1293" s="81"/>
      <c r="Y1293" s="81"/>
      <c r="Z1293" s="81"/>
      <c r="AA1293" s="109"/>
      <c r="AB1293" s="109"/>
      <c r="AS1293" s="124"/>
      <c r="AT1293" s="124"/>
      <c r="AU1293" s="124"/>
      <c r="AV1293" s="83"/>
      <c r="AW1293" s="123"/>
      <c r="AX1293" s="81"/>
      <c r="BB1293" s="81"/>
      <c r="BC1293" s="81"/>
      <c r="BD1293" s="81"/>
      <c r="BE1293" s="81"/>
    </row>
    <row r="1294" spans="1:57" ht="12.75" customHeight="1" x14ac:dyDescent="0.25">
      <c r="A1294" s="81"/>
      <c r="B1294" s="81"/>
      <c r="C1294" s="81"/>
      <c r="K1294" s="81"/>
      <c r="L1294" s="81"/>
      <c r="M1294" s="81"/>
      <c r="N1294" s="81"/>
      <c r="O1294" s="81"/>
      <c r="P1294" s="81"/>
      <c r="S1294" s="81"/>
      <c r="T1294" s="81"/>
      <c r="U1294" s="81"/>
      <c r="V1294" s="81"/>
      <c r="W1294" s="81"/>
      <c r="X1294" s="81"/>
      <c r="Y1294" s="81"/>
      <c r="Z1294" s="81"/>
      <c r="AA1294" s="109"/>
      <c r="AB1294" s="109"/>
      <c r="AS1294" s="124"/>
      <c r="AT1294" s="124"/>
      <c r="AU1294" s="124"/>
      <c r="AV1294" s="83"/>
      <c r="AW1294" s="123"/>
      <c r="AX1294" s="81"/>
      <c r="BB1294" s="81"/>
      <c r="BC1294" s="81"/>
      <c r="BD1294" s="81"/>
      <c r="BE1294" s="81"/>
    </row>
    <row r="1295" spans="1:57" ht="12.75" customHeight="1" x14ac:dyDescent="0.25">
      <c r="A1295" s="81"/>
      <c r="B1295" s="81"/>
      <c r="C1295" s="81"/>
      <c r="K1295" s="81"/>
      <c r="L1295" s="81"/>
      <c r="M1295" s="81"/>
      <c r="N1295" s="81"/>
      <c r="O1295" s="81"/>
      <c r="P1295" s="81"/>
      <c r="S1295" s="81"/>
      <c r="T1295" s="81"/>
      <c r="U1295" s="81"/>
      <c r="V1295" s="81"/>
      <c r="W1295" s="81"/>
      <c r="X1295" s="81"/>
      <c r="Y1295" s="81"/>
      <c r="Z1295" s="81"/>
      <c r="AA1295" s="109"/>
      <c r="AB1295" s="109"/>
      <c r="AS1295" s="124"/>
      <c r="AT1295" s="124"/>
      <c r="AU1295" s="124"/>
      <c r="AV1295" s="83"/>
      <c r="AW1295" s="123"/>
      <c r="AX1295" s="81"/>
      <c r="BB1295" s="81"/>
      <c r="BC1295" s="81"/>
      <c r="BD1295" s="81"/>
      <c r="BE1295" s="81"/>
    </row>
    <row r="1296" spans="1:57" ht="12.75" customHeight="1" x14ac:dyDescent="0.25">
      <c r="A1296" s="81"/>
      <c r="B1296" s="81"/>
      <c r="C1296" s="81"/>
      <c r="K1296" s="81"/>
      <c r="L1296" s="81"/>
      <c r="M1296" s="81"/>
      <c r="N1296" s="81"/>
      <c r="O1296" s="81"/>
      <c r="P1296" s="81"/>
      <c r="S1296" s="81"/>
      <c r="T1296" s="81"/>
      <c r="U1296" s="81"/>
      <c r="V1296" s="81"/>
      <c r="W1296" s="81"/>
      <c r="X1296" s="81"/>
      <c r="Y1296" s="81"/>
      <c r="Z1296" s="81"/>
      <c r="AA1296" s="109"/>
      <c r="AB1296" s="109"/>
      <c r="AS1296" s="124"/>
      <c r="AT1296" s="124"/>
      <c r="AU1296" s="124"/>
      <c r="AV1296" s="83"/>
      <c r="AW1296" s="123"/>
      <c r="AX1296" s="81"/>
      <c r="BB1296" s="81"/>
      <c r="BC1296" s="81"/>
      <c r="BD1296" s="81"/>
      <c r="BE1296" s="81"/>
    </row>
    <row r="1297" spans="1:57" ht="12.75" customHeight="1" x14ac:dyDescent="0.25">
      <c r="A1297" s="81"/>
      <c r="B1297" s="81"/>
      <c r="C1297" s="81"/>
      <c r="K1297" s="81"/>
      <c r="L1297" s="81"/>
      <c r="M1297" s="81"/>
      <c r="N1297" s="81"/>
      <c r="O1297" s="81"/>
      <c r="P1297" s="81"/>
      <c r="S1297" s="81"/>
      <c r="T1297" s="81"/>
      <c r="U1297" s="81"/>
      <c r="V1297" s="81"/>
      <c r="W1297" s="81"/>
      <c r="X1297" s="81"/>
      <c r="Y1297" s="81"/>
      <c r="Z1297" s="81"/>
      <c r="AA1297" s="109"/>
      <c r="AB1297" s="109"/>
      <c r="AS1297" s="124"/>
      <c r="AT1297" s="124"/>
      <c r="AU1297" s="124"/>
      <c r="AV1297" s="83"/>
      <c r="AW1297" s="123"/>
      <c r="AX1297" s="81"/>
      <c r="BB1297" s="81"/>
      <c r="BC1297" s="81"/>
      <c r="BD1297" s="81"/>
      <c r="BE1297" s="81"/>
    </row>
    <row r="1298" spans="1:57" ht="12.75" customHeight="1" x14ac:dyDescent="0.25">
      <c r="A1298" s="81"/>
      <c r="B1298" s="81"/>
      <c r="C1298" s="81"/>
      <c r="K1298" s="81"/>
      <c r="L1298" s="81"/>
      <c r="M1298" s="81"/>
      <c r="N1298" s="81"/>
      <c r="O1298" s="81"/>
      <c r="P1298" s="81"/>
      <c r="S1298" s="81"/>
      <c r="T1298" s="81"/>
      <c r="U1298" s="81"/>
      <c r="V1298" s="81"/>
      <c r="W1298" s="81"/>
      <c r="X1298" s="81"/>
      <c r="Y1298" s="81"/>
      <c r="Z1298" s="81"/>
      <c r="AA1298" s="109"/>
      <c r="AB1298" s="109"/>
      <c r="AS1298" s="124"/>
      <c r="AT1298" s="124"/>
      <c r="AU1298" s="124"/>
      <c r="AV1298" s="83"/>
      <c r="AW1298" s="123"/>
      <c r="AX1298" s="81"/>
      <c r="BB1298" s="81"/>
      <c r="BC1298" s="81"/>
      <c r="BD1298" s="81"/>
      <c r="BE1298" s="81"/>
    </row>
    <row r="1299" spans="1:57" ht="12.75" customHeight="1" x14ac:dyDescent="0.25">
      <c r="A1299" s="81"/>
      <c r="B1299" s="81"/>
      <c r="C1299" s="81"/>
      <c r="K1299" s="81"/>
      <c r="L1299" s="81"/>
      <c r="M1299" s="81"/>
      <c r="N1299" s="81"/>
      <c r="O1299" s="81"/>
      <c r="P1299" s="81"/>
      <c r="S1299" s="81"/>
      <c r="T1299" s="81"/>
      <c r="U1299" s="81"/>
      <c r="V1299" s="81"/>
      <c r="W1299" s="81"/>
      <c r="X1299" s="81"/>
      <c r="Y1299" s="81"/>
      <c r="Z1299" s="81"/>
      <c r="AA1299" s="109"/>
      <c r="AB1299" s="109"/>
      <c r="AS1299" s="124"/>
      <c r="AT1299" s="124"/>
      <c r="AU1299" s="124"/>
      <c r="AV1299" s="83"/>
      <c r="AW1299" s="123"/>
      <c r="AX1299" s="81"/>
      <c r="BB1299" s="81"/>
      <c r="BC1299" s="81"/>
      <c r="BD1299" s="81"/>
      <c r="BE1299" s="81"/>
    </row>
    <row r="1300" spans="1:57" ht="12.75" customHeight="1" x14ac:dyDescent="0.25">
      <c r="A1300" s="81"/>
      <c r="B1300" s="81"/>
      <c r="C1300" s="81"/>
      <c r="K1300" s="81"/>
      <c r="L1300" s="81"/>
      <c r="M1300" s="81"/>
      <c r="N1300" s="81"/>
      <c r="O1300" s="81"/>
      <c r="P1300" s="81"/>
      <c r="S1300" s="81"/>
      <c r="T1300" s="81"/>
      <c r="U1300" s="81"/>
      <c r="V1300" s="81"/>
      <c r="W1300" s="81"/>
      <c r="X1300" s="81"/>
      <c r="Y1300" s="81"/>
      <c r="Z1300" s="81"/>
      <c r="AA1300" s="109"/>
      <c r="AB1300" s="109"/>
      <c r="AS1300" s="124"/>
      <c r="AT1300" s="124"/>
      <c r="AU1300" s="124"/>
      <c r="AV1300" s="83"/>
      <c r="AW1300" s="123"/>
      <c r="AX1300" s="81"/>
      <c r="BB1300" s="81"/>
      <c r="BC1300" s="81"/>
      <c r="BD1300" s="81"/>
      <c r="BE1300" s="81"/>
    </row>
    <row r="1301" spans="1:57" ht="12.75" customHeight="1" x14ac:dyDescent="0.25">
      <c r="A1301" s="81"/>
      <c r="B1301" s="81"/>
      <c r="C1301" s="81"/>
      <c r="K1301" s="81"/>
      <c r="L1301" s="81"/>
      <c r="M1301" s="81"/>
      <c r="N1301" s="81"/>
      <c r="O1301" s="81"/>
      <c r="P1301" s="81"/>
      <c r="S1301" s="81"/>
      <c r="T1301" s="81"/>
      <c r="U1301" s="81"/>
      <c r="V1301" s="81"/>
      <c r="W1301" s="81"/>
      <c r="X1301" s="81"/>
      <c r="Y1301" s="81"/>
      <c r="Z1301" s="81"/>
      <c r="AA1301" s="109"/>
      <c r="AB1301" s="109"/>
      <c r="AS1301" s="124"/>
      <c r="AT1301" s="124"/>
      <c r="AU1301" s="124"/>
      <c r="AV1301" s="83"/>
      <c r="AW1301" s="123"/>
      <c r="AX1301" s="81"/>
      <c r="BB1301" s="81"/>
      <c r="BC1301" s="81"/>
      <c r="BD1301" s="81"/>
      <c r="BE1301" s="81"/>
    </row>
    <row r="1302" spans="1:57" ht="12.75" customHeight="1" x14ac:dyDescent="0.25">
      <c r="A1302" s="81"/>
      <c r="B1302" s="81"/>
      <c r="C1302" s="81"/>
      <c r="K1302" s="81"/>
      <c r="L1302" s="81"/>
      <c r="M1302" s="81"/>
      <c r="N1302" s="81"/>
      <c r="O1302" s="81"/>
      <c r="P1302" s="81"/>
      <c r="S1302" s="81"/>
      <c r="T1302" s="81"/>
      <c r="U1302" s="81"/>
      <c r="V1302" s="81"/>
      <c r="W1302" s="81"/>
      <c r="X1302" s="81"/>
      <c r="Y1302" s="81"/>
      <c r="Z1302" s="81"/>
      <c r="AA1302" s="109"/>
      <c r="AB1302" s="109"/>
      <c r="AS1302" s="124"/>
      <c r="AT1302" s="124"/>
      <c r="AU1302" s="124"/>
      <c r="AV1302" s="83"/>
      <c r="AW1302" s="123"/>
      <c r="AX1302" s="81"/>
      <c r="BB1302" s="81"/>
      <c r="BC1302" s="81"/>
      <c r="BD1302" s="81"/>
      <c r="BE1302" s="81"/>
    </row>
    <row r="1303" spans="1:57" ht="12.75" customHeight="1" x14ac:dyDescent="0.25">
      <c r="A1303" s="81"/>
      <c r="B1303" s="81"/>
      <c r="C1303" s="81"/>
      <c r="K1303" s="81"/>
      <c r="L1303" s="81"/>
      <c r="M1303" s="81"/>
      <c r="N1303" s="81"/>
      <c r="O1303" s="81"/>
      <c r="P1303" s="81"/>
      <c r="S1303" s="81"/>
      <c r="T1303" s="81"/>
      <c r="U1303" s="81"/>
      <c r="V1303" s="81"/>
      <c r="W1303" s="81"/>
      <c r="X1303" s="81"/>
      <c r="Y1303" s="81"/>
      <c r="Z1303" s="81"/>
      <c r="AA1303" s="109"/>
      <c r="AB1303" s="109"/>
      <c r="AS1303" s="124"/>
      <c r="AT1303" s="124"/>
      <c r="AU1303" s="124"/>
      <c r="AV1303" s="83"/>
      <c r="AW1303" s="123"/>
      <c r="AX1303" s="81"/>
      <c r="BB1303" s="81"/>
      <c r="BC1303" s="81"/>
      <c r="BD1303" s="81"/>
      <c r="BE1303" s="81"/>
    </row>
    <row r="1304" spans="1:57" ht="12.75" customHeight="1" x14ac:dyDescent="0.25">
      <c r="A1304" s="81"/>
      <c r="B1304" s="81"/>
      <c r="C1304" s="81"/>
      <c r="K1304" s="81"/>
      <c r="L1304" s="81"/>
      <c r="M1304" s="81"/>
      <c r="N1304" s="81"/>
      <c r="O1304" s="81"/>
      <c r="P1304" s="81"/>
      <c r="S1304" s="81"/>
      <c r="T1304" s="81"/>
      <c r="U1304" s="81"/>
      <c r="V1304" s="81"/>
      <c r="W1304" s="81"/>
      <c r="X1304" s="81"/>
      <c r="Y1304" s="81"/>
      <c r="Z1304" s="81"/>
      <c r="AA1304" s="109"/>
      <c r="AB1304" s="109"/>
      <c r="AS1304" s="124"/>
      <c r="AT1304" s="124"/>
      <c r="AU1304" s="124"/>
      <c r="AV1304" s="83"/>
      <c r="AW1304" s="123"/>
      <c r="AX1304" s="81"/>
      <c r="BB1304" s="81"/>
      <c r="BC1304" s="81"/>
      <c r="BD1304" s="81"/>
      <c r="BE1304" s="81"/>
    </row>
    <row r="1305" spans="1:57" ht="12.75" customHeight="1" x14ac:dyDescent="0.25">
      <c r="A1305" s="81"/>
      <c r="B1305" s="81"/>
      <c r="C1305" s="81"/>
      <c r="K1305" s="81"/>
      <c r="L1305" s="81"/>
      <c r="M1305" s="81"/>
      <c r="N1305" s="81"/>
      <c r="O1305" s="81"/>
      <c r="P1305" s="81"/>
      <c r="S1305" s="81"/>
      <c r="T1305" s="81"/>
      <c r="U1305" s="81"/>
      <c r="V1305" s="81"/>
      <c r="W1305" s="81"/>
      <c r="X1305" s="81"/>
      <c r="Y1305" s="81"/>
      <c r="Z1305" s="81"/>
      <c r="AA1305" s="109"/>
      <c r="AB1305" s="109"/>
      <c r="AS1305" s="124"/>
      <c r="AT1305" s="124"/>
      <c r="AU1305" s="124"/>
      <c r="AV1305" s="83"/>
      <c r="AW1305" s="123"/>
      <c r="AX1305" s="81"/>
      <c r="BB1305" s="81"/>
      <c r="BC1305" s="81"/>
      <c r="BD1305" s="81"/>
      <c r="BE1305" s="81"/>
    </row>
    <row r="1306" spans="1:57" ht="12.75" customHeight="1" x14ac:dyDescent="0.25">
      <c r="A1306" s="81"/>
      <c r="B1306" s="81"/>
      <c r="C1306" s="81"/>
      <c r="K1306" s="81"/>
      <c r="L1306" s="81"/>
      <c r="M1306" s="81"/>
      <c r="N1306" s="81"/>
      <c r="O1306" s="81"/>
      <c r="P1306" s="81"/>
      <c r="S1306" s="81"/>
      <c r="T1306" s="81"/>
      <c r="U1306" s="81"/>
      <c r="V1306" s="81"/>
      <c r="W1306" s="81"/>
      <c r="X1306" s="81"/>
      <c r="Y1306" s="81"/>
      <c r="Z1306" s="81"/>
      <c r="AA1306" s="109"/>
      <c r="AB1306" s="109"/>
      <c r="AS1306" s="124"/>
      <c r="AT1306" s="124"/>
      <c r="AU1306" s="124"/>
      <c r="AV1306" s="83"/>
      <c r="AW1306" s="123"/>
      <c r="AX1306" s="81"/>
      <c r="BB1306" s="81"/>
      <c r="BC1306" s="81"/>
      <c r="BD1306" s="81"/>
      <c r="BE1306" s="81"/>
    </row>
    <row r="1307" spans="1:57" ht="12.75" customHeight="1" x14ac:dyDescent="0.25">
      <c r="A1307" s="81"/>
      <c r="B1307" s="81"/>
      <c r="C1307" s="81"/>
      <c r="K1307" s="81"/>
      <c r="L1307" s="81"/>
      <c r="M1307" s="81"/>
      <c r="N1307" s="81"/>
      <c r="O1307" s="81"/>
      <c r="P1307" s="81"/>
      <c r="S1307" s="81"/>
      <c r="T1307" s="81"/>
      <c r="U1307" s="81"/>
      <c r="V1307" s="81"/>
      <c r="W1307" s="81"/>
      <c r="X1307" s="81"/>
      <c r="Y1307" s="81"/>
      <c r="Z1307" s="81"/>
      <c r="AA1307" s="109"/>
      <c r="AB1307" s="109"/>
      <c r="AS1307" s="124"/>
      <c r="AT1307" s="124"/>
      <c r="AU1307" s="124"/>
      <c r="AV1307" s="83"/>
      <c r="AW1307" s="123"/>
      <c r="AX1307" s="81"/>
      <c r="BB1307" s="81"/>
      <c r="BC1307" s="81"/>
      <c r="BD1307" s="81"/>
      <c r="BE1307" s="81"/>
    </row>
    <row r="1308" spans="1:57" ht="12.75" customHeight="1" x14ac:dyDescent="0.25">
      <c r="A1308" s="81"/>
      <c r="B1308" s="81"/>
      <c r="C1308" s="81"/>
      <c r="K1308" s="81"/>
      <c r="L1308" s="81"/>
      <c r="M1308" s="81"/>
      <c r="N1308" s="81"/>
      <c r="O1308" s="81"/>
      <c r="P1308" s="81"/>
      <c r="S1308" s="81"/>
      <c r="T1308" s="81"/>
      <c r="U1308" s="81"/>
      <c r="V1308" s="81"/>
      <c r="W1308" s="81"/>
      <c r="X1308" s="81"/>
      <c r="Y1308" s="81"/>
      <c r="Z1308" s="81"/>
      <c r="AA1308" s="109"/>
      <c r="AB1308" s="109"/>
      <c r="AS1308" s="124"/>
      <c r="AT1308" s="124"/>
      <c r="AU1308" s="124"/>
      <c r="AV1308" s="83"/>
      <c r="AW1308" s="123"/>
      <c r="AX1308" s="81"/>
      <c r="BB1308" s="81"/>
      <c r="BC1308" s="81"/>
      <c r="BD1308" s="81"/>
      <c r="BE1308" s="81"/>
    </row>
    <row r="1309" spans="1:57" ht="12.75" customHeight="1" x14ac:dyDescent="0.25">
      <c r="A1309" s="81"/>
      <c r="B1309" s="81"/>
      <c r="C1309" s="81"/>
      <c r="K1309" s="81"/>
      <c r="L1309" s="81"/>
      <c r="M1309" s="81"/>
      <c r="N1309" s="81"/>
      <c r="O1309" s="81"/>
      <c r="P1309" s="81"/>
      <c r="S1309" s="81"/>
      <c r="T1309" s="81"/>
      <c r="U1309" s="81"/>
      <c r="V1309" s="81"/>
      <c r="W1309" s="81"/>
      <c r="X1309" s="81"/>
      <c r="Y1309" s="81"/>
      <c r="Z1309" s="81"/>
      <c r="AA1309" s="109"/>
      <c r="AB1309" s="109"/>
      <c r="AS1309" s="124"/>
      <c r="AT1309" s="124"/>
      <c r="AU1309" s="124"/>
      <c r="AV1309" s="83"/>
      <c r="AW1309" s="123"/>
      <c r="AX1309" s="81"/>
      <c r="BB1309" s="81"/>
      <c r="BC1309" s="81"/>
      <c r="BD1309" s="81"/>
      <c r="BE1309" s="81"/>
    </row>
    <row r="1310" spans="1:57" ht="12.75" customHeight="1" x14ac:dyDescent="0.25">
      <c r="A1310" s="81"/>
      <c r="B1310" s="81"/>
      <c r="C1310" s="81"/>
      <c r="K1310" s="81"/>
      <c r="L1310" s="81"/>
      <c r="M1310" s="81"/>
      <c r="N1310" s="81"/>
      <c r="O1310" s="81"/>
      <c r="P1310" s="81"/>
      <c r="S1310" s="81"/>
      <c r="T1310" s="81"/>
      <c r="U1310" s="81"/>
      <c r="V1310" s="81"/>
      <c r="W1310" s="81"/>
      <c r="X1310" s="81"/>
      <c r="Y1310" s="81"/>
      <c r="Z1310" s="81"/>
      <c r="AA1310" s="109"/>
      <c r="AB1310" s="109"/>
      <c r="AS1310" s="124"/>
      <c r="AT1310" s="124"/>
      <c r="AU1310" s="124"/>
      <c r="AV1310" s="83"/>
      <c r="AW1310" s="123"/>
      <c r="AX1310" s="81"/>
      <c r="BB1310" s="81"/>
      <c r="BC1310" s="81"/>
      <c r="BD1310" s="81"/>
      <c r="BE1310" s="81"/>
    </row>
    <row r="1311" spans="1:57" ht="12.75" customHeight="1" x14ac:dyDescent="0.25">
      <c r="A1311" s="81"/>
      <c r="B1311" s="81"/>
      <c r="C1311" s="81"/>
      <c r="K1311" s="81"/>
      <c r="L1311" s="81"/>
      <c r="M1311" s="81"/>
      <c r="N1311" s="81"/>
      <c r="O1311" s="81"/>
      <c r="P1311" s="81"/>
      <c r="S1311" s="81"/>
      <c r="T1311" s="81"/>
      <c r="U1311" s="81"/>
      <c r="V1311" s="81"/>
      <c r="W1311" s="81"/>
      <c r="X1311" s="81"/>
      <c r="Y1311" s="81"/>
      <c r="Z1311" s="81"/>
      <c r="AA1311" s="109"/>
      <c r="AB1311" s="109"/>
      <c r="AS1311" s="124"/>
      <c r="AT1311" s="124"/>
      <c r="AU1311" s="124"/>
      <c r="AV1311" s="83"/>
      <c r="AW1311" s="123"/>
      <c r="AX1311" s="81"/>
      <c r="BB1311" s="81"/>
      <c r="BC1311" s="81"/>
      <c r="BD1311" s="81"/>
      <c r="BE1311" s="81"/>
    </row>
    <row r="1312" spans="1:57" ht="12.75" customHeight="1" x14ac:dyDescent="0.25">
      <c r="A1312" s="81"/>
      <c r="B1312" s="81"/>
      <c r="C1312" s="81"/>
      <c r="K1312" s="81"/>
      <c r="L1312" s="81"/>
      <c r="M1312" s="81"/>
      <c r="N1312" s="81"/>
      <c r="O1312" s="81"/>
      <c r="P1312" s="81"/>
      <c r="S1312" s="81"/>
      <c r="T1312" s="81"/>
      <c r="U1312" s="81"/>
      <c r="V1312" s="81"/>
      <c r="W1312" s="81"/>
      <c r="X1312" s="81"/>
      <c r="Y1312" s="81"/>
      <c r="Z1312" s="81"/>
      <c r="AA1312" s="109"/>
      <c r="AB1312" s="109"/>
      <c r="AS1312" s="124"/>
      <c r="AT1312" s="124"/>
      <c r="AU1312" s="124"/>
      <c r="AV1312" s="83"/>
      <c r="AW1312" s="123"/>
      <c r="AX1312" s="81"/>
      <c r="BB1312" s="81"/>
      <c r="BC1312" s="81"/>
      <c r="BD1312" s="81"/>
      <c r="BE1312" s="81"/>
    </row>
    <row r="1313" spans="1:57" ht="12.75" customHeight="1" x14ac:dyDescent="0.25">
      <c r="A1313" s="81"/>
      <c r="B1313" s="81"/>
      <c r="C1313" s="81"/>
      <c r="K1313" s="81"/>
      <c r="L1313" s="81"/>
      <c r="M1313" s="81"/>
      <c r="N1313" s="81"/>
      <c r="O1313" s="81"/>
      <c r="P1313" s="81"/>
      <c r="S1313" s="81"/>
      <c r="T1313" s="81"/>
      <c r="U1313" s="81"/>
      <c r="V1313" s="81"/>
      <c r="W1313" s="81"/>
      <c r="X1313" s="81"/>
      <c r="Y1313" s="81"/>
      <c r="Z1313" s="81"/>
      <c r="AA1313" s="109"/>
      <c r="AB1313" s="109"/>
      <c r="AS1313" s="124"/>
      <c r="AT1313" s="124"/>
      <c r="AU1313" s="124"/>
      <c r="AV1313" s="83"/>
      <c r="AW1313" s="123"/>
      <c r="AX1313" s="81"/>
      <c r="BB1313" s="81"/>
      <c r="BC1313" s="81"/>
      <c r="BD1313" s="81"/>
      <c r="BE1313" s="81"/>
    </row>
    <row r="1314" spans="1:57" ht="12.75" customHeight="1" x14ac:dyDescent="0.25">
      <c r="A1314" s="81"/>
      <c r="B1314" s="81"/>
      <c r="C1314" s="81"/>
      <c r="K1314" s="81"/>
      <c r="L1314" s="81"/>
      <c r="M1314" s="81"/>
      <c r="N1314" s="81"/>
      <c r="O1314" s="81"/>
      <c r="P1314" s="81"/>
      <c r="S1314" s="81"/>
      <c r="T1314" s="81"/>
      <c r="U1314" s="81"/>
      <c r="V1314" s="81"/>
      <c r="W1314" s="81"/>
      <c r="X1314" s="81"/>
      <c r="Y1314" s="81"/>
      <c r="Z1314" s="81"/>
      <c r="AA1314" s="109"/>
      <c r="AB1314" s="109"/>
      <c r="AS1314" s="124"/>
      <c r="AT1314" s="124"/>
      <c r="AU1314" s="124"/>
      <c r="AV1314" s="83"/>
      <c r="AW1314" s="123"/>
      <c r="AX1314" s="81"/>
      <c r="BB1314" s="81"/>
      <c r="BC1314" s="81"/>
      <c r="BD1314" s="81"/>
      <c r="BE1314" s="81"/>
    </row>
    <row r="1315" spans="1:57" ht="12.75" customHeight="1" x14ac:dyDescent="0.25">
      <c r="A1315" s="81"/>
      <c r="B1315" s="81"/>
      <c r="C1315" s="81"/>
      <c r="K1315" s="81"/>
      <c r="L1315" s="81"/>
      <c r="M1315" s="81"/>
      <c r="N1315" s="81"/>
      <c r="O1315" s="81"/>
      <c r="P1315" s="81"/>
      <c r="S1315" s="81"/>
      <c r="T1315" s="81"/>
      <c r="U1315" s="81"/>
      <c r="V1315" s="81"/>
      <c r="W1315" s="81"/>
      <c r="X1315" s="81"/>
      <c r="Y1315" s="81"/>
      <c r="Z1315" s="81"/>
      <c r="AA1315" s="109"/>
      <c r="AB1315" s="109"/>
      <c r="AS1315" s="124"/>
      <c r="AT1315" s="124"/>
      <c r="AU1315" s="124"/>
      <c r="AV1315" s="83"/>
      <c r="AW1315" s="123"/>
      <c r="AX1315" s="81"/>
      <c r="BB1315" s="81"/>
      <c r="BC1315" s="81"/>
      <c r="BD1315" s="81"/>
      <c r="BE1315" s="81"/>
    </row>
    <row r="1316" spans="1:57" ht="12.75" customHeight="1" x14ac:dyDescent="0.25">
      <c r="A1316" s="81"/>
      <c r="B1316" s="81"/>
      <c r="C1316" s="81"/>
      <c r="K1316" s="81"/>
      <c r="L1316" s="81"/>
      <c r="M1316" s="81"/>
      <c r="N1316" s="81"/>
      <c r="O1316" s="81"/>
      <c r="P1316" s="81"/>
      <c r="S1316" s="81"/>
      <c r="T1316" s="81"/>
      <c r="U1316" s="81"/>
      <c r="V1316" s="81"/>
      <c r="W1316" s="81"/>
      <c r="X1316" s="81"/>
      <c r="Y1316" s="81"/>
      <c r="Z1316" s="81"/>
      <c r="AA1316" s="109"/>
      <c r="AB1316" s="109"/>
      <c r="AS1316" s="124"/>
      <c r="AT1316" s="124"/>
      <c r="AU1316" s="124"/>
      <c r="AV1316" s="83"/>
      <c r="AW1316" s="123"/>
      <c r="AX1316" s="81"/>
      <c r="BB1316" s="81"/>
      <c r="BC1316" s="81"/>
      <c r="BD1316" s="81"/>
      <c r="BE1316" s="81"/>
    </row>
    <row r="1317" spans="1:57" ht="12.75" customHeight="1" x14ac:dyDescent="0.25">
      <c r="A1317" s="81"/>
      <c r="B1317" s="81"/>
      <c r="C1317" s="81"/>
      <c r="K1317" s="81"/>
      <c r="L1317" s="81"/>
      <c r="M1317" s="81"/>
      <c r="N1317" s="81"/>
      <c r="O1317" s="81"/>
      <c r="P1317" s="81"/>
      <c r="S1317" s="81"/>
      <c r="T1317" s="81"/>
      <c r="U1317" s="81"/>
      <c r="V1317" s="81"/>
      <c r="W1317" s="81"/>
      <c r="X1317" s="81"/>
      <c r="Y1317" s="81"/>
      <c r="Z1317" s="81"/>
      <c r="AA1317" s="109"/>
      <c r="AB1317" s="109"/>
      <c r="AS1317" s="124"/>
      <c r="AT1317" s="124"/>
      <c r="AU1317" s="124"/>
      <c r="AV1317" s="83"/>
      <c r="AW1317" s="123"/>
      <c r="AX1317" s="81"/>
      <c r="BB1317" s="81"/>
      <c r="BC1317" s="81"/>
      <c r="BD1317" s="81"/>
      <c r="BE1317" s="81"/>
    </row>
    <row r="1318" spans="1:57" ht="12.75" customHeight="1" x14ac:dyDescent="0.25">
      <c r="A1318" s="81"/>
      <c r="B1318" s="81"/>
      <c r="C1318" s="81"/>
      <c r="K1318" s="81"/>
      <c r="L1318" s="81"/>
      <c r="M1318" s="81"/>
      <c r="N1318" s="81"/>
      <c r="O1318" s="81"/>
      <c r="P1318" s="81"/>
      <c r="S1318" s="81"/>
      <c r="T1318" s="81"/>
      <c r="U1318" s="81"/>
      <c r="V1318" s="81"/>
      <c r="W1318" s="81"/>
      <c r="X1318" s="81"/>
      <c r="Y1318" s="81"/>
      <c r="Z1318" s="81"/>
      <c r="AA1318" s="109"/>
      <c r="AB1318" s="109"/>
      <c r="AS1318" s="124"/>
      <c r="AT1318" s="124"/>
      <c r="AU1318" s="124"/>
      <c r="AV1318" s="83"/>
      <c r="AW1318" s="123"/>
      <c r="AX1318" s="81"/>
      <c r="BB1318" s="81"/>
      <c r="BC1318" s="81"/>
      <c r="BD1318" s="81"/>
      <c r="BE1318" s="81"/>
    </row>
    <row r="1319" spans="1:57" ht="12.75" customHeight="1" x14ac:dyDescent="0.25">
      <c r="A1319" s="81"/>
      <c r="B1319" s="81"/>
      <c r="C1319" s="81"/>
      <c r="K1319" s="81"/>
      <c r="L1319" s="81"/>
      <c r="M1319" s="81"/>
      <c r="N1319" s="81"/>
      <c r="O1319" s="81"/>
      <c r="P1319" s="81"/>
      <c r="S1319" s="81"/>
      <c r="T1319" s="81"/>
      <c r="U1319" s="81"/>
      <c r="V1319" s="81"/>
      <c r="W1319" s="81"/>
      <c r="X1319" s="81"/>
      <c r="Y1319" s="81"/>
      <c r="Z1319" s="81"/>
      <c r="AA1319" s="109"/>
      <c r="AB1319" s="109"/>
      <c r="AS1319" s="124"/>
      <c r="AT1319" s="124"/>
      <c r="AU1319" s="124"/>
      <c r="AV1319" s="83"/>
      <c r="AW1319" s="123"/>
      <c r="AX1319" s="81"/>
      <c r="BB1319" s="81"/>
      <c r="BC1319" s="81"/>
      <c r="BD1319" s="81"/>
      <c r="BE1319" s="81"/>
    </row>
    <row r="1320" spans="1:57" ht="12.75" customHeight="1" x14ac:dyDescent="0.25">
      <c r="A1320" s="81"/>
      <c r="B1320" s="81"/>
      <c r="C1320" s="81"/>
      <c r="K1320" s="81"/>
      <c r="L1320" s="81"/>
      <c r="M1320" s="81"/>
      <c r="N1320" s="81"/>
      <c r="O1320" s="81"/>
      <c r="P1320" s="81"/>
      <c r="S1320" s="81"/>
      <c r="T1320" s="81"/>
      <c r="U1320" s="81"/>
      <c r="V1320" s="81"/>
      <c r="W1320" s="81"/>
      <c r="X1320" s="81"/>
      <c r="Y1320" s="81"/>
      <c r="Z1320" s="81"/>
      <c r="AA1320" s="109"/>
      <c r="AB1320" s="109"/>
      <c r="AS1320" s="124"/>
      <c r="AT1320" s="124"/>
      <c r="AU1320" s="124"/>
      <c r="AV1320" s="83"/>
      <c r="AW1320" s="123"/>
      <c r="AX1320" s="81"/>
      <c r="BB1320" s="81"/>
      <c r="BC1320" s="81"/>
      <c r="BD1320" s="81"/>
      <c r="BE1320" s="81"/>
    </row>
    <row r="1321" spans="1:57" ht="12.75" customHeight="1" x14ac:dyDescent="0.25">
      <c r="A1321" s="81"/>
      <c r="B1321" s="81"/>
      <c r="C1321" s="81"/>
      <c r="K1321" s="81"/>
      <c r="L1321" s="81"/>
      <c r="M1321" s="81"/>
      <c r="N1321" s="81"/>
      <c r="O1321" s="81"/>
      <c r="P1321" s="81"/>
      <c r="S1321" s="81"/>
      <c r="T1321" s="81"/>
      <c r="U1321" s="81"/>
      <c r="V1321" s="81"/>
      <c r="W1321" s="81"/>
      <c r="X1321" s="81"/>
      <c r="Y1321" s="81"/>
      <c r="Z1321" s="81"/>
      <c r="AA1321" s="109"/>
      <c r="AB1321" s="109"/>
      <c r="AS1321" s="124"/>
      <c r="AT1321" s="124"/>
      <c r="AU1321" s="124"/>
      <c r="AV1321" s="83"/>
      <c r="AW1321" s="123"/>
      <c r="AX1321" s="81"/>
      <c r="BB1321" s="81"/>
      <c r="BC1321" s="81"/>
      <c r="BD1321" s="81"/>
      <c r="BE1321" s="81"/>
    </row>
    <row r="1322" spans="1:57" ht="12.75" customHeight="1" x14ac:dyDescent="0.25">
      <c r="A1322" s="81"/>
      <c r="B1322" s="81"/>
      <c r="C1322" s="81"/>
      <c r="K1322" s="81"/>
      <c r="L1322" s="81"/>
      <c r="M1322" s="81"/>
      <c r="N1322" s="81"/>
      <c r="O1322" s="81"/>
      <c r="P1322" s="81"/>
      <c r="S1322" s="81"/>
      <c r="T1322" s="81"/>
      <c r="U1322" s="81"/>
      <c r="V1322" s="81"/>
      <c r="W1322" s="81"/>
      <c r="X1322" s="81"/>
      <c r="Y1322" s="81"/>
      <c r="Z1322" s="81"/>
      <c r="AA1322" s="109"/>
      <c r="AB1322" s="109"/>
      <c r="AS1322" s="124"/>
      <c r="AT1322" s="124"/>
      <c r="AU1322" s="124"/>
      <c r="AV1322" s="83"/>
      <c r="AW1322" s="123"/>
      <c r="AX1322" s="81"/>
      <c r="BB1322" s="81"/>
      <c r="BC1322" s="81"/>
      <c r="BD1322" s="81"/>
      <c r="BE1322" s="81"/>
    </row>
    <row r="1323" spans="1:57" ht="12.75" customHeight="1" x14ac:dyDescent="0.25">
      <c r="A1323" s="81"/>
      <c r="B1323" s="81"/>
      <c r="C1323" s="81"/>
      <c r="K1323" s="81"/>
      <c r="L1323" s="81"/>
      <c r="M1323" s="81"/>
      <c r="N1323" s="81"/>
      <c r="O1323" s="81"/>
      <c r="P1323" s="81"/>
      <c r="S1323" s="81"/>
      <c r="T1323" s="81"/>
      <c r="U1323" s="81"/>
      <c r="V1323" s="81"/>
      <c r="W1323" s="81"/>
      <c r="X1323" s="81"/>
      <c r="Y1323" s="81"/>
      <c r="Z1323" s="81"/>
      <c r="AA1323" s="109"/>
      <c r="AB1323" s="109"/>
      <c r="AS1323" s="124"/>
      <c r="AT1323" s="124"/>
      <c r="AU1323" s="124"/>
      <c r="AV1323" s="83"/>
      <c r="AW1323" s="123"/>
      <c r="AX1323" s="81"/>
      <c r="BB1323" s="81"/>
      <c r="BC1323" s="81"/>
      <c r="BD1323" s="81"/>
      <c r="BE1323" s="81"/>
    </row>
    <row r="1324" spans="1:57" ht="12.75" customHeight="1" x14ac:dyDescent="0.25">
      <c r="A1324" s="81"/>
      <c r="B1324" s="81"/>
      <c r="C1324" s="81"/>
      <c r="K1324" s="81"/>
      <c r="L1324" s="81"/>
      <c r="M1324" s="81"/>
      <c r="N1324" s="81"/>
      <c r="O1324" s="81"/>
      <c r="P1324" s="81"/>
      <c r="S1324" s="81"/>
      <c r="T1324" s="81"/>
      <c r="U1324" s="81"/>
      <c r="V1324" s="81"/>
      <c r="W1324" s="81"/>
      <c r="X1324" s="81"/>
      <c r="Y1324" s="81"/>
      <c r="Z1324" s="81"/>
      <c r="AA1324" s="109"/>
      <c r="AB1324" s="109"/>
      <c r="AS1324" s="124"/>
      <c r="AT1324" s="124"/>
      <c r="AU1324" s="124"/>
      <c r="AV1324" s="83"/>
      <c r="AW1324" s="123"/>
      <c r="AX1324" s="81"/>
      <c r="BB1324" s="81"/>
      <c r="BC1324" s="81"/>
      <c r="BD1324" s="81"/>
      <c r="BE1324" s="81"/>
    </row>
    <row r="1325" spans="1:57" ht="12.75" customHeight="1" x14ac:dyDescent="0.25">
      <c r="A1325" s="81"/>
      <c r="B1325" s="81"/>
      <c r="C1325" s="81"/>
      <c r="K1325" s="81"/>
      <c r="L1325" s="81"/>
      <c r="M1325" s="81"/>
      <c r="N1325" s="81"/>
      <c r="O1325" s="81"/>
      <c r="P1325" s="81"/>
      <c r="S1325" s="81"/>
      <c r="T1325" s="81"/>
      <c r="U1325" s="81"/>
      <c r="V1325" s="81"/>
      <c r="W1325" s="81"/>
      <c r="X1325" s="81"/>
      <c r="Y1325" s="81"/>
      <c r="Z1325" s="81"/>
      <c r="AA1325" s="109"/>
      <c r="AB1325" s="109"/>
      <c r="AS1325" s="124"/>
      <c r="AT1325" s="124"/>
      <c r="AU1325" s="124"/>
      <c r="AV1325" s="83"/>
      <c r="AW1325" s="123"/>
      <c r="AX1325" s="81"/>
      <c r="BB1325" s="81"/>
      <c r="BC1325" s="81"/>
      <c r="BD1325" s="81"/>
      <c r="BE1325" s="81"/>
    </row>
    <row r="1326" spans="1:57" ht="12.75" customHeight="1" x14ac:dyDescent="0.25">
      <c r="A1326" s="81"/>
      <c r="B1326" s="81"/>
      <c r="C1326" s="81"/>
      <c r="K1326" s="81"/>
      <c r="L1326" s="81"/>
      <c r="M1326" s="81"/>
      <c r="N1326" s="81"/>
      <c r="O1326" s="81"/>
      <c r="P1326" s="81"/>
      <c r="S1326" s="81"/>
      <c r="T1326" s="81"/>
      <c r="U1326" s="81"/>
      <c r="V1326" s="81"/>
      <c r="W1326" s="81"/>
      <c r="X1326" s="81"/>
      <c r="Y1326" s="81"/>
      <c r="Z1326" s="81"/>
      <c r="AA1326" s="109"/>
      <c r="AB1326" s="109"/>
      <c r="AS1326" s="124"/>
      <c r="AT1326" s="124"/>
      <c r="AU1326" s="124"/>
      <c r="AV1326" s="83"/>
      <c r="AW1326" s="123"/>
      <c r="AX1326" s="81"/>
      <c r="BB1326" s="81"/>
      <c r="BC1326" s="81"/>
      <c r="BD1326" s="81"/>
      <c r="BE1326" s="81"/>
    </row>
    <row r="1327" spans="1:57" ht="12.75" customHeight="1" x14ac:dyDescent="0.25">
      <c r="A1327" s="81"/>
      <c r="B1327" s="81"/>
      <c r="C1327" s="81"/>
      <c r="K1327" s="81"/>
      <c r="L1327" s="81"/>
      <c r="M1327" s="81"/>
      <c r="N1327" s="81"/>
      <c r="O1327" s="81"/>
      <c r="P1327" s="81"/>
      <c r="S1327" s="81"/>
      <c r="T1327" s="81"/>
      <c r="U1327" s="81"/>
      <c r="V1327" s="81"/>
      <c r="W1327" s="81"/>
      <c r="X1327" s="81"/>
      <c r="Y1327" s="81"/>
      <c r="Z1327" s="81"/>
      <c r="AA1327" s="109"/>
      <c r="AB1327" s="109"/>
      <c r="AS1327" s="124"/>
      <c r="AT1327" s="124"/>
      <c r="AU1327" s="124"/>
      <c r="AV1327" s="83"/>
      <c r="AW1327" s="123"/>
      <c r="AX1327" s="81"/>
      <c r="BB1327" s="81"/>
      <c r="BC1327" s="81"/>
      <c r="BD1327" s="81"/>
      <c r="BE1327" s="81"/>
    </row>
    <row r="1328" spans="1:57" ht="12.75" customHeight="1" x14ac:dyDescent="0.25">
      <c r="A1328" s="81"/>
      <c r="B1328" s="81"/>
      <c r="C1328" s="81"/>
      <c r="K1328" s="81"/>
      <c r="L1328" s="81"/>
      <c r="M1328" s="81"/>
      <c r="N1328" s="81"/>
      <c r="O1328" s="81"/>
      <c r="P1328" s="81"/>
      <c r="S1328" s="81"/>
      <c r="T1328" s="81"/>
      <c r="U1328" s="81"/>
      <c r="V1328" s="81"/>
      <c r="W1328" s="81"/>
      <c r="X1328" s="81"/>
      <c r="Y1328" s="81"/>
      <c r="Z1328" s="81"/>
      <c r="AA1328" s="109"/>
      <c r="AB1328" s="109"/>
      <c r="AS1328" s="124"/>
      <c r="AT1328" s="124"/>
      <c r="AU1328" s="124"/>
      <c r="AV1328" s="83"/>
      <c r="AW1328" s="123"/>
      <c r="AX1328" s="81"/>
      <c r="BB1328" s="81"/>
      <c r="BC1328" s="81"/>
      <c r="BD1328" s="81"/>
      <c r="BE1328" s="81"/>
    </row>
    <row r="1329" spans="1:57" ht="13.5" customHeight="1" x14ac:dyDescent="0.25">
      <c r="A1329" s="81"/>
      <c r="B1329" s="81"/>
      <c r="C1329" s="81"/>
      <c r="K1329" s="81"/>
      <c r="L1329" s="81"/>
      <c r="M1329" s="81"/>
      <c r="N1329" s="81"/>
      <c r="O1329" s="81"/>
      <c r="P1329" s="81"/>
      <c r="S1329" s="81"/>
      <c r="T1329" s="81"/>
      <c r="U1329" s="81"/>
      <c r="V1329" s="81"/>
      <c r="W1329" s="81"/>
      <c r="X1329" s="81"/>
      <c r="Y1329" s="81"/>
      <c r="Z1329" s="81"/>
      <c r="AA1329" s="109"/>
      <c r="AB1329" s="109"/>
      <c r="AS1329" s="124"/>
      <c r="AT1329" s="124"/>
      <c r="AU1329" s="124"/>
      <c r="AV1329" s="83"/>
      <c r="AW1329" s="123"/>
      <c r="AX1329" s="81"/>
      <c r="BB1329" s="81"/>
      <c r="BC1329" s="81"/>
      <c r="BD1329" s="81"/>
      <c r="BE1329" s="81"/>
    </row>
    <row r="1330" spans="1:57" ht="12.75" customHeight="1" x14ac:dyDescent="0.25">
      <c r="A1330" s="81"/>
      <c r="B1330" s="81"/>
      <c r="C1330" s="81"/>
      <c r="K1330" s="81"/>
      <c r="L1330" s="81"/>
      <c r="M1330" s="81"/>
      <c r="N1330" s="81"/>
      <c r="O1330" s="81"/>
      <c r="P1330" s="81"/>
      <c r="S1330" s="81"/>
      <c r="T1330" s="81"/>
      <c r="U1330" s="81"/>
      <c r="V1330" s="81"/>
      <c r="W1330" s="81"/>
      <c r="X1330" s="81"/>
      <c r="Y1330" s="81"/>
      <c r="Z1330" s="81"/>
      <c r="AA1330" s="109"/>
      <c r="AB1330" s="109"/>
      <c r="AS1330" s="124"/>
      <c r="AT1330" s="124"/>
      <c r="AU1330" s="124"/>
      <c r="AV1330" s="83"/>
      <c r="AW1330" s="123"/>
      <c r="AX1330" s="81"/>
      <c r="AY1330" s="126"/>
      <c r="AZ1330" s="127"/>
      <c r="BB1330" s="81"/>
      <c r="BC1330" s="81"/>
      <c r="BD1330" s="81"/>
      <c r="BE1330" s="81"/>
    </row>
    <row r="1331" spans="1:57" ht="12.75" customHeight="1" x14ac:dyDescent="0.25">
      <c r="A1331" s="81"/>
      <c r="B1331" s="81"/>
      <c r="C1331" s="81"/>
      <c r="K1331" s="81"/>
      <c r="L1331" s="81"/>
      <c r="M1331" s="81"/>
      <c r="N1331" s="81"/>
      <c r="O1331" s="81"/>
      <c r="P1331" s="81"/>
      <c r="S1331" s="81"/>
      <c r="T1331" s="81"/>
      <c r="U1331" s="81"/>
      <c r="V1331" s="81"/>
      <c r="W1331" s="81"/>
      <c r="X1331" s="81"/>
      <c r="Y1331" s="81"/>
      <c r="Z1331" s="81"/>
      <c r="AA1331" s="109"/>
      <c r="AB1331" s="109"/>
      <c r="AS1331" s="124"/>
      <c r="AT1331" s="124"/>
      <c r="AU1331" s="124"/>
      <c r="AV1331" s="83"/>
      <c r="AW1331" s="123"/>
      <c r="AX1331" s="81"/>
      <c r="AY1331" s="126"/>
      <c r="AZ1331" s="127"/>
      <c r="BB1331" s="81"/>
      <c r="BC1331" s="81"/>
      <c r="BD1331" s="81"/>
      <c r="BE1331" s="81"/>
    </row>
    <row r="1332" spans="1:57" ht="12.75" customHeight="1" x14ac:dyDescent="0.25">
      <c r="A1332" s="81"/>
      <c r="B1332" s="81"/>
      <c r="C1332" s="81"/>
      <c r="K1332" s="81"/>
      <c r="L1332" s="81"/>
      <c r="M1332" s="81"/>
      <c r="N1332" s="81"/>
      <c r="O1332" s="81"/>
      <c r="P1332" s="81"/>
      <c r="S1332" s="81"/>
      <c r="T1332" s="81"/>
      <c r="U1332" s="81"/>
      <c r="V1332" s="81"/>
      <c r="W1332" s="81"/>
      <c r="X1332" s="81"/>
      <c r="Y1332" s="81"/>
      <c r="Z1332" s="81"/>
      <c r="AA1332" s="109"/>
      <c r="AB1332" s="109"/>
      <c r="AS1332" s="124"/>
      <c r="AT1332" s="124"/>
      <c r="AU1332" s="124"/>
      <c r="AV1332" s="83"/>
      <c r="AW1332" s="123"/>
      <c r="AX1332" s="81"/>
      <c r="AY1332" s="126"/>
      <c r="AZ1332" s="127"/>
      <c r="BB1332" s="81"/>
      <c r="BC1332" s="81"/>
      <c r="BD1332" s="81"/>
      <c r="BE1332" s="81"/>
    </row>
    <row r="1333" spans="1:57" ht="12.75" customHeight="1" x14ac:dyDescent="0.25">
      <c r="A1333" s="81"/>
      <c r="B1333" s="81"/>
      <c r="C1333" s="81"/>
      <c r="K1333" s="81"/>
      <c r="L1333" s="81"/>
      <c r="M1333" s="81"/>
      <c r="N1333" s="81"/>
      <c r="O1333" s="81"/>
      <c r="P1333" s="81"/>
      <c r="S1333" s="81"/>
      <c r="T1333" s="81"/>
      <c r="U1333" s="81"/>
      <c r="V1333" s="81"/>
      <c r="W1333" s="81"/>
      <c r="X1333" s="81"/>
      <c r="Y1333" s="81"/>
      <c r="Z1333" s="81"/>
      <c r="AA1333" s="109"/>
      <c r="AB1333" s="109"/>
      <c r="AS1333" s="124"/>
      <c r="AT1333" s="124"/>
      <c r="AU1333" s="124"/>
      <c r="AV1333" s="83"/>
      <c r="AW1333" s="123"/>
      <c r="AX1333" s="81"/>
      <c r="AY1333" s="126"/>
      <c r="AZ1333" s="127"/>
      <c r="BB1333" s="81"/>
      <c r="BC1333" s="81"/>
      <c r="BD1333" s="81"/>
      <c r="BE1333" s="81"/>
    </row>
    <row r="1334" spans="1:57" ht="12.75" customHeight="1" x14ac:dyDescent="0.25">
      <c r="A1334" s="81"/>
      <c r="B1334" s="81"/>
      <c r="C1334" s="81"/>
      <c r="K1334" s="81"/>
      <c r="L1334" s="81"/>
      <c r="M1334" s="81"/>
      <c r="N1334" s="81"/>
      <c r="O1334" s="81"/>
      <c r="P1334" s="81"/>
      <c r="S1334" s="81"/>
      <c r="T1334" s="81"/>
      <c r="U1334" s="81"/>
      <c r="V1334" s="81"/>
      <c r="W1334" s="81"/>
      <c r="X1334" s="81"/>
      <c r="Y1334" s="81"/>
      <c r="Z1334" s="81"/>
      <c r="AA1334" s="109"/>
      <c r="AB1334" s="109"/>
      <c r="AS1334" s="124"/>
      <c r="AT1334" s="124"/>
      <c r="AU1334" s="124"/>
      <c r="AV1334" s="83"/>
      <c r="AW1334" s="123"/>
      <c r="AX1334" s="81"/>
      <c r="AY1334" s="126"/>
      <c r="AZ1334" s="127"/>
      <c r="BB1334" s="81"/>
      <c r="BC1334" s="81"/>
      <c r="BD1334" s="81"/>
      <c r="BE1334" s="81"/>
    </row>
    <row r="1335" spans="1:57" ht="12.75" customHeight="1" x14ac:dyDescent="0.25">
      <c r="A1335" s="81"/>
      <c r="B1335" s="81"/>
      <c r="C1335" s="81"/>
      <c r="K1335" s="81"/>
      <c r="L1335" s="81"/>
      <c r="M1335" s="81"/>
      <c r="N1335" s="81"/>
      <c r="O1335" s="81"/>
      <c r="P1335" s="81"/>
      <c r="S1335" s="81"/>
      <c r="T1335" s="81"/>
      <c r="U1335" s="81"/>
      <c r="V1335" s="81"/>
      <c r="W1335" s="81"/>
      <c r="X1335" s="81"/>
      <c r="Y1335" s="81"/>
      <c r="Z1335" s="81"/>
      <c r="AA1335" s="109"/>
      <c r="AB1335" s="109"/>
      <c r="AS1335" s="124"/>
      <c r="AT1335" s="124"/>
      <c r="AU1335" s="124"/>
      <c r="AV1335" s="83"/>
      <c r="AW1335" s="123"/>
      <c r="AX1335" s="81"/>
      <c r="AY1335" s="126"/>
      <c r="AZ1335" s="127"/>
      <c r="BB1335" s="81"/>
      <c r="BC1335" s="81"/>
      <c r="BD1335" s="81"/>
      <c r="BE1335" s="81"/>
    </row>
    <row r="1336" spans="1:57" ht="12.75" customHeight="1" x14ac:dyDescent="0.25">
      <c r="A1336" s="81"/>
      <c r="B1336" s="81"/>
      <c r="C1336" s="81"/>
      <c r="K1336" s="81"/>
      <c r="L1336" s="81"/>
      <c r="M1336" s="81"/>
      <c r="N1336" s="81"/>
      <c r="O1336" s="81"/>
      <c r="P1336" s="81"/>
      <c r="S1336" s="81"/>
      <c r="T1336" s="81"/>
      <c r="U1336" s="81"/>
      <c r="V1336" s="81"/>
      <c r="W1336" s="81"/>
      <c r="X1336" s="81"/>
      <c r="Y1336" s="81"/>
      <c r="Z1336" s="81"/>
      <c r="AA1336" s="109"/>
      <c r="AB1336" s="109"/>
      <c r="AS1336" s="124"/>
      <c r="AT1336" s="124"/>
      <c r="AU1336" s="124"/>
      <c r="AV1336" s="83"/>
      <c r="AW1336" s="123"/>
      <c r="AX1336" s="81"/>
      <c r="AY1336" s="126"/>
      <c r="AZ1336" s="127"/>
      <c r="BB1336" s="81"/>
      <c r="BC1336" s="81"/>
      <c r="BD1336" s="81"/>
      <c r="BE1336" s="81"/>
    </row>
    <row r="1337" spans="1:57" ht="12.75" customHeight="1" x14ac:dyDescent="0.25">
      <c r="A1337" s="81"/>
      <c r="B1337" s="81"/>
      <c r="C1337" s="81"/>
      <c r="K1337" s="81"/>
      <c r="L1337" s="81"/>
      <c r="M1337" s="81"/>
      <c r="N1337" s="81"/>
      <c r="O1337" s="81"/>
      <c r="P1337" s="81"/>
      <c r="S1337" s="81"/>
      <c r="T1337" s="81"/>
      <c r="U1337" s="81"/>
      <c r="V1337" s="81"/>
      <c r="W1337" s="81"/>
      <c r="X1337" s="81"/>
      <c r="Y1337" s="81"/>
      <c r="Z1337" s="81"/>
      <c r="AA1337" s="109"/>
      <c r="AB1337" s="109"/>
      <c r="AS1337" s="124"/>
      <c r="AT1337" s="124"/>
      <c r="AU1337" s="124"/>
      <c r="AV1337" s="83"/>
      <c r="AW1337" s="123"/>
      <c r="AX1337" s="81"/>
      <c r="AY1337" s="126"/>
      <c r="AZ1337" s="127"/>
      <c r="BB1337" s="81"/>
      <c r="BC1337" s="81"/>
      <c r="BD1337" s="81"/>
      <c r="BE1337" s="81"/>
    </row>
    <row r="1338" spans="1:57" ht="12.75" customHeight="1" x14ac:dyDescent="0.25">
      <c r="A1338" s="81"/>
      <c r="B1338" s="81"/>
      <c r="C1338" s="81"/>
      <c r="K1338" s="81"/>
      <c r="L1338" s="81"/>
      <c r="M1338" s="81"/>
      <c r="N1338" s="81"/>
      <c r="O1338" s="81"/>
      <c r="P1338" s="81"/>
      <c r="S1338" s="81"/>
      <c r="T1338" s="81"/>
      <c r="U1338" s="81"/>
      <c r="V1338" s="81"/>
      <c r="W1338" s="81"/>
      <c r="X1338" s="81"/>
      <c r="Y1338" s="81"/>
      <c r="Z1338" s="81"/>
      <c r="AA1338" s="109"/>
      <c r="AB1338" s="109"/>
      <c r="AS1338" s="124"/>
      <c r="AT1338" s="124"/>
      <c r="AU1338" s="124"/>
      <c r="AV1338" s="83"/>
      <c r="AW1338" s="123"/>
      <c r="AX1338" s="81"/>
      <c r="AY1338" s="126"/>
      <c r="AZ1338" s="127"/>
      <c r="BB1338" s="81"/>
      <c r="BC1338" s="81"/>
      <c r="BD1338" s="81"/>
      <c r="BE1338" s="81"/>
    </row>
    <row r="1339" spans="1:57" ht="12.75" customHeight="1" x14ac:dyDescent="0.25">
      <c r="A1339" s="81"/>
      <c r="B1339" s="81"/>
      <c r="C1339" s="81"/>
      <c r="K1339" s="81"/>
      <c r="L1339" s="81"/>
      <c r="M1339" s="81"/>
      <c r="N1339" s="81"/>
      <c r="O1339" s="81"/>
      <c r="P1339" s="81"/>
      <c r="S1339" s="81"/>
      <c r="T1339" s="81"/>
      <c r="U1339" s="81"/>
      <c r="V1339" s="81"/>
      <c r="W1339" s="81"/>
      <c r="X1339" s="81"/>
      <c r="Y1339" s="81"/>
      <c r="Z1339" s="81"/>
      <c r="AA1339" s="109"/>
      <c r="AB1339" s="109"/>
      <c r="AS1339" s="124"/>
      <c r="AT1339" s="124"/>
      <c r="AU1339" s="124"/>
      <c r="AV1339" s="83"/>
      <c r="AW1339" s="123"/>
      <c r="AX1339" s="81"/>
      <c r="AY1339" s="126"/>
      <c r="AZ1339" s="127"/>
      <c r="BB1339" s="81"/>
      <c r="BC1339" s="81"/>
      <c r="BD1339" s="81"/>
      <c r="BE1339" s="81"/>
    </row>
    <row r="1340" spans="1:57" ht="12.75" customHeight="1" x14ac:dyDescent="0.25">
      <c r="A1340" s="81"/>
      <c r="B1340" s="81"/>
      <c r="C1340" s="81"/>
      <c r="K1340" s="81"/>
      <c r="L1340" s="81"/>
      <c r="M1340" s="81"/>
      <c r="N1340" s="81"/>
      <c r="O1340" s="81"/>
      <c r="P1340" s="81"/>
      <c r="S1340" s="81"/>
      <c r="T1340" s="81"/>
      <c r="U1340" s="81"/>
      <c r="V1340" s="81"/>
      <c r="W1340" s="81"/>
      <c r="X1340" s="81"/>
      <c r="Y1340" s="81"/>
      <c r="Z1340" s="81"/>
      <c r="AA1340" s="109"/>
      <c r="AB1340" s="109"/>
      <c r="AS1340" s="124"/>
      <c r="AT1340" s="124"/>
      <c r="AU1340" s="124"/>
      <c r="AV1340" s="83"/>
      <c r="AW1340" s="123"/>
      <c r="AX1340" s="81"/>
      <c r="AY1340" s="126"/>
      <c r="AZ1340" s="127"/>
      <c r="BB1340" s="81"/>
      <c r="BC1340" s="81"/>
      <c r="BD1340" s="81"/>
      <c r="BE1340" s="81"/>
    </row>
    <row r="1341" spans="1:57" ht="12.75" customHeight="1" x14ac:dyDescent="0.25">
      <c r="A1341" s="81"/>
      <c r="B1341" s="81"/>
      <c r="C1341" s="81"/>
      <c r="K1341" s="81"/>
      <c r="L1341" s="81"/>
      <c r="M1341" s="81"/>
      <c r="N1341" s="81"/>
      <c r="O1341" s="81"/>
      <c r="P1341" s="81"/>
      <c r="S1341" s="81"/>
      <c r="T1341" s="81"/>
      <c r="U1341" s="81"/>
      <c r="V1341" s="81"/>
      <c r="W1341" s="81"/>
      <c r="X1341" s="81"/>
      <c r="Y1341" s="81"/>
      <c r="Z1341" s="81"/>
      <c r="AA1341" s="109"/>
      <c r="AB1341" s="109"/>
      <c r="AS1341" s="124"/>
      <c r="AT1341" s="124"/>
      <c r="AU1341" s="124"/>
      <c r="AV1341" s="83"/>
      <c r="AW1341" s="123"/>
      <c r="AX1341" s="81"/>
      <c r="AY1341" s="126"/>
      <c r="AZ1341" s="127"/>
      <c r="BB1341" s="81"/>
      <c r="BC1341" s="81"/>
      <c r="BD1341" s="81"/>
      <c r="BE1341" s="81"/>
    </row>
    <row r="1342" spans="1:57" ht="12.75" customHeight="1" x14ac:dyDescent="0.25">
      <c r="A1342" s="81"/>
      <c r="B1342" s="81"/>
      <c r="C1342" s="81"/>
      <c r="K1342" s="81"/>
      <c r="L1342" s="81"/>
      <c r="M1342" s="81"/>
      <c r="N1342" s="81"/>
      <c r="O1342" s="81"/>
      <c r="P1342" s="81"/>
      <c r="S1342" s="81"/>
      <c r="T1342" s="81"/>
      <c r="U1342" s="81"/>
      <c r="V1342" s="81"/>
      <c r="W1342" s="81"/>
      <c r="X1342" s="81"/>
      <c r="Y1342" s="81"/>
      <c r="Z1342" s="81"/>
      <c r="AA1342" s="109"/>
      <c r="AB1342" s="109"/>
      <c r="AS1342" s="124"/>
      <c r="AT1342" s="124"/>
      <c r="AU1342" s="124"/>
      <c r="AV1342" s="83"/>
      <c r="AW1342" s="123"/>
      <c r="AX1342" s="81"/>
      <c r="AY1342" s="126"/>
      <c r="AZ1342" s="127"/>
      <c r="BB1342" s="81"/>
      <c r="BC1342" s="81"/>
      <c r="BD1342" s="81"/>
      <c r="BE1342" s="81"/>
    </row>
    <row r="1343" spans="1:57" ht="12.75" customHeight="1" x14ac:dyDescent="0.25">
      <c r="A1343" s="81"/>
      <c r="B1343" s="81"/>
      <c r="C1343" s="81"/>
      <c r="K1343" s="81"/>
      <c r="L1343" s="81"/>
      <c r="M1343" s="81"/>
      <c r="N1343" s="81"/>
      <c r="O1343" s="81"/>
      <c r="P1343" s="81"/>
      <c r="S1343" s="81"/>
      <c r="T1343" s="81"/>
      <c r="U1343" s="81"/>
      <c r="V1343" s="81"/>
      <c r="W1343" s="81"/>
      <c r="X1343" s="81"/>
      <c r="Y1343" s="81"/>
      <c r="Z1343" s="81"/>
      <c r="AA1343" s="109"/>
      <c r="AB1343" s="109"/>
      <c r="AS1343" s="124"/>
      <c r="AT1343" s="124"/>
      <c r="AU1343" s="124"/>
      <c r="AV1343" s="83"/>
      <c r="AW1343" s="123"/>
      <c r="AX1343" s="81"/>
      <c r="AY1343" s="126"/>
      <c r="AZ1343" s="127"/>
      <c r="BB1343" s="81"/>
      <c r="BC1343" s="81"/>
      <c r="BD1343" s="81"/>
      <c r="BE1343" s="81"/>
    </row>
    <row r="1344" spans="1:57" ht="12.75" customHeight="1" x14ac:dyDescent="0.25">
      <c r="A1344" s="81"/>
      <c r="B1344" s="81"/>
      <c r="C1344" s="81"/>
      <c r="K1344" s="81"/>
      <c r="L1344" s="81"/>
      <c r="M1344" s="81"/>
      <c r="N1344" s="81"/>
      <c r="O1344" s="81"/>
      <c r="P1344" s="81"/>
      <c r="S1344" s="81"/>
      <c r="T1344" s="81"/>
      <c r="U1344" s="81"/>
      <c r="V1344" s="81"/>
      <c r="W1344" s="81"/>
      <c r="X1344" s="81"/>
      <c r="Y1344" s="81"/>
      <c r="Z1344" s="81"/>
      <c r="AA1344" s="109"/>
      <c r="AB1344" s="109"/>
      <c r="AS1344" s="124"/>
      <c r="AT1344" s="124"/>
      <c r="AU1344" s="124"/>
      <c r="AV1344" s="83"/>
      <c r="AW1344" s="123"/>
      <c r="AX1344" s="81"/>
      <c r="AY1344" s="126"/>
      <c r="AZ1344" s="127"/>
      <c r="BB1344" s="81"/>
      <c r="BC1344" s="81"/>
      <c r="BD1344" s="81"/>
      <c r="BE1344" s="81"/>
    </row>
    <row r="1345" spans="1:57" ht="12.75" customHeight="1" x14ac:dyDescent="0.25">
      <c r="A1345" s="81"/>
      <c r="B1345" s="81"/>
      <c r="C1345" s="81"/>
      <c r="K1345" s="81"/>
      <c r="L1345" s="81"/>
      <c r="M1345" s="81"/>
      <c r="N1345" s="81"/>
      <c r="O1345" s="81"/>
      <c r="P1345" s="81"/>
      <c r="S1345" s="81"/>
      <c r="T1345" s="81"/>
      <c r="U1345" s="81"/>
      <c r="V1345" s="81"/>
      <c r="W1345" s="81"/>
      <c r="X1345" s="81"/>
      <c r="Y1345" s="81"/>
      <c r="Z1345" s="81"/>
      <c r="AA1345" s="109"/>
      <c r="AB1345" s="109"/>
      <c r="AS1345" s="124"/>
      <c r="AT1345" s="124"/>
      <c r="AU1345" s="124"/>
      <c r="AV1345" s="83"/>
      <c r="AW1345" s="123"/>
      <c r="AX1345" s="81"/>
      <c r="AY1345" s="126"/>
      <c r="AZ1345" s="127"/>
      <c r="BB1345" s="81"/>
      <c r="BC1345" s="81"/>
      <c r="BD1345" s="81"/>
      <c r="BE1345" s="81"/>
    </row>
    <row r="1346" spans="1:57" ht="12.75" customHeight="1" x14ac:dyDescent="0.25">
      <c r="A1346" s="81"/>
      <c r="B1346" s="81"/>
      <c r="C1346" s="81"/>
      <c r="K1346" s="81"/>
      <c r="L1346" s="81"/>
      <c r="M1346" s="81"/>
      <c r="N1346" s="81"/>
      <c r="O1346" s="81"/>
      <c r="P1346" s="81"/>
      <c r="S1346" s="81"/>
      <c r="T1346" s="81"/>
      <c r="U1346" s="81"/>
      <c r="V1346" s="81"/>
      <c r="W1346" s="81"/>
      <c r="X1346" s="81"/>
      <c r="Y1346" s="81"/>
      <c r="Z1346" s="81"/>
      <c r="AA1346" s="109"/>
      <c r="AB1346" s="109"/>
      <c r="AS1346" s="124"/>
      <c r="AT1346" s="124"/>
      <c r="AU1346" s="124"/>
      <c r="AV1346" s="83"/>
      <c r="AW1346" s="123"/>
      <c r="AX1346" s="81"/>
      <c r="AY1346" s="126"/>
      <c r="AZ1346" s="127"/>
      <c r="BB1346" s="81"/>
      <c r="BC1346" s="81"/>
      <c r="BD1346" s="81"/>
      <c r="BE1346" s="81"/>
    </row>
    <row r="1347" spans="1:57" ht="12.75" customHeight="1" x14ac:dyDescent="0.25">
      <c r="A1347" s="81"/>
      <c r="B1347" s="81"/>
      <c r="C1347" s="81"/>
      <c r="K1347" s="81"/>
      <c r="L1347" s="81"/>
      <c r="M1347" s="81"/>
      <c r="N1347" s="81"/>
      <c r="O1347" s="81"/>
      <c r="P1347" s="81"/>
      <c r="S1347" s="81"/>
      <c r="T1347" s="81"/>
      <c r="U1347" s="81"/>
      <c r="V1347" s="81"/>
      <c r="W1347" s="81"/>
      <c r="X1347" s="81"/>
      <c r="Y1347" s="81"/>
      <c r="Z1347" s="81"/>
      <c r="AA1347" s="109"/>
      <c r="AB1347" s="109"/>
      <c r="AS1347" s="124"/>
      <c r="AT1347" s="124"/>
      <c r="AU1347" s="124"/>
      <c r="AV1347" s="83"/>
      <c r="AW1347" s="123"/>
      <c r="AX1347" s="81"/>
      <c r="AY1347" s="126"/>
      <c r="AZ1347" s="127"/>
      <c r="BB1347" s="81"/>
      <c r="BC1347" s="81"/>
      <c r="BD1347" s="81"/>
      <c r="BE1347" s="81"/>
    </row>
    <row r="1348" spans="1:57" ht="12.75" customHeight="1" x14ac:dyDescent="0.25">
      <c r="A1348" s="81"/>
      <c r="B1348" s="81"/>
      <c r="C1348" s="81"/>
      <c r="K1348" s="81"/>
      <c r="L1348" s="81"/>
      <c r="M1348" s="81"/>
      <c r="N1348" s="81"/>
      <c r="O1348" s="81"/>
      <c r="P1348" s="81"/>
      <c r="S1348" s="81"/>
      <c r="T1348" s="81"/>
      <c r="U1348" s="81"/>
      <c r="V1348" s="81"/>
      <c r="W1348" s="81"/>
      <c r="X1348" s="81"/>
      <c r="Y1348" s="81"/>
      <c r="Z1348" s="81"/>
      <c r="AA1348" s="109"/>
      <c r="AB1348" s="109"/>
      <c r="AS1348" s="124"/>
      <c r="AT1348" s="124"/>
      <c r="AU1348" s="124"/>
      <c r="AV1348" s="83"/>
      <c r="AW1348" s="123"/>
      <c r="AX1348" s="81"/>
      <c r="AY1348" s="126"/>
      <c r="AZ1348" s="127"/>
      <c r="BB1348" s="81"/>
      <c r="BC1348" s="81"/>
      <c r="BD1348" s="81"/>
      <c r="BE1348" s="81"/>
    </row>
    <row r="1349" spans="1:57" ht="12.75" customHeight="1" x14ac:dyDescent="0.25">
      <c r="A1349" s="81"/>
      <c r="B1349" s="81"/>
      <c r="C1349" s="81"/>
      <c r="K1349" s="81"/>
      <c r="L1349" s="81"/>
      <c r="M1349" s="81"/>
      <c r="N1349" s="81"/>
      <c r="O1349" s="81"/>
      <c r="P1349" s="81"/>
      <c r="S1349" s="81"/>
      <c r="T1349" s="81"/>
      <c r="U1349" s="81"/>
      <c r="V1349" s="81"/>
      <c r="W1349" s="81"/>
      <c r="X1349" s="81"/>
      <c r="Y1349" s="81"/>
      <c r="Z1349" s="81"/>
      <c r="AA1349" s="109"/>
      <c r="AB1349" s="109"/>
      <c r="AS1349" s="124"/>
      <c r="AT1349" s="124"/>
      <c r="AU1349" s="124"/>
      <c r="AV1349" s="83"/>
      <c r="AW1349" s="123"/>
      <c r="AX1349" s="81"/>
      <c r="AY1349" s="126"/>
      <c r="AZ1349" s="127"/>
      <c r="BB1349" s="81"/>
      <c r="BC1349" s="81"/>
      <c r="BD1349" s="81"/>
      <c r="BE1349" s="81"/>
    </row>
    <row r="1350" spans="1:57" ht="12.75" customHeight="1" x14ac:dyDescent="0.25">
      <c r="A1350" s="81"/>
      <c r="B1350" s="81"/>
      <c r="C1350" s="81"/>
      <c r="K1350" s="81"/>
      <c r="L1350" s="81"/>
      <c r="M1350" s="81"/>
      <c r="N1350" s="81"/>
      <c r="O1350" s="81"/>
      <c r="P1350" s="81"/>
      <c r="S1350" s="81"/>
      <c r="T1350" s="81"/>
      <c r="U1350" s="81"/>
      <c r="V1350" s="81"/>
      <c r="W1350" s="81"/>
      <c r="X1350" s="81"/>
      <c r="Y1350" s="81"/>
      <c r="Z1350" s="81"/>
      <c r="AA1350" s="109"/>
      <c r="AB1350" s="109"/>
      <c r="AS1350" s="124"/>
      <c r="AT1350" s="124"/>
      <c r="AU1350" s="124"/>
      <c r="AV1350" s="83"/>
      <c r="AW1350" s="123"/>
      <c r="AX1350" s="81"/>
      <c r="AY1350" s="126"/>
      <c r="AZ1350" s="127"/>
      <c r="BB1350" s="81"/>
      <c r="BC1350" s="81"/>
      <c r="BD1350" s="81"/>
      <c r="BE1350" s="81"/>
    </row>
    <row r="1351" spans="1:57" ht="12.75" customHeight="1" x14ac:dyDescent="0.25">
      <c r="A1351" s="81"/>
      <c r="B1351" s="81"/>
      <c r="C1351" s="81"/>
      <c r="K1351" s="81"/>
      <c r="L1351" s="81"/>
      <c r="M1351" s="81"/>
      <c r="N1351" s="81"/>
      <c r="O1351" s="81"/>
      <c r="P1351" s="81"/>
      <c r="S1351" s="81"/>
      <c r="T1351" s="81"/>
      <c r="U1351" s="81"/>
      <c r="V1351" s="81"/>
      <c r="W1351" s="81"/>
      <c r="X1351" s="81"/>
      <c r="Y1351" s="81"/>
      <c r="Z1351" s="81"/>
      <c r="AA1351" s="109"/>
      <c r="AB1351" s="109"/>
      <c r="AS1351" s="124"/>
      <c r="AT1351" s="124"/>
      <c r="AU1351" s="124"/>
      <c r="AV1351" s="83"/>
      <c r="AW1351" s="123"/>
      <c r="AX1351" s="81"/>
      <c r="AY1351" s="126"/>
      <c r="AZ1351" s="127"/>
      <c r="BB1351" s="81"/>
      <c r="BC1351" s="81"/>
      <c r="BD1351" s="81"/>
      <c r="BE1351" s="81"/>
    </row>
    <row r="1352" spans="1:57" ht="12.75" customHeight="1" x14ac:dyDescent="0.25">
      <c r="A1352" s="81"/>
      <c r="B1352" s="81"/>
      <c r="C1352" s="81"/>
      <c r="K1352" s="81"/>
      <c r="L1352" s="81"/>
      <c r="M1352" s="81"/>
      <c r="N1352" s="81"/>
      <c r="O1352" s="81"/>
      <c r="P1352" s="81"/>
      <c r="S1352" s="81"/>
      <c r="T1352" s="81"/>
      <c r="U1352" s="81"/>
      <c r="V1352" s="81"/>
      <c r="W1352" s="81"/>
      <c r="X1352" s="81"/>
      <c r="Y1352" s="81"/>
      <c r="Z1352" s="81"/>
      <c r="AA1352" s="109"/>
      <c r="AB1352" s="109"/>
      <c r="AS1352" s="124"/>
      <c r="AT1352" s="124"/>
      <c r="AU1352" s="124"/>
      <c r="AV1352" s="83"/>
      <c r="AW1352" s="123"/>
      <c r="AX1352" s="81"/>
      <c r="AY1352" s="126"/>
      <c r="AZ1352" s="127"/>
      <c r="BB1352" s="81"/>
      <c r="BC1352" s="81"/>
      <c r="BD1352" s="81"/>
      <c r="BE1352" s="81"/>
    </row>
    <row r="1353" spans="1:57" ht="12.75" customHeight="1" x14ac:dyDescent="0.25">
      <c r="A1353" s="81"/>
      <c r="B1353" s="81"/>
      <c r="C1353" s="81"/>
      <c r="K1353" s="81"/>
      <c r="L1353" s="81"/>
      <c r="M1353" s="81"/>
      <c r="N1353" s="81"/>
      <c r="O1353" s="81"/>
      <c r="P1353" s="81"/>
      <c r="S1353" s="81"/>
      <c r="T1353" s="81"/>
      <c r="U1353" s="81"/>
      <c r="V1353" s="81"/>
      <c r="W1353" s="81"/>
      <c r="X1353" s="81"/>
      <c r="Y1353" s="81"/>
      <c r="Z1353" s="81"/>
      <c r="AA1353" s="109"/>
      <c r="AB1353" s="109"/>
      <c r="AS1353" s="124"/>
      <c r="AT1353" s="124"/>
      <c r="AU1353" s="124"/>
      <c r="AV1353" s="83"/>
      <c r="AW1353" s="123"/>
      <c r="AX1353" s="81"/>
      <c r="AY1353" s="126"/>
      <c r="AZ1353" s="127"/>
      <c r="BB1353" s="81"/>
      <c r="BC1353" s="81"/>
      <c r="BD1353" s="81"/>
      <c r="BE1353" s="81"/>
    </row>
    <row r="1354" spans="1:57" ht="12.75" customHeight="1" x14ac:dyDescent="0.25">
      <c r="A1354" s="81"/>
      <c r="B1354" s="81"/>
      <c r="C1354" s="81"/>
      <c r="K1354" s="81"/>
      <c r="L1354" s="81"/>
      <c r="M1354" s="81"/>
      <c r="N1354" s="81"/>
      <c r="O1354" s="81"/>
      <c r="P1354" s="81"/>
      <c r="S1354" s="81"/>
      <c r="T1354" s="81"/>
      <c r="U1354" s="81"/>
      <c r="V1354" s="81"/>
      <c r="W1354" s="81"/>
      <c r="X1354" s="81"/>
      <c r="Y1354" s="81"/>
      <c r="Z1354" s="81"/>
      <c r="AA1354" s="109"/>
      <c r="AB1354" s="109"/>
      <c r="AS1354" s="124"/>
      <c r="AT1354" s="124"/>
      <c r="AU1354" s="124"/>
      <c r="AV1354" s="83"/>
      <c r="AW1354" s="123"/>
      <c r="AX1354" s="81"/>
      <c r="AY1354" s="126"/>
      <c r="AZ1354" s="127"/>
      <c r="BB1354" s="81"/>
      <c r="BC1354" s="81"/>
      <c r="BD1354" s="81"/>
      <c r="BE1354" s="81"/>
    </row>
    <row r="1355" spans="1:57" ht="12.75" customHeight="1" x14ac:dyDescent="0.25">
      <c r="A1355" s="81"/>
      <c r="B1355" s="81"/>
      <c r="C1355" s="81"/>
      <c r="K1355" s="81"/>
      <c r="L1355" s="81"/>
      <c r="M1355" s="81"/>
      <c r="N1355" s="81"/>
      <c r="O1355" s="81"/>
      <c r="P1355" s="81"/>
      <c r="S1355" s="81"/>
      <c r="T1355" s="81"/>
      <c r="U1355" s="81"/>
      <c r="V1355" s="81"/>
      <c r="W1355" s="81"/>
      <c r="X1355" s="81"/>
      <c r="Y1355" s="81"/>
      <c r="Z1355" s="81"/>
      <c r="AA1355" s="109"/>
      <c r="AB1355" s="109"/>
      <c r="AS1355" s="124"/>
      <c r="AT1355" s="124"/>
      <c r="AU1355" s="124"/>
      <c r="AV1355" s="83"/>
      <c r="AW1355" s="123"/>
      <c r="AX1355" s="81"/>
      <c r="AY1355" s="126"/>
      <c r="AZ1355" s="127"/>
      <c r="BB1355" s="81"/>
      <c r="BC1355" s="81"/>
      <c r="BD1355" s="81"/>
      <c r="BE1355" s="81"/>
    </row>
    <row r="1356" spans="1:57" ht="12.75" customHeight="1" x14ac:dyDescent="0.25">
      <c r="A1356" s="81"/>
      <c r="B1356" s="81"/>
      <c r="C1356" s="81"/>
      <c r="K1356" s="81"/>
      <c r="L1356" s="81"/>
      <c r="M1356" s="81"/>
      <c r="N1356" s="81"/>
      <c r="O1356" s="81"/>
      <c r="P1356" s="81"/>
      <c r="S1356" s="81"/>
      <c r="T1356" s="81"/>
      <c r="U1356" s="81"/>
      <c r="V1356" s="81"/>
      <c r="W1356" s="81"/>
      <c r="X1356" s="81"/>
      <c r="Y1356" s="81"/>
      <c r="Z1356" s="81"/>
      <c r="AA1356" s="109"/>
      <c r="AB1356" s="109"/>
      <c r="AS1356" s="124"/>
      <c r="AT1356" s="124"/>
      <c r="AU1356" s="124"/>
      <c r="AV1356" s="83"/>
      <c r="AW1356" s="123"/>
      <c r="AX1356" s="81"/>
      <c r="AY1356" s="126"/>
      <c r="AZ1356" s="127"/>
      <c r="BB1356" s="81"/>
      <c r="BC1356" s="81"/>
      <c r="BD1356" s="81"/>
      <c r="BE1356" s="81"/>
    </row>
    <row r="1357" spans="1:57" ht="12.75" customHeight="1" x14ac:dyDescent="0.25">
      <c r="A1357" s="81"/>
      <c r="B1357" s="81"/>
      <c r="C1357" s="81"/>
      <c r="K1357" s="81"/>
      <c r="L1357" s="81"/>
      <c r="M1357" s="81"/>
      <c r="N1357" s="81"/>
      <c r="O1357" s="81"/>
      <c r="P1357" s="81"/>
      <c r="S1357" s="81"/>
      <c r="T1357" s="81"/>
      <c r="U1357" s="81"/>
      <c r="V1357" s="81"/>
      <c r="W1357" s="81"/>
      <c r="X1357" s="81"/>
      <c r="Y1357" s="81"/>
      <c r="Z1357" s="81"/>
      <c r="AA1357" s="109"/>
      <c r="AB1357" s="109"/>
      <c r="AS1357" s="124"/>
      <c r="AT1357" s="124"/>
      <c r="AU1357" s="124"/>
      <c r="AV1357" s="83"/>
      <c r="AW1357" s="123"/>
      <c r="AX1357" s="81"/>
      <c r="AY1357" s="126"/>
      <c r="AZ1357" s="127"/>
      <c r="BB1357" s="81"/>
      <c r="BC1357" s="81"/>
      <c r="BD1357" s="81"/>
      <c r="BE1357" s="81"/>
    </row>
    <row r="1358" spans="1:57" ht="12.75" customHeight="1" x14ac:dyDescent="0.25">
      <c r="A1358" s="81"/>
      <c r="B1358" s="81"/>
      <c r="C1358" s="81"/>
      <c r="K1358" s="81"/>
      <c r="L1358" s="81"/>
      <c r="M1358" s="81"/>
      <c r="N1358" s="81"/>
      <c r="O1358" s="81"/>
      <c r="P1358" s="81"/>
      <c r="S1358" s="81"/>
      <c r="T1358" s="81"/>
      <c r="U1358" s="81"/>
      <c r="V1358" s="81"/>
      <c r="W1358" s="81"/>
      <c r="X1358" s="81"/>
      <c r="Y1358" s="81"/>
      <c r="Z1358" s="81"/>
      <c r="AA1358" s="109"/>
      <c r="AB1358" s="109"/>
      <c r="AS1358" s="124"/>
      <c r="AT1358" s="124"/>
      <c r="AU1358" s="124"/>
      <c r="AV1358" s="83"/>
      <c r="AW1358" s="123"/>
      <c r="AX1358" s="81"/>
      <c r="AY1358" s="126"/>
      <c r="AZ1358" s="127"/>
      <c r="BB1358" s="81"/>
      <c r="BC1358" s="81"/>
      <c r="BD1358" s="81"/>
      <c r="BE1358" s="81"/>
    </row>
    <row r="1359" spans="1:57" ht="12.75" customHeight="1" x14ac:dyDescent="0.25">
      <c r="A1359" s="81"/>
      <c r="B1359" s="81"/>
      <c r="C1359" s="81"/>
      <c r="K1359" s="81"/>
      <c r="L1359" s="81"/>
      <c r="M1359" s="81"/>
      <c r="N1359" s="81"/>
      <c r="O1359" s="81"/>
      <c r="P1359" s="81"/>
      <c r="S1359" s="81"/>
      <c r="T1359" s="81"/>
      <c r="U1359" s="81"/>
      <c r="V1359" s="81"/>
      <c r="W1359" s="81"/>
      <c r="X1359" s="81"/>
      <c r="Y1359" s="81"/>
      <c r="Z1359" s="81"/>
      <c r="AA1359" s="109"/>
      <c r="AB1359" s="109"/>
      <c r="AS1359" s="124"/>
      <c r="AT1359" s="124"/>
      <c r="AU1359" s="124"/>
      <c r="AV1359" s="83"/>
      <c r="AW1359" s="123"/>
      <c r="AX1359" s="81"/>
      <c r="AY1359" s="126"/>
      <c r="AZ1359" s="127"/>
      <c r="BB1359" s="81"/>
      <c r="BC1359" s="81"/>
      <c r="BD1359" s="81"/>
      <c r="BE1359" s="81"/>
    </row>
    <row r="1360" spans="1:57" ht="12.75" customHeight="1" x14ac:dyDescent="0.25">
      <c r="A1360" s="81"/>
      <c r="B1360" s="81"/>
      <c r="C1360" s="81"/>
      <c r="K1360" s="81"/>
      <c r="L1360" s="81"/>
      <c r="M1360" s="81"/>
      <c r="N1360" s="81"/>
      <c r="O1360" s="81"/>
      <c r="P1360" s="81"/>
      <c r="S1360" s="81"/>
      <c r="T1360" s="81"/>
      <c r="U1360" s="81"/>
      <c r="V1360" s="81"/>
      <c r="W1360" s="81"/>
      <c r="X1360" s="81"/>
      <c r="Y1360" s="81"/>
      <c r="Z1360" s="81"/>
      <c r="AA1360" s="109"/>
      <c r="AB1360" s="109"/>
      <c r="AS1360" s="124"/>
      <c r="AT1360" s="124"/>
      <c r="AU1360" s="124"/>
      <c r="AV1360" s="83"/>
      <c r="AW1360" s="123"/>
      <c r="AX1360" s="81"/>
      <c r="AY1360" s="126"/>
      <c r="AZ1360" s="127"/>
      <c r="BB1360" s="81"/>
      <c r="BC1360" s="81"/>
      <c r="BD1360" s="81"/>
      <c r="BE1360" s="81"/>
    </row>
    <row r="1361" spans="1:57" ht="12.75" customHeight="1" x14ac:dyDescent="0.25">
      <c r="A1361" s="81"/>
      <c r="B1361" s="81"/>
      <c r="C1361" s="81"/>
      <c r="K1361" s="81"/>
      <c r="L1361" s="81"/>
      <c r="M1361" s="81"/>
      <c r="N1361" s="81"/>
      <c r="O1361" s="81"/>
      <c r="P1361" s="81"/>
      <c r="S1361" s="81"/>
      <c r="T1361" s="81"/>
      <c r="U1361" s="81"/>
      <c r="V1361" s="81"/>
      <c r="W1361" s="81"/>
      <c r="X1361" s="81"/>
      <c r="Y1361" s="81"/>
      <c r="Z1361" s="81"/>
      <c r="AA1361" s="109"/>
      <c r="AB1361" s="109"/>
      <c r="AS1361" s="124"/>
      <c r="AT1361" s="124"/>
      <c r="AU1361" s="124"/>
      <c r="AV1361" s="83"/>
      <c r="AW1361" s="123"/>
      <c r="AX1361" s="81"/>
      <c r="AY1361" s="126"/>
      <c r="AZ1361" s="127"/>
      <c r="BB1361" s="81"/>
      <c r="BC1361" s="81"/>
      <c r="BD1361" s="81"/>
      <c r="BE1361" s="81"/>
    </row>
    <row r="1362" spans="1:57" ht="12.75" customHeight="1" x14ac:dyDescent="0.25">
      <c r="A1362" s="81"/>
      <c r="B1362" s="81"/>
      <c r="C1362" s="81"/>
      <c r="K1362" s="81"/>
      <c r="L1362" s="81"/>
      <c r="M1362" s="81"/>
      <c r="N1362" s="81"/>
      <c r="O1362" s="81"/>
      <c r="P1362" s="81"/>
      <c r="S1362" s="81"/>
      <c r="T1362" s="81"/>
      <c r="U1362" s="81"/>
      <c r="V1362" s="81"/>
      <c r="W1362" s="81"/>
      <c r="X1362" s="81"/>
      <c r="Y1362" s="81"/>
      <c r="Z1362" s="81"/>
      <c r="AA1362" s="109"/>
      <c r="AB1362" s="109"/>
      <c r="AS1362" s="124"/>
      <c r="AT1362" s="124"/>
      <c r="AU1362" s="124"/>
      <c r="AV1362" s="83"/>
      <c r="AW1362" s="123"/>
      <c r="AX1362" s="81"/>
      <c r="AY1362" s="126"/>
      <c r="AZ1362" s="127"/>
      <c r="BB1362" s="81"/>
      <c r="BC1362" s="81"/>
      <c r="BD1362" s="81"/>
      <c r="BE1362" s="81"/>
    </row>
    <row r="1363" spans="1:57" ht="12.75" customHeight="1" x14ac:dyDescent="0.25">
      <c r="A1363" s="81"/>
      <c r="B1363" s="81"/>
      <c r="C1363" s="81"/>
      <c r="K1363" s="81"/>
      <c r="L1363" s="81"/>
      <c r="M1363" s="81"/>
      <c r="N1363" s="81"/>
      <c r="O1363" s="81"/>
      <c r="P1363" s="81"/>
      <c r="S1363" s="81"/>
      <c r="T1363" s="81"/>
      <c r="U1363" s="81"/>
      <c r="V1363" s="81"/>
      <c r="W1363" s="81"/>
      <c r="X1363" s="81"/>
      <c r="Y1363" s="81"/>
      <c r="Z1363" s="81"/>
      <c r="AA1363" s="109"/>
      <c r="AB1363" s="109"/>
      <c r="AS1363" s="124"/>
      <c r="AT1363" s="124"/>
      <c r="AU1363" s="124"/>
      <c r="AV1363" s="83"/>
      <c r="AW1363" s="123"/>
      <c r="AX1363" s="81"/>
      <c r="AY1363" s="126"/>
      <c r="AZ1363" s="127"/>
      <c r="BB1363" s="81"/>
      <c r="BC1363" s="81"/>
      <c r="BD1363" s="81"/>
      <c r="BE1363" s="81"/>
    </row>
    <row r="1364" spans="1:57" ht="12.75" customHeight="1" x14ac:dyDescent="0.25">
      <c r="A1364" s="81"/>
      <c r="B1364" s="81"/>
      <c r="C1364" s="81"/>
      <c r="K1364" s="81"/>
      <c r="L1364" s="81"/>
      <c r="M1364" s="81"/>
      <c r="N1364" s="81"/>
      <c r="O1364" s="81"/>
      <c r="P1364" s="81"/>
      <c r="S1364" s="81"/>
      <c r="T1364" s="81"/>
      <c r="U1364" s="81"/>
      <c r="V1364" s="81"/>
      <c r="W1364" s="81"/>
      <c r="X1364" s="81"/>
      <c r="Y1364" s="81"/>
      <c r="Z1364" s="81"/>
      <c r="AA1364" s="109"/>
      <c r="AB1364" s="109"/>
      <c r="AS1364" s="124"/>
      <c r="AT1364" s="124"/>
      <c r="AU1364" s="124"/>
      <c r="AV1364" s="83"/>
      <c r="AW1364" s="123"/>
      <c r="AX1364" s="81"/>
      <c r="AY1364" s="126"/>
      <c r="AZ1364" s="127"/>
      <c r="BB1364" s="81"/>
      <c r="BC1364" s="81"/>
      <c r="BD1364" s="81"/>
      <c r="BE1364" s="81"/>
    </row>
    <row r="1365" spans="1:57" ht="12.75" customHeight="1" x14ac:dyDescent="0.25">
      <c r="A1365" s="81"/>
      <c r="B1365" s="81"/>
      <c r="C1365" s="81"/>
      <c r="K1365" s="81"/>
      <c r="L1365" s="81"/>
      <c r="M1365" s="81"/>
      <c r="N1365" s="81"/>
      <c r="O1365" s="81"/>
      <c r="P1365" s="81"/>
      <c r="S1365" s="81"/>
      <c r="T1365" s="81"/>
      <c r="U1365" s="81"/>
      <c r="V1365" s="81"/>
      <c r="W1365" s="81"/>
      <c r="X1365" s="81"/>
      <c r="Y1365" s="81"/>
      <c r="Z1365" s="81"/>
      <c r="AA1365" s="109"/>
      <c r="AB1365" s="109"/>
      <c r="AS1365" s="124"/>
      <c r="AT1365" s="124"/>
      <c r="AU1365" s="124"/>
      <c r="AV1365" s="83"/>
      <c r="AW1365" s="123"/>
      <c r="AX1365" s="81"/>
      <c r="AY1365" s="126"/>
      <c r="AZ1365" s="127"/>
      <c r="BB1365" s="81"/>
      <c r="BC1365" s="81"/>
      <c r="BD1365" s="81"/>
      <c r="BE1365" s="81"/>
    </row>
    <row r="1366" spans="1:57" ht="12.75" customHeight="1" x14ac:dyDescent="0.25">
      <c r="A1366" s="81"/>
      <c r="B1366" s="81"/>
      <c r="C1366" s="81"/>
      <c r="K1366" s="81"/>
      <c r="L1366" s="81"/>
      <c r="M1366" s="81"/>
      <c r="N1366" s="81"/>
      <c r="O1366" s="81"/>
      <c r="P1366" s="81"/>
      <c r="S1366" s="81"/>
      <c r="T1366" s="81"/>
      <c r="U1366" s="81"/>
      <c r="V1366" s="81"/>
      <c r="W1366" s="81"/>
      <c r="X1366" s="81"/>
      <c r="Y1366" s="81"/>
      <c r="Z1366" s="81"/>
      <c r="AA1366" s="109"/>
      <c r="AB1366" s="109"/>
      <c r="AS1366" s="124"/>
      <c r="AT1366" s="124"/>
      <c r="AU1366" s="124"/>
      <c r="AV1366" s="83"/>
      <c r="AW1366" s="123"/>
      <c r="AX1366" s="81"/>
      <c r="AY1366" s="126"/>
      <c r="AZ1366" s="127"/>
      <c r="BB1366" s="81"/>
      <c r="BC1366" s="81"/>
      <c r="BD1366" s="81"/>
      <c r="BE1366" s="81"/>
    </row>
    <row r="1367" spans="1:57" ht="12.75" customHeight="1" x14ac:dyDescent="0.25">
      <c r="A1367" s="81"/>
      <c r="B1367" s="81"/>
      <c r="C1367" s="81"/>
      <c r="K1367" s="81"/>
      <c r="L1367" s="81"/>
      <c r="M1367" s="81"/>
      <c r="N1367" s="81"/>
      <c r="O1367" s="81"/>
      <c r="P1367" s="81"/>
      <c r="S1367" s="81"/>
      <c r="T1367" s="81"/>
      <c r="U1367" s="81"/>
      <c r="V1367" s="81"/>
      <c r="W1367" s="81"/>
      <c r="X1367" s="81"/>
      <c r="Y1367" s="81"/>
      <c r="Z1367" s="81"/>
      <c r="AA1367" s="109"/>
      <c r="AB1367" s="109"/>
      <c r="AS1367" s="124"/>
      <c r="AT1367" s="124"/>
      <c r="AU1367" s="124"/>
      <c r="AV1367" s="83"/>
      <c r="AW1367" s="123"/>
      <c r="AX1367" s="81"/>
      <c r="AY1367" s="126"/>
      <c r="AZ1367" s="127"/>
      <c r="BB1367" s="81"/>
      <c r="BC1367" s="81"/>
      <c r="BD1367" s="81"/>
      <c r="BE1367" s="81"/>
    </row>
    <row r="1368" spans="1:57" ht="12.75" customHeight="1" x14ac:dyDescent="0.25">
      <c r="A1368" s="81"/>
      <c r="B1368" s="81"/>
      <c r="C1368" s="81"/>
      <c r="K1368" s="81"/>
      <c r="L1368" s="81"/>
      <c r="M1368" s="81"/>
      <c r="N1368" s="81"/>
      <c r="O1368" s="81"/>
      <c r="P1368" s="81"/>
      <c r="S1368" s="81"/>
      <c r="T1368" s="81"/>
      <c r="U1368" s="81"/>
      <c r="V1368" s="81"/>
      <c r="W1368" s="81"/>
      <c r="X1368" s="81"/>
      <c r="Y1368" s="81"/>
      <c r="Z1368" s="81"/>
      <c r="AA1368" s="109"/>
      <c r="AB1368" s="109"/>
      <c r="AS1368" s="124"/>
      <c r="AT1368" s="124"/>
      <c r="AU1368" s="124"/>
      <c r="AV1368" s="83"/>
      <c r="AW1368" s="123"/>
      <c r="AX1368" s="81"/>
      <c r="AY1368" s="126"/>
      <c r="AZ1368" s="127"/>
      <c r="BB1368" s="81"/>
      <c r="BC1368" s="81"/>
      <c r="BD1368" s="81"/>
      <c r="BE1368" s="81"/>
    </row>
    <row r="1369" spans="1:57" ht="12.75" customHeight="1" x14ac:dyDescent="0.25">
      <c r="A1369" s="81"/>
      <c r="B1369" s="81"/>
      <c r="C1369" s="81"/>
      <c r="K1369" s="81"/>
      <c r="L1369" s="81"/>
      <c r="M1369" s="81"/>
      <c r="N1369" s="81"/>
      <c r="O1369" s="81"/>
      <c r="P1369" s="81"/>
      <c r="S1369" s="81"/>
      <c r="T1369" s="81"/>
      <c r="U1369" s="81"/>
      <c r="V1369" s="81"/>
      <c r="W1369" s="81"/>
      <c r="X1369" s="81"/>
      <c r="Y1369" s="81"/>
      <c r="Z1369" s="81"/>
      <c r="AA1369" s="109"/>
      <c r="AB1369" s="109"/>
      <c r="AS1369" s="124"/>
      <c r="AT1369" s="124"/>
      <c r="AU1369" s="124"/>
      <c r="AV1369" s="83"/>
      <c r="AW1369" s="123"/>
      <c r="AX1369" s="81"/>
      <c r="AY1369" s="126"/>
      <c r="AZ1369" s="127"/>
      <c r="BB1369" s="81"/>
      <c r="BC1369" s="81"/>
      <c r="BD1369" s="81"/>
      <c r="BE1369" s="81"/>
    </row>
    <row r="1370" spans="1:57" ht="12.75" customHeight="1" x14ac:dyDescent="0.25">
      <c r="A1370" s="81"/>
      <c r="B1370" s="81"/>
      <c r="C1370" s="81"/>
      <c r="K1370" s="81"/>
      <c r="L1370" s="81"/>
      <c r="M1370" s="81"/>
      <c r="N1370" s="81"/>
      <c r="O1370" s="81"/>
      <c r="P1370" s="81"/>
      <c r="S1370" s="81"/>
      <c r="T1370" s="81"/>
      <c r="U1370" s="81"/>
      <c r="V1370" s="81"/>
      <c r="W1370" s="81"/>
      <c r="X1370" s="81"/>
      <c r="Y1370" s="81"/>
      <c r="Z1370" s="81"/>
      <c r="AA1370" s="109"/>
      <c r="AB1370" s="109"/>
      <c r="AS1370" s="124"/>
      <c r="AT1370" s="124"/>
      <c r="AU1370" s="124"/>
      <c r="AV1370" s="83"/>
      <c r="AW1370" s="123"/>
      <c r="AX1370" s="81"/>
      <c r="AY1370" s="126"/>
      <c r="AZ1370" s="127"/>
      <c r="BB1370" s="81"/>
      <c r="BC1370" s="81"/>
      <c r="BD1370" s="81"/>
      <c r="BE1370" s="81"/>
    </row>
    <row r="1371" spans="1:57" ht="12.75" customHeight="1" x14ac:dyDescent="0.25">
      <c r="A1371" s="81"/>
      <c r="B1371" s="81"/>
      <c r="C1371" s="81"/>
      <c r="K1371" s="81"/>
      <c r="L1371" s="81"/>
      <c r="M1371" s="81"/>
      <c r="N1371" s="81"/>
      <c r="O1371" s="81"/>
      <c r="P1371" s="81"/>
      <c r="S1371" s="81"/>
      <c r="T1371" s="81"/>
      <c r="U1371" s="81"/>
      <c r="V1371" s="81"/>
      <c r="W1371" s="81"/>
      <c r="X1371" s="81"/>
      <c r="Y1371" s="81"/>
      <c r="Z1371" s="81"/>
      <c r="AA1371" s="109"/>
      <c r="AB1371" s="109"/>
      <c r="AS1371" s="124"/>
      <c r="AT1371" s="124"/>
      <c r="AU1371" s="124"/>
      <c r="AV1371" s="83"/>
      <c r="AW1371" s="123"/>
      <c r="AX1371" s="81"/>
      <c r="AY1371" s="126"/>
      <c r="AZ1371" s="127"/>
      <c r="BB1371" s="81"/>
      <c r="BC1371" s="81"/>
      <c r="BD1371" s="81"/>
      <c r="BE1371" s="81"/>
    </row>
    <row r="1372" spans="1:57" ht="12.75" customHeight="1" x14ac:dyDescent="0.25">
      <c r="A1372" s="81"/>
      <c r="B1372" s="81"/>
      <c r="C1372" s="81"/>
      <c r="K1372" s="81"/>
      <c r="L1372" s="81"/>
      <c r="M1372" s="81"/>
      <c r="N1372" s="81"/>
      <c r="O1372" s="81"/>
      <c r="P1372" s="81"/>
      <c r="S1372" s="81"/>
      <c r="T1372" s="81"/>
      <c r="U1372" s="81"/>
      <c r="V1372" s="81"/>
      <c r="W1372" s="81"/>
      <c r="X1372" s="81"/>
      <c r="Y1372" s="81"/>
      <c r="Z1372" s="81"/>
      <c r="AA1372" s="109"/>
      <c r="AB1372" s="109"/>
      <c r="AS1372" s="124"/>
      <c r="AT1372" s="124"/>
      <c r="AU1372" s="124"/>
      <c r="AV1372" s="83"/>
      <c r="AW1372" s="123"/>
      <c r="AX1372" s="81"/>
      <c r="AY1372" s="126"/>
      <c r="AZ1372" s="127"/>
      <c r="BB1372" s="81"/>
      <c r="BC1372" s="81"/>
      <c r="BD1372" s="81"/>
      <c r="BE1372" s="81"/>
    </row>
    <row r="1373" spans="1:57" ht="12.75" customHeight="1" x14ac:dyDescent="0.25">
      <c r="A1373" s="81"/>
      <c r="B1373" s="81"/>
      <c r="C1373" s="81"/>
      <c r="K1373" s="81"/>
      <c r="L1373" s="81"/>
      <c r="M1373" s="81"/>
      <c r="N1373" s="81"/>
      <c r="O1373" s="81"/>
      <c r="P1373" s="81"/>
      <c r="S1373" s="81"/>
      <c r="T1373" s="81"/>
      <c r="U1373" s="81"/>
      <c r="V1373" s="81"/>
      <c r="W1373" s="81"/>
      <c r="X1373" s="81"/>
      <c r="Y1373" s="81"/>
      <c r="Z1373" s="81"/>
      <c r="AA1373" s="109"/>
      <c r="AB1373" s="109"/>
      <c r="AS1373" s="124"/>
      <c r="AT1373" s="124"/>
      <c r="AU1373" s="124"/>
      <c r="AV1373" s="83"/>
      <c r="AW1373" s="123"/>
      <c r="AX1373" s="81"/>
      <c r="AY1373" s="126"/>
      <c r="AZ1373" s="127"/>
      <c r="BB1373" s="81"/>
      <c r="BC1373" s="81"/>
      <c r="BD1373" s="81"/>
      <c r="BE1373" s="81"/>
    </row>
    <row r="1374" spans="1:57" ht="12.75" customHeight="1" x14ac:dyDescent="0.25">
      <c r="A1374" s="81"/>
      <c r="B1374" s="81"/>
      <c r="C1374" s="81"/>
      <c r="K1374" s="81"/>
      <c r="L1374" s="81"/>
      <c r="M1374" s="81"/>
      <c r="N1374" s="81"/>
      <c r="O1374" s="81"/>
      <c r="P1374" s="81"/>
      <c r="S1374" s="81"/>
      <c r="T1374" s="81"/>
      <c r="U1374" s="81"/>
      <c r="V1374" s="81"/>
      <c r="W1374" s="81"/>
      <c r="X1374" s="81"/>
      <c r="Y1374" s="81"/>
      <c r="Z1374" s="81"/>
      <c r="AA1374" s="109"/>
      <c r="AB1374" s="109"/>
      <c r="AS1374" s="124"/>
      <c r="AT1374" s="124"/>
      <c r="AU1374" s="124"/>
      <c r="AV1374" s="83"/>
      <c r="AW1374" s="123"/>
      <c r="AX1374" s="81"/>
      <c r="AY1374" s="126"/>
      <c r="AZ1374" s="127"/>
      <c r="BB1374" s="81"/>
      <c r="BC1374" s="81"/>
      <c r="BD1374" s="81"/>
      <c r="BE1374" s="81"/>
    </row>
    <row r="1375" spans="1:57" ht="12.75" customHeight="1" x14ac:dyDescent="0.25">
      <c r="A1375" s="81"/>
      <c r="B1375" s="81"/>
      <c r="C1375" s="81"/>
      <c r="K1375" s="81"/>
      <c r="L1375" s="81"/>
      <c r="M1375" s="81"/>
      <c r="N1375" s="81"/>
      <c r="O1375" s="81"/>
      <c r="P1375" s="81"/>
      <c r="S1375" s="81"/>
      <c r="T1375" s="81"/>
      <c r="U1375" s="81"/>
      <c r="V1375" s="81"/>
      <c r="W1375" s="81"/>
      <c r="X1375" s="81"/>
      <c r="Y1375" s="81"/>
      <c r="Z1375" s="81"/>
      <c r="AA1375" s="109"/>
      <c r="AB1375" s="109"/>
      <c r="AS1375" s="124"/>
      <c r="AT1375" s="124"/>
      <c r="AU1375" s="124"/>
      <c r="AV1375" s="83"/>
      <c r="AW1375" s="123"/>
      <c r="AX1375" s="81"/>
      <c r="AY1375" s="126"/>
      <c r="AZ1375" s="127"/>
      <c r="BB1375" s="81"/>
      <c r="BC1375" s="81"/>
      <c r="BD1375" s="81"/>
      <c r="BE1375" s="81"/>
    </row>
    <row r="1376" spans="1:57" ht="12.75" customHeight="1" x14ac:dyDescent="0.25">
      <c r="A1376" s="81"/>
      <c r="B1376" s="81"/>
      <c r="C1376" s="81"/>
      <c r="K1376" s="81"/>
      <c r="L1376" s="81"/>
      <c r="M1376" s="81"/>
      <c r="N1376" s="81"/>
      <c r="O1376" s="81"/>
      <c r="P1376" s="81"/>
      <c r="S1376" s="81"/>
      <c r="T1376" s="81"/>
      <c r="U1376" s="81"/>
      <c r="V1376" s="81"/>
      <c r="W1376" s="81"/>
      <c r="X1376" s="81"/>
      <c r="Y1376" s="81"/>
      <c r="Z1376" s="81"/>
      <c r="AA1376" s="109"/>
      <c r="AB1376" s="109"/>
      <c r="AS1376" s="124"/>
      <c r="AT1376" s="124"/>
      <c r="AU1376" s="124"/>
      <c r="AV1376" s="83"/>
      <c r="AW1376" s="123"/>
      <c r="AX1376" s="81"/>
      <c r="AY1376" s="126"/>
      <c r="AZ1376" s="127"/>
      <c r="BB1376" s="81"/>
      <c r="BC1376" s="81"/>
      <c r="BD1376" s="81"/>
      <c r="BE1376" s="81"/>
    </row>
    <row r="1377" spans="1:57" ht="12.75" customHeight="1" x14ac:dyDescent="0.25">
      <c r="A1377" s="81"/>
      <c r="B1377" s="81"/>
      <c r="C1377" s="81"/>
      <c r="K1377" s="81"/>
      <c r="L1377" s="81"/>
      <c r="M1377" s="81"/>
      <c r="N1377" s="81"/>
      <c r="O1377" s="81"/>
      <c r="P1377" s="81"/>
      <c r="S1377" s="81"/>
      <c r="T1377" s="81"/>
      <c r="U1377" s="81"/>
      <c r="V1377" s="81"/>
      <c r="W1377" s="81"/>
      <c r="X1377" s="81"/>
      <c r="Y1377" s="81"/>
      <c r="Z1377" s="81"/>
      <c r="AA1377" s="109"/>
      <c r="AB1377" s="109"/>
      <c r="AS1377" s="124"/>
      <c r="AT1377" s="124"/>
      <c r="AU1377" s="124"/>
      <c r="AV1377" s="83"/>
      <c r="AW1377" s="123"/>
      <c r="AX1377" s="81"/>
      <c r="AY1377" s="126"/>
      <c r="AZ1377" s="127"/>
      <c r="BB1377" s="81"/>
      <c r="BC1377" s="81"/>
      <c r="BD1377" s="81"/>
      <c r="BE1377" s="81"/>
    </row>
    <row r="1378" spans="1:57" ht="12.75" customHeight="1" x14ac:dyDescent="0.25">
      <c r="A1378" s="81"/>
      <c r="B1378" s="81"/>
      <c r="C1378" s="81"/>
      <c r="K1378" s="81"/>
      <c r="L1378" s="81"/>
      <c r="M1378" s="81"/>
      <c r="N1378" s="81"/>
      <c r="O1378" s="81"/>
      <c r="P1378" s="81"/>
      <c r="S1378" s="81"/>
      <c r="T1378" s="81"/>
      <c r="U1378" s="81"/>
      <c r="V1378" s="81"/>
      <c r="W1378" s="81"/>
      <c r="X1378" s="81"/>
      <c r="Y1378" s="81"/>
      <c r="Z1378" s="81"/>
      <c r="AA1378" s="109"/>
      <c r="AB1378" s="109"/>
      <c r="AS1378" s="124"/>
      <c r="AT1378" s="124"/>
      <c r="AU1378" s="124"/>
      <c r="AV1378" s="83"/>
      <c r="AW1378" s="123"/>
      <c r="AX1378" s="81"/>
      <c r="AY1378" s="126"/>
      <c r="AZ1378" s="127"/>
      <c r="BB1378" s="81"/>
      <c r="BC1378" s="81"/>
      <c r="BD1378" s="81"/>
      <c r="BE1378" s="81"/>
    </row>
    <row r="1379" spans="1:57" ht="12.75" customHeight="1" x14ac:dyDescent="0.25">
      <c r="A1379" s="81"/>
      <c r="B1379" s="81"/>
      <c r="C1379" s="81"/>
      <c r="K1379" s="81"/>
      <c r="L1379" s="81"/>
      <c r="M1379" s="81"/>
      <c r="N1379" s="81"/>
      <c r="O1379" s="81"/>
      <c r="P1379" s="81"/>
      <c r="S1379" s="81"/>
      <c r="T1379" s="81"/>
      <c r="U1379" s="81"/>
      <c r="V1379" s="81"/>
      <c r="W1379" s="81"/>
      <c r="X1379" s="81"/>
      <c r="Y1379" s="81"/>
      <c r="Z1379" s="81"/>
      <c r="AA1379" s="109"/>
      <c r="AB1379" s="109"/>
      <c r="AS1379" s="124"/>
      <c r="AT1379" s="124"/>
      <c r="AU1379" s="124"/>
      <c r="AV1379" s="83"/>
      <c r="AW1379" s="123"/>
      <c r="AX1379" s="81"/>
      <c r="AY1379" s="126"/>
      <c r="AZ1379" s="127"/>
      <c r="BB1379" s="81"/>
      <c r="BC1379" s="81"/>
      <c r="BD1379" s="81"/>
      <c r="BE1379" s="81"/>
    </row>
    <row r="1380" spans="1:57" ht="12.75" customHeight="1" x14ac:dyDescent="0.25">
      <c r="A1380" s="81"/>
      <c r="B1380" s="81"/>
      <c r="C1380" s="81"/>
      <c r="K1380" s="81"/>
      <c r="L1380" s="81"/>
      <c r="M1380" s="81"/>
      <c r="N1380" s="81"/>
      <c r="O1380" s="81"/>
      <c r="P1380" s="81"/>
      <c r="S1380" s="81"/>
      <c r="T1380" s="81"/>
      <c r="U1380" s="81"/>
      <c r="V1380" s="81"/>
      <c r="W1380" s="81"/>
      <c r="X1380" s="81"/>
      <c r="Y1380" s="81"/>
      <c r="Z1380" s="81"/>
      <c r="AA1380" s="109"/>
      <c r="AB1380" s="109"/>
      <c r="AS1380" s="124"/>
      <c r="AT1380" s="124"/>
      <c r="AU1380" s="124"/>
      <c r="AV1380" s="83"/>
      <c r="AW1380" s="123"/>
      <c r="AX1380" s="81"/>
      <c r="AY1380" s="126"/>
      <c r="AZ1380" s="127"/>
      <c r="BB1380" s="81"/>
      <c r="BC1380" s="81"/>
      <c r="BD1380" s="81"/>
      <c r="BE1380" s="81"/>
    </row>
    <row r="1381" spans="1:57" ht="12.75" customHeight="1" x14ac:dyDescent="0.25">
      <c r="A1381" s="81"/>
      <c r="B1381" s="81"/>
      <c r="C1381" s="81"/>
      <c r="K1381" s="81"/>
      <c r="L1381" s="81"/>
      <c r="M1381" s="81"/>
      <c r="N1381" s="81"/>
      <c r="O1381" s="81"/>
      <c r="P1381" s="81"/>
      <c r="S1381" s="81"/>
      <c r="T1381" s="81"/>
      <c r="U1381" s="81"/>
      <c r="V1381" s="81"/>
      <c r="W1381" s="81"/>
      <c r="X1381" s="81"/>
      <c r="Y1381" s="81"/>
      <c r="Z1381" s="81"/>
      <c r="AA1381" s="109"/>
      <c r="AB1381" s="109"/>
      <c r="AS1381" s="124"/>
      <c r="AT1381" s="124"/>
      <c r="AU1381" s="124"/>
      <c r="AV1381" s="83"/>
      <c r="AW1381" s="123"/>
      <c r="AX1381" s="81"/>
      <c r="AY1381" s="126"/>
      <c r="AZ1381" s="127"/>
      <c r="BB1381" s="81"/>
      <c r="BC1381" s="81"/>
      <c r="BD1381" s="81"/>
      <c r="BE1381" s="81"/>
    </row>
    <row r="1382" spans="1:57" ht="12.75" customHeight="1" x14ac:dyDescent="0.25">
      <c r="A1382" s="81"/>
      <c r="B1382" s="81"/>
      <c r="C1382" s="81"/>
      <c r="K1382" s="81"/>
      <c r="L1382" s="81"/>
      <c r="M1382" s="81"/>
      <c r="N1382" s="81"/>
      <c r="O1382" s="81"/>
      <c r="P1382" s="81"/>
      <c r="S1382" s="81"/>
      <c r="T1382" s="81"/>
      <c r="U1382" s="81"/>
      <c r="V1382" s="81"/>
      <c r="W1382" s="81"/>
      <c r="X1382" s="81"/>
      <c r="Y1382" s="81"/>
      <c r="Z1382" s="81"/>
      <c r="AA1382" s="109"/>
      <c r="AB1382" s="109"/>
      <c r="AS1382" s="124"/>
      <c r="AT1382" s="124"/>
      <c r="AU1382" s="124"/>
      <c r="AV1382" s="83"/>
      <c r="AW1382" s="123"/>
      <c r="AX1382" s="81"/>
      <c r="AY1382" s="126"/>
      <c r="AZ1382" s="127"/>
      <c r="BB1382" s="81"/>
      <c r="BC1382" s="81"/>
      <c r="BD1382" s="81"/>
      <c r="BE1382" s="81"/>
    </row>
    <row r="1383" spans="1:57" ht="12.75" customHeight="1" x14ac:dyDescent="0.25">
      <c r="A1383" s="81"/>
      <c r="B1383" s="81"/>
      <c r="C1383" s="81"/>
      <c r="K1383" s="81"/>
      <c r="L1383" s="81"/>
      <c r="M1383" s="81"/>
      <c r="N1383" s="81"/>
      <c r="O1383" s="81"/>
      <c r="P1383" s="81"/>
      <c r="S1383" s="81"/>
      <c r="T1383" s="81"/>
      <c r="U1383" s="81"/>
      <c r="V1383" s="81"/>
      <c r="W1383" s="81"/>
      <c r="X1383" s="81"/>
      <c r="Y1383" s="81"/>
      <c r="Z1383" s="81"/>
      <c r="AA1383" s="109"/>
      <c r="AB1383" s="109"/>
      <c r="AS1383" s="124"/>
      <c r="AT1383" s="124"/>
      <c r="AU1383" s="124"/>
      <c r="AV1383" s="83"/>
      <c r="AW1383" s="123"/>
      <c r="AX1383" s="81"/>
      <c r="AY1383" s="126"/>
      <c r="AZ1383" s="127"/>
      <c r="BB1383" s="81"/>
      <c r="BC1383" s="81"/>
      <c r="BD1383" s="81"/>
      <c r="BE1383" s="81"/>
    </row>
    <row r="1384" spans="1:57" ht="12.75" customHeight="1" x14ac:dyDescent="0.25">
      <c r="A1384" s="81"/>
      <c r="B1384" s="81"/>
      <c r="C1384" s="81"/>
      <c r="K1384" s="81"/>
      <c r="L1384" s="81"/>
      <c r="M1384" s="81"/>
      <c r="N1384" s="81"/>
      <c r="O1384" s="81"/>
      <c r="P1384" s="81"/>
      <c r="S1384" s="81"/>
      <c r="T1384" s="81"/>
      <c r="U1384" s="81"/>
      <c r="V1384" s="81"/>
      <c r="W1384" s="81"/>
      <c r="X1384" s="81"/>
      <c r="Y1384" s="81"/>
      <c r="Z1384" s="81"/>
      <c r="AA1384" s="109"/>
      <c r="AB1384" s="109"/>
      <c r="AS1384" s="124"/>
      <c r="AT1384" s="124"/>
      <c r="AU1384" s="124"/>
      <c r="AV1384" s="83"/>
      <c r="AW1384" s="123"/>
      <c r="AX1384" s="81"/>
      <c r="AY1384" s="126"/>
      <c r="AZ1384" s="127"/>
      <c r="BB1384" s="81"/>
      <c r="BC1384" s="81"/>
      <c r="BD1384" s="81"/>
      <c r="BE1384" s="81"/>
    </row>
    <row r="1385" spans="1:57" ht="12.75" customHeight="1" x14ac:dyDescent="0.25">
      <c r="A1385" s="81"/>
      <c r="B1385" s="81"/>
      <c r="C1385" s="81"/>
      <c r="K1385" s="81"/>
      <c r="L1385" s="81"/>
      <c r="M1385" s="81"/>
      <c r="N1385" s="81"/>
      <c r="O1385" s="81"/>
      <c r="P1385" s="81"/>
      <c r="S1385" s="81"/>
      <c r="T1385" s="81"/>
      <c r="U1385" s="81"/>
      <c r="V1385" s="81"/>
      <c r="W1385" s="81"/>
      <c r="X1385" s="81"/>
      <c r="Y1385" s="81"/>
      <c r="Z1385" s="81"/>
      <c r="AA1385" s="109"/>
      <c r="AB1385" s="109"/>
      <c r="AS1385" s="124"/>
      <c r="AT1385" s="124"/>
      <c r="AU1385" s="124"/>
      <c r="AV1385" s="83"/>
      <c r="AW1385" s="123"/>
      <c r="AX1385" s="81"/>
      <c r="AY1385" s="126"/>
      <c r="AZ1385" s="127"/>
      <c r="BB1385" s="81"/>
      <c r="BC1385" s="81"/>
      <c r="BD1385" s="81"/>
      <c r="BE1385" s="81"/>
    </row>
    <row r="1386" spans="1:57" ht="12.75" customHeight="1" x14ac:dyDescent="0.25">
      <c r="A1386" s="81"/>
      <c r="B1386" s="81"/>
      <c r="C1386" s="81"/>
      <c r="K1386" s="81"/>
      <c r="L1386" s="81"/>
      <c r="M1386" s="81"/>
      <c r="N1386" s="81"/>
      <c r="O1386" s="81"/>
      <c r="P1386" s="81"/>
      <c r="S1386" s="81"/>
      <c r="T1386" s="81"/>
      <c r="U1386" s="81"/>
      <c r="V1386" s="81"/>
      <c r="W1386" s="81"/>
      <c r="X1386" s="81"/>
      <c r="Y1386" s="81"/>
      <c r="Z1386" s="81"/>
      <c r="AA1386" s="109"/>
      <c r="AB1386" s="109"/>
      <c r="AS1386" s="124"/>
      <c r="AT1386" s="124"/>
      <c r="AU1386" s="124"/>
      <c r="AV1386" s="83"/>
      <c r="AW1386" s="123"/>
      <c r="AX1386" s="81"/>
      <c r="AY1386" s="126"/>
      <c r="AZ1386" s="127"/>
      <c r="BB1386" s="81"/>
      <c r="BC1386" s="81"/>
      <c r="BD1386" s="81"/>
      <c r="BE1386" s="81"/>
    </row>
    <row r="1387" spans="1:57" ht="12.75" customHeight="1" x14ac:dyDescent="0.25">
      <c r="A1387" s="81"/>
      <c r="B1387" s="81"/>
      <c r="C1387" s="81"/>
      <c r="K1387" s="81"/>
      <c r="L1387" s="81"/>
      <c r="M1387" s="81"/>
      <c r="N1387" s="81"/>
      <c r="O1387" s="81"/>
      <c r="P1387" s="81"/>
      <c r="S1387" s="81"/>
      <c r="T1387" s="81"/>
      <c r="U1387" s="81"/>
      <c r="V1387" s="81"/>
      <c r="W1387" s="81"/>
      <c r="X1387" s="81"/>
      <c r="Y1387" s="81"/>
      <c r="Z1387" s="81"/>
      <c r="AA1387" s="109"/>
      <c r="AB1387" s="109"/>
      <c r="AS1387" s="124"/>
      <c r="AT1387" s="124"/>
      <c r="AU1387" s="124"/>
      <c r="AV1387" s="83"/>
      <c r="AW1387" s="123"/>
      <c r="AX1387" s="81"/>
      <c r="AY1387" s="126"/>
      <c r="AZ1387" s="127"/>
      <c r="BB1387" s="81"/>
      <c r="BC1387" s="81"/>
      <c r="BD1387" s="81"/>
      <c r="BE1387" s="81"/>
    </row>
    <row r="1388" spans="1:57" ht="12.75" customHeight="1" x14ac:dyDescent="0.25">
      <c r="A1388" s="81"/>
      <c r="B1388" s="81"/>
      <c r="C1388" s="81"/>
      <c r="K1388" s="81"/>
      <c r="L1388" s="81"/>
      <c r="M1388" s="81"/>
      <c r="N1388" s="81"/>
      <c r="O1388" s="81"/>
      <c r="P1388" s="81"/>
      <c r="S1388" s="81"/>
      <c r="T1388" s="81"/>
      <c r="U1388" s="81"/>
      <c r="V1388" s="81"/>
      <c r="W1388" s="81"/>
      <c r="X1388" s="81"/>
      <c r="Y1388" s="81"/>
      <c r="Z1388" s="81"/>
      <c r="AA1388" s="109"/>
      <c r="AB1388" s="109"/>
      <c r="AS1388" s="124"/>
      <c r="AT1388" s="124"/>
      <c r="AU1388" s="124"/>
      <c r="AV1388" s="83"/>
      <c r="AW1388" s="123"/>
      <c r="AX1388" s="81"/>
      <c r="AY1388" s="126"/>
      <c r="AZ1388" s="127"/>
      <c r="BB1388" s="81"/>
      <c r="BC1388" s="81"/>
      <c r="BD1388" s="81"/>
      <c r="BE1388" s="81"/>
    </row>
    <row r="1389" spans="1:57" ht="12.75" customHeight="1" x14ac:dyDescent="0.25">
      <c r="A1389" s="81"/>
      <c r="B1389" s="81"/>
      <c r="C1389" s="81"/>
      <c r="K1389" s="81"/>
      <c r="L1389" s="81"/>
      <c r="M1389" s="81"/>
      <c r="N1389" s="81"/>
      <c r="O1389" s="81"/>
      <c r="P1389" s="81"/>
      <c r="S1389" s="81"/>
      <c r="T1389" s="81"/>
      <c r="U1389" s="81"/>
      <c r="V1389" s="81"/>
      <c r="W1389" s="81"/>
      <c r="X1389" s="81"/>
      <c r="Y1389" s="81"/>
      <c r="Z1389" s="81"/>
      <c r="AA1389" s="109"/>
      <c r="AB1389" s="109"/>
      <c r="AS1389" s="124"/>
      <c r="AT1389" s="124"/>
      <c r="AU1389" s="124"/>
      <c r="AV1389" s="83"/>
      <c r="AW1389" s="123"/>
      <c r="AX1389" s="81"/>
      <c r="AY1389" s="126"/>
      <c r="AZ1389" s="127"/>
      <c r="BB1389" s="81"/>
      <c r="BC1389" s="81"/>
      <c r="BD1389" s="81"/>
      <c r="BE1389" s="81"/>
    </row>
    <row r="1390" spans="1:57" ht="12.75" customHeight="1" x14ac:dyDescent="0.25">
      <c r="A1390" s="81"/>
      <c r="B1390" s="81"/>
      <c r="C1390" s="81"/>
      <c r="K1390" s="81"/>
      <c r="L1390" s="81"/>
      <c r="M1390" s="81"/>
      <c r="N1390" s="81"/>
      <c r="O1390" s="81"/>
      <c r="P1390" s="81"/>
      <c r="S1390" s="81"/>
      <c r="T1390" s="81"/>
      <c r="U1390" s="81"/>
      <c r="V1390" s="81"/>
      <c r="W1390" s="81"/>
      <c r="X1390" s="81"/>
      <c r="Y1390" s="81"/>
      <c r="Z1390" s="81"/>
      <c r="AA1390" s="109"/>
      <c r="AB1390" s="109"/>
      <c r="AS1390" s="124"/>
      <c r="AT1390" s="124"/>
      <c r="AU1390" s="124"/>
      <c r="AV1390" s="83"/>
      <c r="AW1390" s="123"/>
      <c r="AX1390" s="81"/>
      <c r="AY1390" s="126"/>
      <c r="AZ1390" s="127"/>
      <c r="BB1390" s="81"/>
      <c r="BC1390" s="81"/>
      <c r="BD1390" s="81"/>
      <c r="BE1390" s="81"/>
    </row>
    <row r="1391" spans="1:57" ht="12.75" customHeight="1" x14ac:dyDescent="0.25">
      <c r="A1391" s="81"/>
      <c r="B1391" s="81"/>
      <c r="C1391" s="81"/>
      <c r="K1391" s="81"/>
      <c r="L1391" s="81"/>
      <c r="M1391" s="81"/>
      <c r="N1391" s="81"/>
      <c r="O1391" s="81"/>
      <c r="P1391" s="81"/>
      <c r="S1391" s="81"/>
      <c r="T1391" s="81"/>
      <c r="U1391" s="81"/>
      <c r="V1391" s="81"/>
      <c r="W1391" s="81"/>
      <c r="X1391" s="81"/>
      <c r="Y1391" s="81"/>
      <c r="Z1391" s="81"/>
      <c r="AA1391" s="109"/>
      <c r="AB1391" s="109"/>
      <c r="AS1391" s="124"/>
      <c r="AT1391" s="124"/>
      <c r="AU1391" s="124"/>
      <c r="AV1391" s="83"/>
      <c r="AW1391" s="123"/>
      <c r="AX1391" s="81"/>
      <c r="AY1391" s="126"/>
      <c r="AZ1391" s="127"/>
      <c r="BB1391" s="81"/>
      <c r="BC1391" s="81"/>
      <c r="BD1391" s="81"/>
      <c r="BE1391" s="81"/>
    </row>
    <row r="1392" spans="1:57" ht="12.75" customHeight="1" x14ac:dyDescent="0.25">
      <c r="A1392" s="81"/>
      <c r="B1392" s="81"/>
      <c r="C1392" s="81"/>
      <c r="K1392" s="81"/>
      <c r="L1392" s="81"/>
      <c r="M1392" s="81"/>
      <c r="N1392" s="81"/>
      <c r="O1392" s="81"/>
      <c r="P1392" s="81"/>
      <c r="S1392" s="81"/>
      <c r="T1392" s="81"/>
      <c r="U1392" s="81"/>
      <c r="V1392" s="81"/>
      <c r="W1392" s="81"/>
      <c r="X1392" s="81"/>
      <c r="Y1392" s="81"/>
      <c r="Z1392" s="81"/>
      <c r="AA1392" s="109"/>
      <c r="AB1392" s="109"/>
      <c r="AS1392" s="124"/>
      <c r="AT1392" s="124"/>
      <c r="AU1392" s="124"/>
      <c r="AV1392" s="83"/>
      <c r="AW1392" s="123"/>
      <c r="AX1392" s="81"/>
      <c r="AY1392" s="126"/>
      <c r="AZ1392" s="127"/>
      <c r="BB1392" s="81"/>
      <c r="BC1392" s="81"/>
      <c r="BD1392" s="81"/>
      <c r="BE1392" s="81"/>
    </row>
    <row r="1393" spans="1:57" ht="12.75" customHeight="1" x14ac:dyDescent="0.25">
      <c r="A1393" s="81"/>
      <c r="B1393" s="81"/>
      <c r="C1393" s="81"/>
      <c r="K1393" s="81"/>
      <c r="L1393" s="81"/>
      <c r="M1393" s="81"/>
      <c r="N1393" s="81"/>
      <c r="O1393" s="81"/>
      <c r="P1393" s="81"/>
      <c r="S1393" s="81"/>
      <c r="T1393" s="81"/>
      <c r="U1393" s="81"/>
      <c r="V1393" s="81"/>
      <c r="W1393" s="81"/>
      <c r="X1393" s="81"/>
      <c r="Y1393" s="81"/>
      <c r="Z1393" s="81"/>
      <c r="AA1393" s="109"/>
      <c r="AB1393" s="109"/>
      <c r="AS1393" s="124"/>
      <c r="AT1393" s="124"/>
      <c r="AU1393" s="124"/>
      <c r="AV1393" s="83"/>
      <c r="AW1393" s="123"/>
      <c r="AX1393" s="81"/>
      <c r="AY1393" s="126"/>
      <c r="AZ1393" s="127"/>
      <c r="BB1393" s="81"/>
      <c r="BC1393" s="81"/>
      <c r="BD1393" s="81"/>
      <c r="BE1393" s="81"/>
    </row>
    <row r="1394" spans="1:57" ht="12.75" customHeight="1" x14ac:dyDescent="0.25">
      <c r="A1394" s="81"/>
      <c r="B1394" s="81"/>
      <c r="C1394" s="81"/>
      <c r="K1394" s="81"/>
      <c r="L1394" s="81"/>
      <c r="M1394" s="81"/>
      <c r="N1394" s="81"/>
      <c r="O1394" s="81"/>
      <c r="P1394" s="81"/>
      <c r="S1394" s="81"/>
      <c r="T1394" s="81"/>
      <c r="U1394" s="81"/>
      <c r="V1394" s="81"/>
      <c r="W1394" s="81"/>
      <c r="X1394" s="81"/>
      <c r="Y1394" s="81"/>
      <c r="Z1394" s="81"/>
      <c r="AA1394" s="109"/>
      <c r="AB1394" s="109"/>
      <c r="AS1394" s="124"/>
      <c r="AT1394" s="124"/>
      <c r="AU1394" s="124"/>
      <c r="AV1394" s="83"/>
      <c r="AW1394" s="123"/>
      <c r="AX1394" s="81"/>
      <c r="AY1394" s="126"/>
      <c r="AZ1394" s="127"/>
      <c r="BB1394" s="81"/>
      <c r="BC1394" s="81"/>
      <c r="BD1394" s="81"/>
      <c r="BE1394" s="81"/>
    </row>
    <row r="1395" spans="1:57" ht="12.75" customHeight="1" x14ac:dyDescent="0.25">
      <c r="A1395" s="81"/>
      <c r="B1395" s="81"/>
      <c r="C1395" s="81"/>
      <c r="K1395" s="81"/>
      <c r="L1395" s="81"/>
      <c r="M1395" s="81"/>
      <c r="N1395" s="81"/>
      <c r="O1395" s="81"/>
      <c r="P1395" s="81"/>
      <c r="S1395" s="81"/>
      <c r="T1395" s="81"/>
      <c r="U1395" s="81"/>
      <c r="V1395" s="81"/>
      <c r="W1395" s="81"/>
      <c r="X1395" s="81"/>
      <c r="Y1395" s="81"/>
      <c r="Z1395" s="81"/>
      <c r="AA1395" s="109"/>
      <c r="AB1395" s="109"/>
      <c r="AS1395" s="124"/>
      <c r="AT1395" s="124"/>
      <c r="AU1395" s="124"/>
      <c r="AV1395" s="83"/>
      <c r="AW1395" s="123"/>
      <c r="AX1395" s="81"/>
      <c r="AY1395" s="126"/>
      <c r="AZ1395" s="127"/>
      <c r="BB1395" s="81"/>
      <c r="BC1395" s="81"/>
      <c r="BD1395" s="81"/>
      <c r="BE1395" s="81"/>
    </row>
    <row r="1396" spans="1:57" ht="12.75" customHeight="1" x14ac:dyDescent="0.25">
      <c r="A1396" s="81"/>
      <c r="B1396" s="81"/>
      <c r="C1396" s="81"/>
      <c r="K1396" s="81"/>
      <c r="L1396" s="81"/>
      <c r="M1396" s="81"/>
      <c r="N1396" s="81"/>
      <c r="O1396" s="81"/>
      <c r="P1396" s="81"/>
      <c r="S1396" s="81"/>
      <c r="T1396" s="81"/>
      <c r="U1396" s="81"/>
      <c r="V1396" s="81"/>
      <c r="W1396" s="81"/>
      <c r="X1396" s="81"/>
      <c r="Y1396" s="81"/>
      <c r="Z1396" s="81"/>
      <c r="AA1396" s="109"/>
      <c r="AB1396" s="109"/>
      <c r="AS1396" s="124"/>
      <c r="AT1396" s="124"/>
      <c r="AU1396" s="124"/>
      <c r="AV1396" s="83"/>
      <c r="AW1396" s="123"/>
      <c r="AX1396" s="81"/>
      <c r="AY1396" s="126"/>
      <c r="AZ1396" s="127"/>
      <c r="BB1396" s="81"/>
      <c r="BC1396" s="81"/>
      <c r="BD1396" s="81"/>
      <c r="BE1396" s="81"/>
    </row>
    <row r="1397" spans="1:57" ht="12.75" customHeight="1" x14ac:dyDescent="0.25">
      <c r="A1397" s="81"/>
      <c r="B1397" s="81"/>
      <c r="C1397" s="81"/>
      <c r="K1397" s="81"/>
      <c r="L1397" s="81"/>
      <c r="M1397" s="81"/>
      <c r="N1397" s="81"/>
      <c r="O1397" s="81"/>
      <c r="P1397" s="81"/>
      <c r="S1397" s="81"/>
      <c r="T1397" s="81"/>
      <c r="U1397" s="81"/>
      <c r="V1397" s="81"/>
      <c r="W1397" s="81"/>
      <c r="X1397" s="81"/>
      <c r="Y1397" s="81"/>
      <c r="Z1397" s="81"/>
      <c r="AA1397" s="109"/>
      <c r="AB1397" s="109"/>
      <c r="AS1397" s="124"/>
      <c r="AT1397" s="124"/>
      <c r="AU1397" s="124"/>
      <c r="AV1397" s="83"/>
      <c r="AW1397" s="123"/>
      <c r="AX1397" s="81"/>
      <c r="AY1397" s="126"/>
      <c r="AZ1397" s="127"/>
      <c r="BB1397" s="81"/>
      <c r="BC1397" s="81"/>
      <c r="BD1397" s="81"/>
      <c r="BE1397" s="81"/>
    </row>
    <row r="1398" spans="1:57" ht="12.75" customHeight="1" x14ac:dyDescent="0.25">
      <c r="A1398" s="81"/>
      <c r="B1398" s="81"/>
      <c r="C1398" s="81"/>
      <c r="K1398" s="81"/>
      <c r="L1398" s="81"/>
      <c r="M1398" s="81"/>
      <c r="N1398" s="81"/>
      <c r="O1398" s="81"/>
      <c r="P1398" s="81"/>
      <c r="S1398" s="81"/>
      <c r="T1398" s="81"/>
      <c r="U1398" s="81"/>
      <c r="V1398" s="81"/>
      <c r="W1398" s="81"/>
      <c r="X1398" s="81"/>
      <c r="Y1398" s="81"/>
      <c r="Z1398" s="81"/>
      <c r="AA1398" s="109"/>
      <c r="AB1398" s="109"/>
      <c r="AS1398" s="124"/>
      <c r="AT1398" s="124"/>
      <c r="AU1398" s="124"/>
      <c r="AV1398" s="83"/>
      <c r="AW1398" s="123"/>
      <c r="AX1398" s="81"/>
      <c r="AY1398" s="126"/>
      <c r="AZ1398" s="127"/>
      <c r="BB1398" s="81"/>
      <c r="BC1398" s="81"/>
      <c r="BD1398" s="81"/>
      <c r="BE1398" s="81"/>
    </row>
    <row r="1399" spans="1:57" ht="12.75" customHeight="1" x14ac:dyDescent="0.25">
      <c r="A1399" s="81"/>
      <c r="B1399" s="81"/>
      <c r="C1399" s="81"/>
      <c r="K1399" s="81"/>
      <c r="L1399" s="81"/>
      <c r="M1399" s="81"/>
      <c r="N1399" s="81"/>
      <c r="O1399" s="81"/>
      <c r="P1399" s="81"/>
      <c r="S1399" s="81"/>
      <c r="T1399" s="81"/>
      <c r="U1399" s="81"/>
      <c r="V1399" s="81"/>
      <c r="W1399" s="81"/>
      <c r="X1399" s="81"/>
      <c r="Y1399" s="81"/>
      <c r="Z1399" s="81"/>
      <c r="AA1399" s="109"/>
      <c r="AB1399" s="109"/>
      <c r="AS1399" s="124"/>
      <c r="AT1399" s="124"/>
      <c r="AU1399" s="124"/>
      <c r="AV1399" s="83"/>
      <c r="AW1399" s="123"/>
      <c r="AX1399" s="81"/>
      <c r="AY1399" s="126"/>
      <c r="AZ1399" s="127"/>
      <c r="BB1399" s="81"/>
      <c r="BC1399" s="81"/>
      <c r="BD1399" s="81"/>
      <c r="BE1399" s="81"/>
    </row>
    <row r="1400" spans="1:57" ht="12.75" customHeight="1" x14ac:dyDescent="0.25">
      <c r="A1400" s="81"/>
      <c r="B1400" s="81"/>
      <c r="C1400" s="81"/>
      <c r="K1400" s="81"/>
      <c r="L1400" s="81"/>
      <c r="M1400" s="81"/>
      <c r="N1400" s="81"/>
      <c r="O1400" s="81"/>
      <c r="P1400" s="81"/>
      <c r="S1400" s="81"/>
      <c r="T1400" s="81"/>
      <c r="U1400" s="81"/>
      <c r="V1400" s="81"/>
      <c r="W1400" s="81"/>
      <c r="X1400" s="81"/>
      <c r="Y1400" s="81"/>
      <c r="Z1400" s="81"/>
      <c r="AA1400" s="109"/>
      <c r="AB1400" s="109"/>
      <c r="AS1400" s="124"/>
      <c r="AT1400" s="124"/>
      <c r="AU1400" s="124"/>
      <c r="AV1400" s="83"/>
      <c r="AW1400" s="123"/>
      <c r="AX1400" s="81"/>
      <c r="AY1400" s="126"/>
      <c r="AZ1400" s="127"/>
      <c r="BB1400" s="81"/>
      <c r="BC1400" s="81"/>
      <c r="BD1400" s="81"/>
      <c r="BE1400" s="81"/>
    </row>
    <row r="1401" spans="1:57" ht="12.75" customHeight="1" x14ac:dyDescent="0.25">
      <c r="A1401" s="81"/>
      <c r="B1401" s="81"/>
      <c r="C1401" s="81"/>
      <c r="K1401" s="81"/>
      <c r="L1401" s="81"/>
      <c r="M1401" s="81"/>
      <c r="N1401" s="81"/>
      <c r="O1401" s="81"/>
      <c r="P1401" s="81"/>
      <c r="S1401" s="81"/>
      <c r="T1401" s="81"/>
      <c r="U1401" s="81"/>
      <c r="V1401" s="81"/>
      <c r="W1401" s="81"/>
      <c r="X1401" s="81"/>
      <c r="Y1401" s="81"/>
      <c r="Z1401" s="81"/>
      <c r="AA1401" s="109"/>
      <c r="AB1401" s="109"/>
      <c r="AS1401" s="124"/>
      <c r="AT1401" s="124"/>
      <c r="AU1401" s="124"/>
      <c r="AV1401" s="83"/>
      <c r="AW1401" s="123"/>
      <c r="AX1401" s="81"/>
      <c r="AY1401" s="126"/>
      <c r="AZ1401" s="127"/>
      <c r="BB1401" s="81"/>
      <c r="BC1401" s="81"/>
      <c r="BD1401" s="81"/>
      <c r="BE1401" s="81"/>
    </row>
    <row r="1402" spans="1:57" ht="12.75" customHeight="1" x14ac:dyDescent="0.25">
      <c r="A1402" s="81"/>
      <c r="B1402" s="81"/>
      <c r="C1402" s="81"/>
      <c r="K1402" s="81"/>
      <c r="L1402" s="81"/>
      <c r="M1402" s="81"/>
      <c r="N1402" s="81"/>
      <c r="O1402" s="81"/>
      <c r="P1402" s="81"/>
      <c r="S1402" s="81"/>
      <c r="T1402" s="81"/>
      <c r="U1402" s="81"/>
      <c r="V1402" s="81"/>
      <c r="W1402" s="81"/>
      <c r="X1402" s="81"/>
      <c r="Y1402" s="81"/>
      <c r="Z1402" s="81"/>
      <c r="AA1402" s="109"/>
      <c r="AB1402" s="109"/>
      <c r="AS1402" s="124"/>
      <c r="AT1402" s="124"/>
      <c r="AU1402" s="124"/>
      <c r="AV1402" s="83"/>
      <c r="AW1402" s="123"/>
      <c r="AX1402" s="81"/>
      <c r="AY1402" s="126"/>
      <c r="AZ1402" s="127"/>
      <c r="BB1402" s="81"/>
      <c r="BC1402" s="81"/>
      <c r="BD1402" s="81"/>
      <c r="BE1402" s="81"/>
    </row>
    <row r="1403" spans="1:57" ht="12.75" customHeight="1" x14ac:dyDescent="0.25">
      <c r="A1403" s="81"/>
      <c r="B1403" s="81"/>
      <c r="C1403" s="81"/>
      <c r="K1403" s="81"/>
      <c r="L1403" s="81"/>
      <c r="M1403" s="81"/>
      <c r="N1403" s="81"/>
      <c r="O1403" s="81"/>
      <c r="P1403" s="81"/>
      <c r="S1403" s="81"/>
      <c r="T1403" s="81"/>
      <c r="U1403" s="81"/>
      <c r="V1403" s="81"/>
      <c r="W1403" s="81"/>
      <c r="X1403" s="81"/>
      <c r="Y1403" s="81"/>
      <c r="Z1403" s="81"/>
      <c r="AA1403" s="109"/>
      <c r="AB1403" s="109"/>
      <c r="AS1403" s="124"/>
      <c r="AT1403" s="124"/>
      <c r="AU1403" s="124"/>
      <c r="AV1403" s="83"/>
      <c r="AW1403" s="123"/>
      <c r="AX1403" s="81"/>
      <c r="AY1403" s="126"/>
      <c r="AZ1403" s="127"/>
      <c r="BB1403" s="81"/>
      <c r="BC1403" s="81"/>
      <c r="BD1403" s="81"/>
      <c r="BE1403" s="81"/>
    </row>
    <row r="1404" spans="1:57" ht="12.75" customHeight="1" x14ac:dyDescent="0.25">
      <c r="A1404" s="81"/>
      <c r="B1404" s="81"/>
      <c r="C1404" s="81"/>
      <c r="K1404" s="81"/>
      <c r="L1404" s="81"/>
      <c r="M1404" s="81"/>
      <c r="N1404" s="81"/>
      <c r="O1404" s="81"/>
      <c r="P1404" s="81"/>
      <c r="S1404" s="81"/>
      <c r="T1404" s="81"/>
      <c r="U1404" s="81"/>
      <c r="V1404" s="81"/>
      <c r="W1404" s="81"/>
      <c r="X1404" s="81"/>
      <c r="Y1404" s="81"/>
      <c r="Z1404" s="81"/>
      <c r="AA1404" s="109"/>
      <c r="AB1404" s="109"/>
      <c r="AS1404" s="124"/>
      <c r="AT1404" s="124"/>
      <c r="AU1404" s="124"/>
      <c r="AV1404" s="83"/>
      <c r="AW1404" s="123"/>
      <c r="AX1404" s="81"/>
      <c r="AY1404" s="126"/>
      <c r="AZ1404" s="127"/>
      <c r="BB1404" s="81"/>
      <c r="BC1404" s="81"/>
      <c r="BD1404" s="81"/>
      <c r="BE1404" s="81"/>
    </row>
    <row r="1405" spans="1:57" ht="12.75" customHeight="1" x14ac:dyDescent="0.25">
      <c r="A1405" s="81"/>
      <c r="B1405" s="81"/>
      <c r="C1405" s="81"/>
      <c r="K1405" s="81"/>
      <c r="L1405" s="81"/>
      <c r="M1405" s="81"/>
      <c r="N1405" s="81"/>
      <c r="O1405" s="81"/>
      <c r="P1405" s="81"/>
      <c r="S1405" s="81"/>
      <c r="T1405" s="81"/>
      <c r="U1405" s="81"/>
      <c r="V1405" s="81"/>
      <c r="W1405" s="81"/>
      <c r="X1405" s="81"/>
      <c r="Y1405" s="81"/>
      <c r="Z1405" s="81"/>
      <c r="AA1405" s="109"/>
      <c r="AB1405" s="109"/>
      <c r="AS1405" s="124"/>
      <c r="AT1405" s="124"/>
      <c r="AU1405" s="124"/>
      <c r="AV1405" s="83"/>
      <c r="AW1405" s="123"/>
      <c r="AX1405" s="81"/>
      <c r="AY1405" s="126"/>
      <c r="AZ1405" s="127"/>
      <c r="BB1405" s="81"/>
      <c r="BC1405" s="81"/>
      <c r="BD1405" s="81"/>
      <c r="BE1405" s="81"/>
    </row>
    <row r="1406" spans="1:57" ht="12.75" customHeight="1" x14ac:dyDescent="0.25">
      <c r="A1406" s="81"/>
      <c r="B1406" s="81"/>
      <c r="C1406" s="81"/>
      <c r="K1406" s="81"/>
      <c r="L1406" s="81"/>
      <c r="M1406" s="81"/>
      <c r="N1406" s="81"/>
      <c r="O1406" s="81"/>
      <c r="P1406" s="81"/>
      <c r="S1406" s="81"/>
      <c r="T1406" s="81"/>
      <c r="U1406" s="81"/>
      <c r="V1406" s="81"/>
      <c r="W1406" s="81"/>
      <c r="X1406" s="81"/>
      <c r="Y1406" s="81"/>
      <c r="Z1406" s="81"/>
      <c r="AA1406" s="109"/>
      <c r="AB1406" s="109"/>
      <c r="AS1406" s="124"/>
      <c r="AT1406" s="124"/>
      <c r="AU1406" s="124"/>
      <c r="AV1406" s="83"/>
      <c r="AW1406" s="123"/>
      <c r="AX1406" s="81"/>
      <c r="AY1406" s="126"/>
      <c r="AZ1406" s="127"/>
      <c r="BB1406" s="81"/>
      <c r="BC1406" s="81"/>
      <c r="BD1406" s="81"/>
      <c r="BE1406" s="81"/>
    </row>
    <row r="1407" spans="1:57" ht="12.75" customHeight="1" x14ac:dyDescent="0.25">
      <c r="A1407" s="81"/>
      <c r="B1407" s="81"/>
      <c r="C1407" s="81"/>
      <c r="K1407" s="81"/>
      <c r="L1407" s="81"/>
      <c r="M1407" s="81"/>
      <c r="N1407" s="81"/>
      <c r="O1407" s="81"/>
      <c r="P1407" s="81"/>
      <c r="S1407" s="81"/>
      <c r="T1407" s="81"/>
      <c r="U1407" s="81"/>
      <c r="V1407" s="81"/>
      <c r="W1407" s="81"/>
      <c r="X1407" s="81"/>
      <c r="Y1407" s="81"/>
      <c r="Z1407" s="81"/>
      <c r="AA1407" s="109"/>
      <c r="AB1407" s="109"/>
      <c r="AS1407" s="124"/>
      <c r="AT1407" s="124"/>
      <c r="AU1407" s="124"/>
      <c r="AV1407" s="83"/>
      <c r="AW1407" s="123"/>
      <c r="AX1407" s="81"/>
      <c r="AY1407" s="126"/>
      <c r="AZ1407" s="127"/>
      <c r="BB1407" s="81"/>
      <c r="BC1407" s="81"/>
      <c r="BD1407" s="81"/>
      <c r="BE1407" s="81"/>
    </row>
    <row r="1408" spans="1:57" ht="12.75" customHeight="1" x14ac:dyDescent="0.25">
      <c r="A1408" s="81"/>
      <c r="B1408" s="81"/>
      <c r="C1408" s="81"/>
      <c r="K1408" s="81"/>
      <c r="L1408" s="81"/>
      <c r="M1408" s="81"/>
      <c r="N1408" s="81"/>
      <c r="O1408" s="81"/>
      <c r="P1408" s="81"/>
      <c r="S1408" s="81"/>
      <c r="T1408" s="81"/>
      <c r="U1408" s="81"/>
      <c r="V1408" s="81"/>
      <c r="W1408" s="81"/>
      <c r="X1408" s="81"/>
      <c r="Y1408" s="81"/>
      <c r="Z1408" s="81"/>
      <c r="AA1408" s="109"/>
      <c r="AB1408" s="109"/>
      <c r="AS1408" s="124"/>
      <c r="AT1408" s="124"/>
      <c r="AU1408" s="124"/>
      <c r="AV1408" s="83"/>
      <c r="AW1408" s="123"/>
      <c r="AX1408" s="81"/>
      <c r="AY1408" s="126"/>
      <c r="AZ1408" s="127"/>
      <c r="BB1408" s="81"/>
      <c r="BC1408" s="81"/>
      <c r="BD1408" s="81"/>
      <c r="BE1408" s="81"/>
    </row>
    <row r="1409" spans="1:57" ht="12.75" customHeight="1" x14ac:dyDescent="0.25">
      <c r="A1409" s="81"/>
      <c r="B1409" s="81"/>
      <c r="C1409" s="81"/>
      <c r="K1409" s="81"/>
      <c r="L1409" s="81"/>
      <c r="M1409" s="81"/>
      <c r="N1409" s="81"/>
      <c r="O1409" s="81"/>
      <c r="P1409" s="81"/>
      <c r="S1409" s="81"/>
      <c r="T1409" s="81"/>
      <c r="U1409" s="81"/>
      <c r="V1409" s="81"/>
      <c r="W1409" s="81"/>
      <c r="X1409" s="81"/>
      <c r="Y1409" s="81"/>
      <c r="Z1409" s="81"/>
      <c r="AA1409" s="109"/>
      <c r="AB1409" s="109"/>
      <c r="AS1409" s="124"/>
      <c r="AT1409" s="124"/>
      <c r="AU1409" s="124"/>
      <c r="AV1409" s="83"/>
      <c r="AW1409" s="123"/>
      <c r="AX1409" s="81"/>
      <c r="AY1409" s="126"/>
      <c r="AZ1409" s="127"/>
      <c r="BB1409" s="81"/>
      <c r="BC1409" s="81"/>
      <c r="BD1409" s="81"/>
      <c r="BE1409" s="81"/>
    </row>
    <row r="1410" spans="1:57" ht="12.75" customHeight="1" x14ac:dyDescent="0.25">
      <c r="A1410" s="81"/>
      <c r="B1410" s="81"/>
      <c r="C1410" s="81"/>
      <c r="K1410" s="81"/>
      <c r="L1410" s="81"/>
      <c r="M1410" s="81"/>
      <c r="N1410" s="81"/>
      <c r="O1410" s="81"/>
      <c r="P1410" s="81"/>
      <c r="S1410" s="81"/>
      <c r="T1410" s="81"/>
      <c r="U1410" s="81"/>
      <c r="V1410" s="81"/>
      <c r="W1410" s="81"/>
      <c r="X1410" s="81"/>
      <c r="Y1410" s="81"/>
      <c r="Z1410" s="81"/>
      <c r="AA1410" s="109"/>
      <c r="AB1410" s="109"/>
      <c r="AS1410" s="124"/>
      <c r="AT1410" s="124"/>
      <c r="AU1410" s="124"/>
      <c r="AV1410" s="83"/>
      <c r="AW1410" s="123"/>
      <c r="AX1410" s="81"/>
      <c r="AY1410" s="126"/>
      <c r="AZ1410" s="127"/>
      <c r="BB1410" s="81"/>
      <c r="BC1410" s="81"/>
      <c r="BD1410" s="81"/>
      <c r="BE1410" s="81"/>
    </row>
    <row r="1411" spans="1:57" ht="12.75" customHeight="1" x14ac:dyDescent="0.25">
      <c r="A1411" s="81"/>
      <c r="B1411" s="81"/>
      <c r="C1411" s="81"/>
      <c r="K1411" s="81"/>
      <c r="L1411" s="81"/>
      <c r="M1411" s="81"/>
      <c r="N1411" s="81"/>
      <c r="O1411" s="81"/>
      <c r="P1411" s="81"/>
      <c r="S1411" s="81"/>
      <c r="T1411" s="81"/>
      <c r="U1411" s="81"/>
      <c r="V1411" s="81"/>
      <c r="W1411" s="81"/>
      <c r="X1411" s="81"/>
      <c r="Y1411" s="81"/>
      <c r="Z1411" s="81"/>
      <c r="AA1411" s="109"/>
      <c r="AB1411" s="109"/>
      <c r="AS1411" s="124"/>
      <c r="AT1411" s="124"/>
      <c r="AU1411" s="124"/>
      <c r="AV1411" s="83"/>
      <c r="AW1411" s="123"/>
      <c r="AX1411" s="81"/>
      <c r="AY1411" s="126"/>
      <c r="AZ1411" s="127"/>
      <c r="BB1411" s="81"/>
      <c r="BC1411" s="81"/>
      <c r="BD1411" s="81"/>
      <c r="BE1411" s="81"/>
    </row>
    <row r="1412" spans="1:57" ht="12.75" customHeight="1" x14ac:dyDescent="0.25">
      <c r="A1412" s="81"/>
      <c r="B1412" s="81"/>
      <c r="C1412" s="81"/>
      <c r="K1412" s="81"/>
      <c r="L1412" s="81"/>
      <c r="M1412" s="81"/>
      <c r="N1412" s="81"/>
      <c r="O1412" s="81"/>
      <c r="P1412" s="81"/>
      <c r="S1412" s="81"/>
      <c r="T1412" s="81"/>
      <c r="U1412" s="81"/>
      <c r="V1412" s="81"/>
      <c r="W1412" s="81"/>
      <c r="X1412" s="81"/>
      <c r="Y1412" s="81"/>
      <c r="Z1412" s="81"/>
      <c r="AA1412" s="109"/>
      <c r="AB1412" s="109"/>
      <c r="AS1412" s="124"/>
      <c r="AT1412" s="124"/>
      <c r="AU1412" s="124"/>
      <c r="AV1412" s="83"/>
      <c r="AW1412" s="123"/>
      <c r="AX1412" s="81"/>
      <c r="AY1412" s="126"/>
      <c r="AZ1412" s="127"/>
      <c r="BB1412" s="81"/>
      <c r="BC1412" s="81"/>
      <c r="BD1412" s="81"/>
      <c r="BE1412" s="81"/>
    </row>
    <row r="1413" spans="1:57" ht="12.75" customHeight="1" x14ac:dyDescent="0.25">
      <c r="A1413" s="81"/>
      <c r="B1413" s="81"/>
      <c r="C1413" s="81"/>
      <c r="K1413" s="81"/>
      <c r="L1413" s="81"/>
      <c r="M1413" s="81"/>
      <c r="N1413" s="81"/>
      <c r="O1413" s="81"/>
      <c r="P1413" s="81"/>
      <c r="S1413" s="81"/>
      <c r="T1413" s="81"/>
      <c r="U1413" s="81"/>
      <c r="V1413" s="81"/>
      <c r="W1413" s="81"/>
      <c r="X1413" s="81"/>
      <c r="Y1413" s="81"/>
      <c r="Z1413" s="81"/>
      <c r="AA1413" s="109"/>
      <c r="AB1413" s="109"/>
      <c r="AS1413" s="124"/>
      <c r="AT1413" s="124"/>
      <c r="AU1413" s="124"/>
      <c r="AV1413" s="83"/>
      <c r="AW1413" s="123"/>
      <c r="AX1413" s="81"/>
      <c r="AY1413" s="126"/>
      <c r="AZ1413" s="127"/>
      <c r="BB1413" s="81"/>
      <c r="BC1413" s="81"/>
      <c r="BD1413" s="81"/>
      <c r="BE1413" s="81"/>
    </row>
    <row r="1414" spans="1:57" ht="12.75" customHeight="1" x14ac:dyDescent="0.25">
      <c r="A1414" s="81"/>
      <c r="B1414" s="81"/>
      <c r="C1414" s="81"/>
      <c r="K1414" s="81"/>
      <c r="L1414" s="81"/>
      <c r="M1414" s="81"/>
      <c r="N1414" s="81"/>
      <c r="O1414" s="81"/>
      <c r="P1414" s="81"/>
      <c r="S1414" s="81"/>
      <c r="T1414" s="81"/>
      <c r="U1414" s="81"/>
      <c r="V1414" s="81"/>
      <c r="W1414" s="81"/>
      <c r="X1414" s="81"/>
      <c r="Y1414" s="81"/>
      <c r="Z1414" s="81"/>
      <c r="AA1414" s="109"/>
      <c r="AB1414" s="109"/>
      <c r="AS1414" s="124"/>
      <c r="AT1414" s="124"/>
      <c r="AU1414" s="124"/>
      <c r="AV1414" s="83"/>
      <c r="AW1414" s="123"/>
      <c r="AX1414" s="81"/>
      <c r="AY1414" s="126"/>
      <c r="AZ1414" s="127"/>
      <c r="BB1414" s="81"/>
      <c r="BC1414" s="81"/>
      <c r="BD1414" s="81"/>
      <c r="BE1414" s="81"/>
    </row>
    <row r="1415" spans="1:57" ht="12.75" customHeight="1" x14ac:dyDescent="0.25">
      <c r="A1415" s="81"/>
      <c r="B1415" s="81"/>
      <c r="C1415" s="81"/>
      <c r="K1415" s="81"/>
      <c r="L1415" s="81"/>
      <c r="M1415" s="81"/>
      <c r="N1415" s="81"/>
      <c r="O1415" s="81"/>
      <c r="P1415" s="81"/>
      <c r="S1415" s="81"/>
      <c r="T1415" s="81"/>
      <c r="U1415" s="81"/>
      <c r="V1415" s="81"/>
      <c r="W1415" s="81"/>
      <c r="X1415" s="81"/>
      <c r="Y1415" s="81"/>
      <c r="Z1415" s="81"/>
      <c r="AA1415" s="109"/>
      <c r="AB1415" s="109"/>
      <c r="AS1415" s="124"/>
      <c r="AT1415" s="124"/>
      <c r="AU1415" s="124"/>
      <c r="AV1415" s="83"/>
      <c r="AW1415" s="123"/>
      <c r="AX1415" s="81"/>
      <c r="AY1415" s="126"/>
      <c r="AZ1415" s="127"/>
      <c r="BB1415" s="81"/>
      <c r="BC1415" s="81"/>
      <c r="BD1415" s="81"/>
      <c r="BE1415" s="81"/>
    </row>
    <row r="1416" spans="1:57" ht="12.75" customHeight="1" x14ac:dyDescent="0.25">
      <c r="A1416" s="81"/>
      <c r="B1416" s="81"/>
      <c r="C1416" s="81"/>
      <c r="K1416" s="81"/>
      <c r="L1416" s="81"/>
      <c r="M1416" s="81"/>
      <c r="N1416" s="81"/>
      <c r="O1416" s="81"/>
      <c r="P1416" s="81"/>
      <c r="S1416" s="81"/>
      <c r="T1416" s="81"/>
      <c r="U1416" s="81"/>
      <c r="V1416" s="81"/>
      <c r="W1416" s="81"/>
      <c r="X1416" s="81"/>
      <c r="Y1416" s="81"/>
      <c r="Z1416" s="81"/>
      <c r="AA1416" s="109"/>
      <c r="AB1416" s="109"/>
      <c r="AS1416" s="124"/>
      <c r="AT1416" s="124"/>
      <c r="AU1416" s="124"/>
      <c r="AV1416" s="83"/>
      <c r="AW1416" s="123"/>
      <c r="AX1416" s="81"/>
      <c r="AY1416" s="126"/>
      <c r="AZ1416" s="127"/>
      <c r="BB1416" s="81"/>
      <c r="BC1416" s="81"/>
      <c r="BD1416" s="81"/>
      <c r="BE1416" s="81"/>
    </row>
    <row r="1417" spans="1:57" ht="12.75" customHeight="1" x14ac:dyDescent="0.25">
      <c r="A1417" s="81"/>
      <c r="B1417" s="81"/>
      <c r="C1417" s="81"/>
      <c r="K1417" s="81"/>
      <c r="L1417" s="81"/>
      <c r="M1417" s="81"/>
      <c r="N1417" s="81"/>
      <c r="O1417" s="81"/>
      <c r="P1417" s="81"/>
      <c r="S1417" s="81"/>
      <c r="T1417" s="81"/>
      <c r="U1417" s="81"/>
      <c r="V1417" s="81"/>
      <c r="W1417" s="81"/>
      <c r="X1417" s="81"/>
      <c r="Y1417" s="81"/>
      <c r="Z1417" s="81"/>
      <c r="AA1417" s="109"/>
      <c r="AB1417" s="109"/>
      <c r="AS1417" s="124"/>
      <c r="AT1417" s="124"/>
      <c r="AU1417" s="124"/>
      <c r="AV1417" s="83"/>
      <c r="AW1417" s="123"/>
      <c r="AX1417" s="81"/>
      <c r="AY1417" s="126"/>
      <c r="AZ1417" s="127"/>
      <c r="BB1417" s="81"/>
      <c r="BC1417" s="81"/>
      <c r="BD1417" s="81"/>
      <c r="BE1417" s="81"/>
    </row>
    <row r="1418" spans="1:57" ht="12.75" customHeight="1" x14ac:dyDescent="0.25">
      <c r="A1418" s="81"/>
      <c r="B1418" s="81"/>
      <c r="C1418" s="81"/>
      <c r="K1418" s="81"/>
      <c r="L1418" s="81"/>
      <c r="M1418" s="81"/>
      <c r="N1418" s="81"/>
      <c r="O1418" s="81"/>
      <c r="P1418" s="81"/>
      <c r="S1418" s="81"/>
      <c r="T1418" s="81"/>
      <c r="U1418" s="81"/>
      <c r="V1418" s="81"/>
      <c r="W1418" s="81"/>
      <c r="X1418" s="81"/>
      <c r="Y1418" s="81"/>
      <c r="Z1418" s="81"/>
      <c r="AA1418" s="109"/>
      <c r="AB1418" s="109"/>
      <c r="AS1418" s="124"/>
      <c r="AT1418" s="124"/>
      <c r="AU1418" s="124"/>
      <c r="AV1418" s="83"/>
      <c r="AW1418" s="123"/>
      <c r="AX1418" s="81"/>
      <c r="AY1418" s="126"/>
      <c r="AZ1418" s="127"/>
      <c r="BB1418" s="81"/>
      <c r="BC1418" s="81"/>
      <c r="BD1418" s="81"/>
      <c r="BE1418" s="81"/>
    </row>
    <row r="1419" spans="1:57" ht="12.75" customHeight="1" x14ac:dyDescent="0.25">
      <c r="A1419" s="81"/>
      <c r="B1419" s="81"/>
      <c r="C1419" s="81"/>
      <c r="K1419" s="81"/>
      <c r="L1419" s="81"/>
      <c r="M1419" s="81"/>
      <c r="N1419" s="81"/>
      <c r="O1419" s="81"/>
      <c r="P1419" s="81"/>
      <c r="S1419" s="81"/>
      <c r="T1419" s="81"/>
      <c r="U1419" s="81"/>
      <c r="V1419" s="81"/>
      <c r="W1419" s="81"/>
      <c r="X1419" s="81"/>
      <c r="Y1419" s="81"/>
      <c r="Z1419" s="81"/>
      <c r="AA1419" s="109"/>
      <c r="AB1419" s="109"/>
      <c r="AS1419" s="124"/>
      <c r="AT1419" s="124"/>
      <c r="AU1419" s="124"/>
      <c r="AV1419" s="83"/>
      <c r="AW1419" s="123"/>
      <c r="AX1419" s="81"/>
      <c r="AY1419" s="126"/>
      <c r="AZ1419" s="127"/>
      <c r="BB1419" s="81"/>
      <c r="BC1419" s="81"/>
      <c r="BD1419" s="81"/>
      <c r="BE1419" s="81"/>
    </row>
    <row r="1420" spans="1:57" ht="12.75" customHeight="1" x14ac:dyDescent="0.25">
      <c r="A1420" s="81"/>
      <c r="B1420" s="81"/>
      <c r="C1420" s="81"/>
      <c r="K1420" s="81"/>
      <c r="L1420" s="81"/>
      <c r="M1420" s="81"/>
      <c r="N1420" s="81"/>
      <c r="O1420" s="81"/>
      <c r="P1420" s="81"/>
      <c r="S1420" s="81"/>
      <c r="T1420" s="81"/>
      <c r="U1420" s="81"/>
      <c r="V1420" s="81"/>
      <c r="W1420" s="81"/>
      <c r="X1420" s="81"/>
      <c r="Y1420" s="81"/>
      <c r="Z1420" s="81"/>
      <c r="AA1420" s="109"/>
      <c r="AB1420" s="109"/>
      <c r="AS1420" s="124"/>
      <c r="AT1420" s="124"/>
      <c r="AU1420" s="124"/>
      <c r="AV1420" s="83"/>
      <c r="AW1420" s="123"/>
      <c r="AX1420" s="81"/>
      <c r="AY1420" s="126"/>
      <c r="AZ1420" s="127"/>
      <c r="BB1420" s="81"/>
      <c r="BC1420" s="81"/>
      <c r="BD1420" s="81"/>
      <c r="BE1420" s="81"/>
    </row>
    <row r="1421" spans="1:57" ht="12.75" customHeight="1" x14ac:dyDescent="0.25">
      <c r="A1421" s="81"/>
      <c r="B1421" s="81"/>
      <c r="C1421" s="81"/>
      <c r="K1421" s="81"/>
      <c r="L1421" s="81"/>
      <c r="M1421" s="81"/>
      <c r="N1421" s="81"/>
      <c r="O1421" s="81"/>
      <c r="P1421" s="81"/>
      <c r="S1421" s="81"/>
      <c r="T1421" s="81"/>
      <c r="U1421" s="81"/>
      <c r="V1421" s="81"/>
      <c r="W1421" s="81"/>
      <c r="X1421" s="81"/>
      <c r="Y1421" s="81"/>
      <c r="Z1421" s="81"/>
      <c r="AA1421" s="109"/>
      <c r="AB1421" s="109"/>
      <c r="AS1421" s="124"/>
      <c r="AT1421" s="124"/>
      <c r="AU1421" s="124"/>
      <c r="AV1421" s="83"/>
      <c r="AW1421" s="123"/>
      <c r="AX1421" s="81"/>
      <c r="AY1421" s="126"/>
      <c r="AZ1421" s="127"/>
      <c r="BB1421" s="81"/>
      <c r="BC1421" s="81"/>
      <c r="BD1421" s="81"/>
      <c r="BE1421" s="81"/>
    </row>
    <row r="1422" spans="1:57" ht="12.75" customHeight="1" x14ac:dyDescent="0.25">
      <c r="A1422" s="81"/>
      <c r="B1422" s="81"/>
      <c r="C1422" s="81"/>
      <c r="K1422" s="81"/>
      <c r="L1422" s="81"/>
      <c r="M1422" s="81"/>
      <c r="N1422" s="81"/>
      <c r="O1422" s="81"/>
      <c r="P1422" s="81"/>
      <c r="S1422" s="81"/>
      <c r="T1422" s="81"/>
      <c r="U1422" s="81"/>
      <c r="V1422" s="81"/>
      <c r="W1422" s="81"/>
      <c r="X1422" s="81"/>
      <c r="Y1422" s="81"/>
      <c r="Z1422" s="81"/>
      <c r="AA1422" s="109"/>
      <c r="AB1422" s="109"/>
      <c r="AS1422" s="124"/>
      <c r="AT1422" s="124"/>
      <c r="AU1422" s="124"/>
      <c r="AV1422" s="83"/>
      <c r="AW1422" s="123"/>
      <c r="AX1422" s="81"/>
      <c r="AY1422" s="126"/>
      <c r="AZ1422" s="127"/>
      <c r="BB1422" s="81"/>
      <c r="BC1422" s="81"/>
      <c r="BD1422" s="81"/>
      <c r="BE1422" s="81"/>
    </row>
    <row r="1423" spans="1:57" ht="12.75" customHeight="1" x14ac:dyDescent="0.25">
      <c r="A1423" s="81"/>
      <c r="B1423" s="81"/>
      <c r="C1423" s="81"/>
      <c r="K1423" s="81"/>
      <c r="L1423" s="81"/>
      <c r="M1423" s="81"/>
      <c r="N1423" s="81"/>
      <c r="O1423" s="81"/>
      <c r="P1423" s="81"/>
      <c r="S1423" s="81"/>
      <c r="T1423" s="81"/>
      <c r="U1423" s="81"/>
      <c r="V1423" s="81"/>
      <c r="W1423" s="81"/>
      <c r="X1423" s="81"/>
      <c r="Y1423" s="81"/>
      <c r="Z1423" s="81"/>
      <c r="AA1423" s="109"/>
      <c r="AB1423" s="109"/>
      <c r="AS1423" s="124"/>
      <c r="AT1423" s="124"/>
      <c r="AU1423" s="124"/>
      <c r="AV1423" s="83"/>
      <c r="AW1423" s="123"/>
      <c r="AX1423" s="81"/>
      <c r="AY1423" s="126"/>
      <c r="AZ1423" s="127"/>
      <c r="BB1423" s="81"/>
      <c r="BC1423" s="81"/>
      <c r="BD1423" s="81"/>
      <c r="BE1423" s="81"/>
    </row>
    <row r="1424" spans="1:57" ht="12.75" customHeight="1" x14ac:dyDescent="0.25">
      <c r="A1424" s="81"/>
      <c r="B1424" s="81"/>
      <c r="C1424" s="81"/>
      <c r="K1424" s="81"/>
      <c r="L1424" s="81"/>
      <c r="M1424" s="81"/>
      <c r="N1424" s="81"/>
      <c r="O1424" s="81"/>
      <c r="P1424" s="81"/>
      <c r="S1424" s="81"/>
      <c r="T1424" s="81"/>
      <c r="U1424" s="81"/>
      <c r="V1424" s="81"/>
      <c r="W1424" s="81"/>
      <c r="X1424" s="81"/>
      <c r="Y1424" s="81"/>
      <c r="Z1424" s="81"/>
      <c r="AA1424" s="109"/>
      <c r="AB1424" s="109"/>
      <c r="AS1424" s="124"/>
      <c r="AT1424" s="124"/>
      <c r="AU1424" s="124"/>
      <c r="AV1424" s="83"/>
      <c r="AW1424" s="123"/>
      <c r="AX1424" s="81"/>
      <c r="AY1424" s="126"/>
      <c r="AZ1424" s="127"/>
      <c r="BB1424" s="81"/>
      <c r="BC1424" s="81"/>
      <c r="BD1424" s="81"/>
      <c r="BE1424" s="81"/>
    </row>
    <row r="1425" spans="1:57" ht="12.75" customHeight="1" x14ac:dyDescent="0.25">
      <c r="A1425" s="81"/>
      <c r="B1425" s="81"/>
      <c r="C1425" s="81"/>
      <c r="K1425" s="81"/>
      <c r="L1425" s="81"/>
      <c r="M1425" s="81"/>
      <c r="N1425" s="81"/>
      <c r="O1425" s="81"/>
      <c r="P1425" s="81"/>
      <c r="S1425" s="81"/>
      <c r="T1425" s="81"/>
      <c r="U1425" s="81"/>
      <c r="V1425" s="81"/>
      <c r="W1425" s="81"/>
      <c r="X1425" s="81"/>
      <c r="Y1425" s="81"/>
      <c r="Z1425" s="81"/>
      <c r="AA1425" s="109"/>
      <c r="AB1425" s="109"/>
      <c r="AS1425" s="124"/>
      <c r="AT1425" s="124"/>
      <c r="AU1425" s="124"/>
      <c r="AV1425" s="83"/>
      <c r="AW1425" s="123"/>
      <c r="AX1425" s="81"/>
      <c r="AY1425" s="126"/>
      <c r="AZ1425" s="127"/>
      <c r="BB1425" s="81"/>
      <c r="BC1425" s="81"/>
      <c r="BD1425" s="81"/>
      <c r="BE1425" s="81"/>
    </row>
    <row r="1426" spans="1:57" ht="12.75" customHeight="1" x14ac:dyDescent="0.25">
      <c r="A1426" s="81"/>
      <c r="B1426" s="81"/>
      <c r="C1426" s="81"/>
      <c r="K1426" s="81"/>
      <c r="L1426" s="81"/>
      <c r="M1426" s="81"/>
      <c r="N1426" s="81"/>
      <c r="O1426" s="81"/>
      <c r="P1426" s="81"/>
      <c r="S1426" s="81"/>
      <c r="T1426" s="81"/>
      <c r="U1426" s="81"/>
      <c r="V1426" s="81"/>
      <c r="W1426" s="81"/>
      <c r="X1426" s="81"/>
      <c r="Y1426" s="81"/>
      <c r="Z1426" s="81"/>
      <c r="AA1426" s="109"/>
      <c r="AB1426" s="109"/>
      <c r="AS1426" s="124"/>
      <c r="AT1426" s="124"/>
      <c r="AU1426" s="124"/>
      <c r="AV1426" s="83"/>
      <c r="AW1426" s="123"/>
      <c r="AX1426" s="81"/>
      <c r="AY1426" s="126"/>
      <c r="AZ1426" s="127"/>
      <c r="BB1426" s="81"/>
      <c r="BC1426" s="81"/>
      <c r="BD1426" s="81"/>
      <c r="BE1426" s="81"/>
    </row>
    <row r="1427" spans="1:57" ht="12.75" customHeight="1" x14ac:dyDescent="0.25">
      <c r="A1427" s="81"/>
      <c r="B1427" s="81"/>
      <c r="C1427" s="81"/>
      <c r="K1427" s="81"/>
      <c r="L1427" s="81"/>
      <c r="M1427" s="81"/>
      <c r="N1427" s="81"/>
      <c r="O1427" s="81"/>
      <c r="P1427" s="81"/>
      <c r="S1427" s="81"/>
      <c r="T1427" s="81"/>
      <c r="U1427" s="81"/>
      <c r="V1427" s="81"/>
      <c r="W1427" s="81"/>
      <c r="X1427" s="81"/>
      <c r="Y1427" s="81"/>
      <c r="Z1427" s="81"/>
      <c r="AA1427" s="109"/>
      <c r="AB1427" s="109"/>
      <c r="AS1427" s="124"/>
      <c r="AT1427" s="124"/>
      <c r="AU1427" s="124"/>
      <c r="AV1427" s="83"/>
      <c r="AW1427" s="123"/>
      <c r="AX1427" s="81"/>
      <c r="AY1427" s="126"/>
      <c r="AZ1427" s="127"/>
      <c r="BB1427" s="81"/>
      <c r="BC1427" s="81"/>
      <c r="BD1427" s="81"/>
      <c r="BE1427" s="81"/>
    </row>
    <row r="1428" spans="1:57" ht="12" x14ac:dyDescent="0.25">
      <c r="A1428" s="81"/>
      <c r="B1428" s="81"/>
      <c r="C1428" s="81"/>
      <c r="K1428" s="81"/>
      <c r="L1428" s="81"/>
      <c r="M1428" s="81"/>
      <c r="N1428" s="81"/>
      <c r="O1428" s="81"/>
      <c r="P1428" s="81"/>
      <c r="S1428" s="81"/>
      <c r="T1428" s="81"/>
      <c r="U1428" s="81"/>
      <c r="V1428" s="81"/>
      <c r="W1428" s="81"/>
      <c r="X1428" s="81"/>
      <c r="Y1428" s="81"/>
      <c r="Z1428" s="81"/>
      <c r="AA1428" s="109"/>
      <c r="AB1428" s="109"/>
      <c r="AS1428" s="124"/>
      <c r="AT1428" s="124"/>
      <c r="AU1428" s="124"/>
      <c r="AV1428" s="83"/>
      <c r="AW1428" s="123"/>
      <c r="AX1428" s="81"/>
      <c r="AY1428" s="126"/>
      <c r="AZ1428" s="127"/>
      <c r="BB1428" s="81"/>
      <c r="BC1428" s="81"/>
      <c r="BD1428" s="81"/>
      <c r="BE1428" s="81"/>
    </row>
    <row r="1429" spans="1:57" ht="12.75" customHeight="1" x14ac:dyDescent="0.25">
      <c r="A1429" s="81"/>
      <c r="B1429" s="81"/>
      <c r="C1429" s="81"/>
      <c r="K1429" s="81"/>
      <c r="L1429" s="81"/>
      <c r="M1429" s="81"/>
      <c r="N1429" s="81"/>
      <c r="O1429" s="81"/>
      <c r="P1429" s="81"/>
      <c r="S1429" s="81"/>
      <c r="T1429" s="81"/>
      <c r="U1429" s="81"/>
      <c r="V1429" s="81"/>
      <c r="W1429" s="81"/>
      <c r="X1429" s="81"/>
      <c r="Y1429" s="81"/>
      <c r="Z1429" s="81"/>
      <c r="AA1429" s="109"/>
      <c r="AB1429" s="109"/>
      <c r="AS1429" s="124"/>
      <c r="AT1429" s="124"/>
      <c r="AU1429" s="124"/>
      <c r="AV1429" s="83"/>
      <c r="AW1429" s="123"/>
      <c r="AX1429" s="81"/>
      <c r="AY1429" s="126"/>
      <c r="AZ1429" s="127"/>
      <c r="BB1429" s="81"/>
      <c r="BC1429" s="81"/>
      <c r="BD1429" s="81"/>
      <c r="BE1429" s="81"/>
    </row>
    <row r="1430" spans="1:57" ht="12.75" customHeight="1" x14ac:dyDescent="0.25">
      <c r="A1430" s="81"/>
      <c r="B1430" s="81"/>
      <c r="C1430" s="81"/>
      <c r="K1430" s="81"/>
      <c r="L1430" s="81"/>
      <c r="M1430" s="81"/>
      <c r="N1430" s="81"/>
      <c r="O1430" s="81"/>
      <c r="P1430" s="81"/>
      <c r="S1430" s="81"/>
      <c r="T1430" s="81"/>
      <c r="U1430" s="81"/>
      <c r="V1430" s="81"/>
      <c r="W1430" s="81"/>
      <c r="X1430" s="81"/>
      <c r="Y1430" s="81"/>
      <c r="Z1430" s="81"/>
      <c r="AA1430" s="109"/>
      <c r="AB1430" s="109"/>
      <c r="AS1430" s="124"/>
      <c r="AT1430" s="124"/>
      <c r="AU1430" s="124"/>
      <c r="AV1430" s="83"/>
      <c r="AW1430" s="123"/>
      <c r="AX1430" s="81"/>
      <c r="AY1430" s="126"/>
      <c r="AZ1430" s="127"/>
      <c r="BB1430" s="81"/>
      <c r="BC1430" s="81"/>
      <c r="BD1430" s="81"/>
      <c r="BE1430" s="81"/>
    </row>
    <row r="1431" spans="1:57" ht="12.75" customHeight="1" x14ac:dyDescent="0.25">
      <c r="A1431" s="81"/>
      <c r="B1431" s="81"/>
      <c r="C1431" s="81"/>
      <c r="K1431" s="81"/>
      <c r="L1431" s="81"/>
      <c r="M1431" s="81"/>
      <c r="N1431" s="81"/>
      <c r="O1431" s="81"/>
      <c r="P1431" s="81"/>
      <c r="S1431" s="81"/>
      <c r="T1431" s="81"/>
      <c r="U1431" s="81"/>
      <c r="V1431" s="81"/>
      <c r="W1431" s="81"/>
      <c r="X1431" s="81"/>
      <c r="Y1431" s="81"/>
      <c r="Z1431" s="81"/>
      <c r="AA1431" s="109"/>
      <c r="AB1431" s="109"/>
      <c r="AS1431" s="124"/>
      <c r="AT1431" s="124"/>
      <c r="AU1431" s="124"/>
      <c r="AV1431" s="83"/>
      <c r="AW1431" s="123"/>
      <c r="AX1431" s="81"/>
      <c r="AY1431" s="126"/>
      <c r="AZ1431" s="127"/>
      <c r="BB1431" s="81"/>
      <c r="BC1431" s="81"/>
      <c r="BD1431" s="81"/>
      <c r="BE1431" s="81"/>
    </row>
    <row r="1432" spans="1:57" ht="12.75" customHeight="1" x14ac:dyDescent="0.25">
      <c r="A1432" s="81"/>
      <c r="B1432" s="81"/>
      <c r="C1432" s="81"/>
      <c r="K1432" s="81"/>
      <c r="L1432" s="81"/>
      <c r="M1432" s="81"/>
      <c r="N1432" s="81"/>
      <c r="O1432" s="81"/>
      <c r="P1432" s="81"/>
      <c r="S1432" s="81"/>
      <c r="T1432" s="81"/>
      <c r="U1432" s="81"/>
      <c r="V1432" s="81"/>
      <c r="W1432" s="81"/>
      <c r="X1432" s="81"/>
      <c r="Y1432" s="81"/>
      <c r="Z1432" s="81"/>
      <c r="AA1432" s="109"/>
      <c r="AB1432" s="109"/>
      <c r="AS1432" s="124"/>
      <c r="AT1432" s="124"/>
      <c r="AU1432" s="124"/>
      <c r="AV1432" s="83"/>
      <c r="AW1432" s="123"/>
      <c r="AX1432" s="81"/>
      <c r="AY1432" s="126"/>
      <c r="AZ1432" s="127"/>
      <c r="BB1432" s="81"/>
      <c r="BC1432" s="81"/>
      <c r="BD1432" s="81"/>
      <c r="BE1432" s="81"/>
    </row>
    <row r="1433" spans="1:57" ht="12.75" customHeight="1" x14ac:dyDescent="0.25">
      <c r="A1433" s="81"/>
      <c r="B1433" s="81"/>
      <c r="C1433" s="81"/>
      <c r="K1433" s="81"/>
      <c r="L1433" s="81"/>
      <c r="M1433" s="81"/>
      <c r="N1433" s="81"/>
      <c r="O1433" s="81"/>
      <c r="P1433" s="81"/>
      <c r="S1433" s="81"/>
      <c r="T1433" s="81"/>
      <c r="U1433" s="81"/>
      <c r="V1433" s="81"/>
      <c r="W1433" s="81"/>
      <c r="X1433" s="81"/>
      <c r="Y1433" s="81"/>
      <c r="Z1433" s="81"/>
      <c r="AA1433" s="109"/>
      <c r="AB1433" s="109"/>
      <c r="AS1433" s="124"/>
      <c r="AT1433" s="124"/>
      <c r="AU1433" s="124"/>
      <c r="AV1433" s="83"/>
      <c r="AW1433" s="123"/>
      <c r="AX1433" s="81"/>
      <c r="AY1433" s="126"/>
      <c r="AZ1433" s="127"/>
      <c r="BB1433" s="81"/>
      <c r="BC1433" s="81"/>
      <c r="BD1433" s="81"/>
      <c r="BE1433" s="81"/>
    </row>
    <row r="1434" spans="1:57" ht="12.75" customHeight="1" x14ac:dyDescent="0.25">
      <c r="A1434" s="81"/>
      <c r="B1434" s="81"/>
      <c r="C1434" s="81"/>
      <c r="K1434" s="81"/>
      <c r="L1434" s="81"/>
      <c r="M1434" s="81"/>
      <c r="N1434" s="81"/>
      <c r="O1434" s="81"/>
      <c r="P1434" s="81"/>
      <c r="S1434" s="81"/>
      <c r="T1434" s="81"/>
      <c r="U1434" s="81"/>
      <c r="V1434" s="81"/>
      <c r="W1434" s="81"/>
      <c r="X1434" s="81"/>
      <c r="Y1434" s="81"/>
      <c r="Z1434" s="81"/>
      <c r="AA1434" s="109"/>
      <c r="AB1434" s="109"/>
      <c r="AS1434" s="124"/>
      <c r="AT1434" s="124"/>
      <c r="AU1434" s="124"/>
      <c r="AV1434" s="83"/>
      <c r="AW1434" s="123"/>
      <c r="AX1434" s="81"/>
      <c r="AY1434" s="126"/>
      <c r="AZ1434" s="127"/>
      <c r="BB1434" s="81"/>
      <c r="BC1434" s="81"/>
      <c r="BD1434" s="81"/>
      <c r="BE1434" s="81"/>
    </row>
    <row r="1435" spans="1:57" ht="12.75" customHeight="1" x14ac:dyDescent="0.25">
      <c r="A1435" s="81"/>
      <c r="B1435" s="81"/>
      <c r="C1435" s="81"/>
      <c r="K1435" s="81"/>
      <c r="L1435" s="81"/>
      <c r="M1435" s="81"/>
      <c r="N1435" s="81"/>
      <c r="O1435" s="81"/>
      <c r="P1435" s="81"/>
      <c r="S1435" s="81"/>
      <c r="T1435" s="81"/>
      <c r="U1435" s="81"/>
      <c r="V1435" s="81"/>
      <c r="W1435" s="81"/>
      <c r="X1435" s="81"/>
      <c r="Y1435" s="81"/>
      <c r="Z1435" s="81"/>
      <c r="AA1435" s="109"/>
      <c r="AB1435" s="109"/>
      <c r="AS1435" s="124"/>
      <c r="AT1435" s="124"/>
      <c r="AU1435" s="124"/>
      <c r="AV1435" s="83"/>
      <c r="AW1435" s="123"/>
      <c r="AX1435" s="81"/>
      <c r="AY1435" s="126"/>
      <c r="AZ1435" s="127"/>
      <c r="BB1435" s="81"/>
      <c r="BC1435" s="81"/>
      <c r="BD1435" s="81"/>
      <c r="BE1435" s="81"/>
    </row>
    <row r="1436" spans="1:57" ht="12.75" customHeight="1" x14ac:dyDescent="0.25">
      <c r="A1436" s="81"/>
      <c r="B1436" s="81"/>
      <c r="C1436" s="81"/>
      <c r="K1436" s="81"/>
      <c r="L1436" s="81"/>
      <c r="M1436" s="81"/>
      <c r="N1436" s="81"/>
      <c r="O1436" s="81"/>
      <c r="P1436" s="81"/>
      <c r="S1436" s="81"/>
      <c r="T1436" s="81"/>
      <c r="U1436" s="81"/>
      <c r="V1436" s="81"/>
      <c r="W1436" s="81"/>
      <c r="X1436" s="81"/>
      <c r="Y1436" s="81"/>
      <c r="Z1436" s="81"/>
      <c r="AA1436" s="109"/>
      <c r="AB1436" s="109"/>
      <c r="AS1436" s="124"/>
      <c r="AT1436" s="124"/>
      <c r="AU1436" s="124"/>
      <c r="AV1436" s="83"/>
      <c r="AW1436" s="123"/>
      <c r="AX1436" s="81"/>
      <c r="AY1436" s="126"/>
      <c r="AZ1436" s="127"/>
      <c r="BB1436" s="81"/>
      <c r="BC1436" s="81"/>
      <c r="BD1436" s="81"/>
      <c r="BE1436" s="81"/>
    </row>
    <row r="1437" spans="1:57" ht="12.75" customHeight="1" x14ac:dyDescent="0.25">
      <c r="A1437" s="81"/>
      <c r="B1437" s="81"/>
      <c r="C1437" s="81"/>
      <c r="K1437" s="81"/>
      <c r="L1437" s="81"/>
      <c r="M1437" s="81"/>
      <c r="N1437" s="81"/>
      <c r="O1437" s="81"/>
      <c r="P1437" s="81"/>
      <c r="S1437" s="81"/>
      <c r="T1437" s="81"/>
      <c r="U1437" s="81"/>
      <c r="V1437" s="81"/>
      <c r="W1437" s="81"/>
      <c r="X1437" s="81"/>
      <c r="Y1437" s="81"/>
      <c r="Z1437" s="81"/>
      <c r="AA1437" s="109"/>
      <c r="AB1437" s="109"/>
      <c r="AS1437" s="124"/>
      <c r="AT1437" s="124"/>
      <c r="AU1437" s="124"/>
      <c r="AV1437" s="83"/>
      <c r="AW1437" s="123"/>
      <c r="AX1437" s="81"/>
      <c r="AY1437" s="126"/>
      <c r="AZ1437" s="127"/>
      <c r="BB1437" s="81"/>
      <c r="BC1437" s="81"/>
      <c r="BD1437" s="81"/>
      <c r="BE1437" s="81"/>
    </row>
    <row r="1438" spans="1:57" ht="12.75" customHeight="1" x14ac:dyDescent="0.25">
      <c r="A1438" s="81"/>
      <c r="B1438" s="81"/>
      <c r="C1438" s="81"/>
      <c r="K1438" s="81"/>
      <c r="L1438" s="81"/>
      <c r="M1438" s="81"/>
      <c r="N1438" s="81"/>
      <c r="O1438" s="81"/>
      <c r="P1438" s="81"/>
      <c r="S1438" s="81"/>
      <c r="T1438" s="81"/>
      <c r="U1438" s="81"/>
      <c r="V1438" s="81"/>
      <c r="W1438" s="81"/>
      <c r="X1438" s="81"/>
      <c r="Y1438" s="81"/>
      <c r="Z1438" s="81"/>
      <c r="AA1438" s="109"/>
      <c r="AB1438" s="109"/>
      <c r="AS1438" s="124"/>
      <c r="AT1438" s="124"/>
      <c r="AU1438" s="124"/>
      <c r="AV1438" s="83"/>
      <c r="AW1438" s="123"/>
      <c r="AX1438" s="81"/>
      <c r="AY1438" s="126"/>
      <c r="AZ1438" s="127"/>
      <c r="BB1438" s="81"/>
      <c r="BC1438" s="81"/>
      <c r="BD1438" s="81"/>
      <c r="BE1438" s="81"/>
    </row>
    <row r="1439" spans="1:57" ht="12.75" customHeight="1" x14ac:dyDescent="0.25">
      <c r="A1439" s="81"/>
      <c r="B1439" s="81"/>
      <c r="C1439" s="81"/>
      <c r="K1439" s="81"/>
      <c r="L1439" s="81"/>
      <c r="M1439" s="81"/>
      <c r="N1439" s="81"/>
      <c r="O1439" s="81"/>
      <c r="P1439" s="81"/>
      <c r="S1439" s="81"/>
      <c r="T1439" s="81"/>
      <c r="U1439" s="81"/>
      <c r="V1439" s="81"/>
      <c r="W1439" s="81"/>
      <c r="X1439" s="81"/>
      <c r="Y1439" s="81"/>
      <c r="Z1439" s="81"/>
      <c r="AA1439" s="109"/>
      <c r="AB1439" s="109"/>
      <c r="AS1439" s="124"/>
      <c r="AT1439" s="124"/>
      <c r="AU1439" s="124"/>
      <c r="AV1439" s="83"/>
      <c r="AW1439" s="123"/>
      <c r="AX1439" s="81"/>
      <c r="AY1439" s="126"/>
      <c r="AZ1439" s="127"/>
      <c r="BB1439" s="81"/>
      <c r="BC1439" s="81"/>
      <c r="BD1439" s="81"/>
      <c r="BE1439" s="81"/>
    </row>
    <row r="1440" spans="1:57" ht="12.75" customHeight="1" x14ac:dyDescent="0.25">
      <c r="A1440" s="81"/>
      <c r="B1440" s="81"/>
      <c r="C1440" s="81"/>
      <c r="K1440" s="81"/>
      <c r="L1440" s="81"/>
      <c r="M1440" s="81"/>
      <c r="N1440" s="81"/>
      <c r="O1440" s="81"/>
      <c r="P1440" s="81"/>
      <c r="S1440" s="81"/>
      <c r="T1440" s="81"/>
      <c r="U1440" s="81"/>
      <c r="V1440" s="81"/>
      <c r="W1440" s="81"/>
      <c r="X1440" s="81"/>
      <c r="Y1440" s="81"/>
      <c r="Z1440" s="81"/>
      <c r="AA1440" s="109"/>
      <c r="AB1440" s="109"/>
      <c r="AS1440" s="124"/>
      <c r="AT1440" s="124"/>
      <c r="AU1440" s="124"/>
      <c r="AV1440" s="83"/>
      <c r="AW1440" s="123"/>
      <c r="AX1440" s="81"/>
      <c r="AY1440" s="126"/>
      <c r="AZ1440" s="127"/>
      <c r="BB1440" s="81"/>
      <c r="BC1440" s="81"/>
      <c r="BD1440" s="81"/>
      <c r="BE1440" s="81"/>
    </row>
    <row r="1441" spans="1:57" ht="12" x14ac:dyDescent="0.25">
      <c r="A1441" s="81"/>
      <c r="B1441" s="81"/>
      <c r="C1441" s="81"/>
      <c r="K1441" s="81"/>
      <c r="L1441" s="81"/>
      <c r="M1441" s="81"/>
      <c r="N1441" s="81"/>
      <c r="O1441" s="81"/>
      <c r="P1441" s="81"/>
      <c r="S1441" s="81"/>
      <c r="T1441" s="81"/>
      <c r="U1441" s="81"/>
      <c r="V1441" s="81"/>
      <c r="W1441" s="81"/>
      <c r="X1441" s="81"/>
      <c r="Y1441" s="81"/>
      <c r="Z1441" s="81"/>
      <c r="AA1441" s="109"/>
      <c r="AB1441" s="109"/>
      <c r="AS1441" s="124"/>
      <c r="AT1441" s="124"/>
      <c r="AU1441" s="124"/>
      <c r="AV1441" s="83"/>
      <c r="AW1441" s="123"/>
      <c r="AX1441" s="81"/>
      <c r="AY1441" s="126"/>
      <c r="AZ1441" s="127"/>
      <c r="BB1441" s="81"/>
      <c r="BC1441" s="81"/>
      <c r="BD1441" s="81"/>
      <c r="BE1441" s="81"/>
    </row>
    <row r="1442" spans="1:57" ht="12.75" customHeight="1" x14ac:dyDescent="0.25">
      <c r="A1442" s="81"/>
      <c r="B1442" s="81"/>
      <c r="C1442" s="81"/>
      <c r="K1442" s="81"/>
      <c r="L1442" s="81"/>
      <c r="M1442" s="81"/>
      <c r="N1442" s="81"/>
      <c r="O1442" s="81"/>
      <c r="P1442" s="81"/>
      <c r="S1442" s="81"/>
      <c r="T1442" s="81"/>
      <c r="U1442" s="81"/>
      <c r="V1442" s="81"/>
      <c r="W1442" s="81"/>
      <c r="X1442" s="81"/>
      <c r="Y1442" s="81"/>
      <c r="Z1442" s="81"/>
      <c r="AA1442" s="109"/>
      <c r="AB1442" s="109"/>
      <c r="AS1442" s="124"/>
      <c r="AT1442" s="124"/>
      <c r="AU1442" s="124"/>
      <c r="AV1442" s="83"/>
      <c r="AW1442" s="123"/>
      <c r="AX1442" s="81"/>
      <c r="AY1442" s="126"/>
      <c r="AZ1442" s="127"/>
      <c r="BB1442" s="81"/>
      <c r="BC1442" s="81"/>
      <c r="BD1442" s="81"/>
      <c r="BE1442" s="81"/>
    </row>
    <row r="1443" spans="1:57" ht="12.75" customHeight="1" x14ac:dyDescent="0.25">
      <c r="A1443" s="81"/>
      <c r="B1443" s="81"/>
      <c r="C1443" s="81"/>
      <c r="K1443" s="81"/>
      <c r="L1443" s="81"/>
      <c r="M1443" s="81"/>
      <c r="N1443" s="81"/>
      <c r="O1443" s="81"/>
      <c r="P1443" s="81"/>
      <c r="S1443" s="81"/>
      <c r="T1443" s="81"/>
      <c r="U1443" s="81"/>
      <c r="V1443" s="81"/>
      <c r="W1443" s="81"/>
      <c r="X1443" s="81"/>
      <c r="Y1443" s="81"/>
      <c r="Z1443" s="81"/>
      <c r="AA1443" s="109"/>
      <c r="AB1443" s="109"/>
      <c r="AS1443" s="124"/>
      <c r="AT1443" s="124"/>
      <c r="AU1443" s="124"/>
      <c r="AV1443" s="83"/>
      <c r="AW1443" s="123"/>
      <c r="AX1443" s="81"/>
      <c r="AY1443" s="126"/>
      <c r="AZ1443" s="127"/>
      <c r="BB1443" s="81"/>
      <c r="BC1443" s="81"/>
      <c r="BD1443" s="81"/>
      <c r="BE1443" s="81"/>
    </row>
    <row r="1444" spans="1:57" ht="12.75" customHeight="1" x14ac:dyDescent="0.25">
      <c r="A1444" s="81"/>
      <c r="B1444" s="81"/>
      <c r="C1444" s="81"/>
      <c r="K1444" s="81"/>
      <c r="L1444" s="81"/>
      <c r="M1444" s="81"/>
      <c r="N1444" s="81"/>
      <c r="O1444" s="81"/>
      <c r="P1444" s="81"/>
      <c r="S1444" s="81"/>
      <c r="T1444" s="81"/>
      <c r="U1444" s="81"/>
      <c r="V1444" s="81"/>
      <c r="W1444" s="81"/>
      <c r="X1444" s="81"/>
      <c r="Y1444" s="81"/>
      <c r="Z1444" s="81"/>
      <c r="AA1444" s="109"/>
      <c r="AB1444" s="109"/>
      <c r="AS1444" s="124"/>
      <c r="AT1444" s="124"/>
      <c r="AU1444" s="124"/>
      <c r="AV1444" s="83"/>
      <c r="AW1444" s="123"/>
      <c r="AX1444" s="81"/>
      <c r="AY1444" s="126"/>
      <c r="AZ1444" s="127"/>
      <c r="BB1444" s="81"/>
      <c r="BC1444" s="81"/>
      <c r="BD1444" s="81"/>
      <c r="BE1444" s="81"/>
    </row>
    <row r="1445" spans="1:57" ht="12.75" customHeight="1" x14ac:dyDescent="0.25">
      <c r="A1445" s="81"/>
      <c r="B1445" s="81"/>
      <c r="C1445" s="81"/>
      <c r="K1445" s="81"/>
      <c r="L1445" s="81"/>
      <c r="M1445" s="81"/>
      <c r="N1445" s="81"/>
      <c r="O1445" s="81"/>
      <c r="P1445" s="81"/>
      <c r="S1445" s="81"/>
      <c r="T1445" s="81"/>
      <c r="U1445" s="81"/>
      <c r="V1445" s="81"/>
      <c r="W1445" s="81"/>
      <c r="X1445" s="81"/>
      <c r="Y1445" s="81"/>
      <c r="Z1445" s="81"/>
      <c r="AA1445" s="109"/>
      <c r="AB1445" s="109"/>
      <c r="AS1445" s="124"/>
      <c r="AT1445" s="124"/>
      <c r="AU1445" s="124"/>
      <c r="AV1445" s="83"/>
      <c r="AW1445" s="123"/>
      <c r="AX1445" s="81"/>
      <c r="AY1445" s="126"/>
      <c r="AZ1445" s="127"/>
      <c r="BB1445" s="81"/>
      <c r="BC1445" s="81"/>
      <c r="BD1445" s="81"/>
      <c r="BE1445" s="81"/>
    </row>
    <row r="1446" spans="1:57" ht="12.75" customHeight="1" x14ac:dyDescent="0.25">
      <c r="A1446" s="81"/>
      <c r="B1446" s="81"/>
      <c r="C1446" s="81"/>
      <c r="K1446" s="81"/>
      <c r="L1446" s="81"/>
      <c r="M1446" s="81"/>
      <c r="N1446" s="81"/>
      <c r="O1446" s="81"/>
      <c r="P1446" s="81"/>
      <c r="S1446" s="81"/>
      <c r="T1446" s="81"/>
      <c r="U1446" s="81"/>
      <c r="V1446" s="81"/>
      <c r="W1446" s="81"/>
      <c r="X1446" s="81"/>
      <c r="Y1446" s="81"/>
      <c r="Z1446" s="81"/>
      <c r="AA1446" s="109"/>
      <c r="AB1446" s="109"/>
      <c r="AS1446" s="124"/>
      <c r="AT1446" s="124"/>
      <c r="AU1446" s="124"/>
      <c r="AV1446" s="83"/>
      <c r="AW1446" s="123"/>
      <c r="AX1446" s="81"/>
      <c r="AY1446" s="126"/>
      <c r="AZ1446" s="127"/>
      <c r="BB1446" s="81"/>
      <c r="BC1446" s="81"/>
      <c r="BD1446" s="81"/>
      <c r="BE1446" s="81"/>
    </row>
    <row r="1447" spans="1:57" ht="12.75" customHeight="1" x14ac:dyDescent="0.25">
      <c r="A1447" s="81"/>
      <c r="B1447" s="81"/>
      <c r="C1447" s="81"/>
      <c r="K1447" s="81"/>
      <c r="L1447" s="81"/>
      <c r="M1447" s="81"/>
      <c r="N1447" s="81"/>
      <c r="O1447" s="81"/>
      <c r="P1447" s="81"/>
      <c r="S1447" s="81"/>
      <c r="T1447" s="81"/>
      <c r="U1447" s="81"/>
      <c r="V1447" s="81"/>
      <c r="W1447" s="81"/>
      <c r="X1447" s="81"/>
      <c r="Y1447" s="81"/>
      <c r="Z1447" s="81"/>
      <c r="AA1447" s="109"/>
      <c r="AB1447" s="109"/>
      <c r="AS1447" s="124"/>
      <c r="AT1447" s="124"/>
      <c r="AU1447" s="124"/>
      <c r="AV1447" s="83"/>
      <c r="AW1447" s="123"/>
      <c r="AX1447" s="81"/>
      <c r="AY1447" s="126"/>
      <c r="AZ1447" s="127"/>
      <c r="BB1447" s="81"/>
      <c r="BC1447" s="81"/>
      <c r="BD1447" s="81"/>
      <c r="BE1447" s="81"/>
    </row>
    <row r="1448" spans="1:57" ht="12.75" customHeight="1" x14ac:dyDescent="0.25">
      <c r="A1448" s="81"/>
      <c r="B1448" s="81"/>
      <c r="C1448" s="81"/>
      <c r="K1448" s="81"/>
      <c r="L1448" s="81"/>
      <c r="M1448" s="81"/>
      <c r="N1448" s="81"/>
      <c r="O1448" s="81"/>
      <c r="P1448" s="81"/>
      <c r="S1448" s="81"/>
      <c r="T1448" s="81"/>
      <c r="U1448" s="81"/>
      <c r="V1448" s="81"/>
      <c r="W1448" s="81"/>
      <c r="X1448" s="81"/>
      <c r="Y1448" s="81"/>
      <c r="Z1448" s="81"/>
      <c r="AA1448" s="109"/>
      <c r="AB1448" s="109"/>
      <c r="AS1448" s="124"/>
      <c r="AT1448" s="124"/>
      <c r="AU1448" s="124"/>
      <c r="AV1448" s="83"/>
      <c r="AW1448" s="123"/>
      <c r="AX1448" s="81"/>
      <c r="AY1448" s="126"/>
      <c r="AZ1448" s="127"/>
      <c r="BB1448" s="81"/>
      <c r="BC1448" s="81"/>
      <c r="BD1448" s="81"/>
      <c r="BE1448" s="81"/>
    </row>
    <row r="1449" spans="1:57" ht="12.75" customHeight="1" x14ac:dyDescent="0.25">
      <c r="A1449" s="81"/>
      <c r="B1449" s="81"/>
      <c r="C1449" s="81"/>
      <c r="K1449" s="81"/>
      <c r="L1449" s="81"/>
      <c r="M1449" s="81"/>
      <c r="N1449" s="81"/>
      <c r="O1449" s="81"/>
      <c r="P1449" s="81"/>
      <c r="S1449" s="81"/>
      <c r="T1449" s="81"/>
      <c r="U1449" s="81"/>
      <c r="V1449" s="81"/>
      <c r="W1449" s="81"/>
      <c r="X1449" s="81"/>
      <c r="Y1449" s="81"/>
      <c r="Z1449" s="81"/>
      <c r="AA1449" s="109"/>
      <c r="AB1449" s="109"/>
      <c r="AS1449" s="124"/>
      <c r="AT1449" s="124"/>
      <c r="AU1449" s="124"/>
      <c r="AV1449" s="83"/>
      <c r="AW1449" s="123"/>
      <c r="AX1449" s="81"/>
      <c r="AY1449" s="126"/>
      <c r="AZ1449" s="127"/>
      <c r="BB1449" s="81"/>
      <c r="BC1449" s="81"/>
      <c r="BD1449" s="81"/>
      <c r="BE1449" s="81"/>
    </row>
    <row r="1450" spans="1:57" ht="12.75" customHeight="1" x14ac:dyDescent="0.25">
      <c r="A1450" s="81"/>
      <c r="B1450" s="81"/>
      <c r="C1450" s="81"/>
      <c r="K1450" s="81"/>
      <c r="L1450" s="81"/>
      <c r="M1450" s="81"/>
      <c r="N1450" s="81"/>
      <c r="O1450" s="81"/>
      <c r="P1450" s="81"/>
      <c r="S1450" s="81"/>
      <c r="T1450" s="81"/>
      <c r="U1450" s="81"/>
      <c r="V1450" s="81"/>
      <c r="W1450" s="81"/>
      <c r="X1450" s="81"/>
      <c r="Y1450" s="81"/>
      <c r="Z1450" s="81"/>
      <c r="AA1450" s="109"/>
      <c r="AB1450" s="109"/>
      <c r="AS1450" s="124"/>
      <c r="AT1450" s="124"/>
      <c r="AU1450" s="124"/>
      <c r="AV1450" s="83"/>
      <c r="AW1450" s="123"/>
      <c r="AX1450" s="81"/>
      <c r="AY1450" s="126"/>
      <c r="AZ1450" s="127"/>
      <c r="BB1450" s="81"/>
      <c r="BC1450" s="81"/>
      <c r="BD1450" s="81"/>
      <c r="BE1450" s="81"/>
    </row>
    <row r="1451" spans="1:57" ht="12.75" customHeight="1" x14ac:dyDescent="0.25">
      <c r="A1451" s="81"/>
      <c r="B1451" s="81"/>
      <c r="C1451" s="81"/>
      <c r="K1451" s="81"/>
      <c r="L1451" s="81"/>
      <c r="M1451" s="81"/>
      <c r="N1451" s="81"/>
      <c r="O1451" s="81"/>
      <c r="P1451" s="81"/>
      <c r="S1451" s="81"/>
      <c r="T1451" s="81"/>
      <c r="U1451" s="81"/>
      <c r="V1451" s="81"/>
      <c r="W1451" s="81"/>
      <c r="X1451" s="81"/>
      <c r="Y1451" s="81"/>
      <c r="Z1451" s="81"/>
      <c r="AA1451" s="109"/>
      <c r="AB1451" s="109"/>
      <c r="AS1451" s="124"/>
      <c r="AT1451" s="124"/>
      <c r="AU1451" s="124"/>
      <c r="AV1451" s="83"/>
      <c r="AW1451" s="123"/>
      <c r="AX1451" s="81"/>
      <c r="AY1451" s="126"/>
      <c r="AZ1451" s="127"/>
      <c r="BB1451" s="81"/>
      <c r="BC1451" s="81"/>
      <c r="BD1451" s="81"/>
      <c r="BE1451" s="81"/>
    </row>
    <row r="1452" spans="1:57" ht="12.75" customHeight="1" x14ac:dyDescent="0.25">
      <c r="A1452" s="81"/>
      <c r="B1452" s="81"/>
      <c r="C1452" s="81"/>
      <c r="K1452" s="81"/>
      <c r="L1452" s="81"/>
      <c r="M1452" s="81"/>
      <c r="N1452" s="81"/>
      <c r="O1452" s="81"/>
      <c r="P1452" s="81"/>
      <c r="S1452" s="81"/>
      <c r="T1452" s="81"/>
      <c r="U1452" s="81"/>
      <c r="V1452" s="81"/>
      <c r="W1452" s="81"/>
      <c r="X1452" s="81"/>
      <c r="Y1452" s="81"/>
      <c r="Z1452" s="81"/>
      <c r="AA1452" s="109"/>
      <c r="AB1452" s="109"/>
      <c r="AS1452" s="124"/>
      <c r="AT1452" s="124"/>
      <c r="AU1452" s="124"/>
      <c r="AV1452" s="83"/>
      <c r="AW1452" s="123"/>
      <c r="AX1452" s="81"/>
      <c r="AY1452" s="126"/>
      <c r="AZ1452" s="127"/>
      <c r="BB1452" s="81"/>
      <c r="BC1452" s="81"/>
      <c r="BD1452" s="81"/>
      <c r="BE1452" s="81"/>
    </row>
    <row r="1453" spans="1:57" ht="12" x14ac:dyDescent="0.25">
      <c r="A1453" s="81"/>
      <c r="B1453" s="81"/>
      <c r="C1453" s="81"/>
      <c r="K1453" s="81"/>
      <c r="L1453" s="81"/>
      <c r="M1453" s="81"/>
      <c r="N1453" s="81"/>
      <c r="O1453" s="81"/>
      <c r="P1453" s="81"/>
      <c r="S1453" s="81"/>
      <c r="T1453" s="81"/>
      <c r="U1453" s="81"/>
      <c r="V1453" s="81"/>
      <c r="W1453" s="81"/>
      <c r="X1453" s="81"/>
      <c r="Y1453" s="81"/>
      <c r="Z1453" s="81"/>
      <c r="AA1453" s="109"/>
      <c r="AB1453" s="109"/>
      <c r="AS1453" s="124"/>
      <c r="AT1453" s="124"/>
      <c r="AU1453" s="124"/>
      <c r="AV1453" s="83"/>
      <c r="AW1453" s="123"/>
      <c r="AX1453" s="81"/>
      <c r="AY1453" s="126"/>
      <c r="AZ1453" s="127"/>
      <c r="BB1453" s="81"/>
      <c r="BC1453" s="81"/>
      <c r="BD1453" s="81"/>
      <c r="BE1453" s="81"/>
    </row>
    <row r="1454" spans="1:57" ht="12.75" customHeight="1" x14ac:dyDescent="0.25">
      <c r="A1454" s="81"/>
      <c r="B1454" s="81"/>
      <c r="C1454" s="81"/>
      <c r="K1454" s="81"/>
      <c r="L1454" s="81"/>
      <c r="M1454" s="81"/>
      <c r="N1454" s="81"/>
      <c r="O1454" s="81"/>
      <c r="P1454" s="81"/>
      <c r="S1454" s="81"/>
      <c r="T1454" s="81"/>
      <c r="U1454" s="81"/>
      <c r="V1454" s="81"/>
      <c r="W1454" s="81"/>
      <c r="X1454" s="81"/>
      <c r="Y1454" s="81"/>
      <c r="Z1454" s="81"/>
      <c r="AA1454" s="109"/>
      <c r="AB1454" s="109"/>
      <c r="AS1454" s="124"/>
      <c r="AT1454" s="124"/>
      <c r="AU1454" s="124"/>
      <c r="AV1454" s="83"/>
      <c r="AW1454" s="123"/>
      <c r="AX1454" s="81"/>
      <c r="AY1454" s="126"/>
      <c r="AZ1454" s="127"/>
      <c r="BB1454" s="81"/>
      <c r="BC1454" s="81"/>
      <c r="BD1454" s="81"/>
      <c r="BE1454" s="81"/>
    </row>
    <row r="1455" spans="1:57" ht="12.75" customHeight="1" x14ac:dyDescent="0.25">
      <c r="A1455" s="81"/>
      <c r="B1455" s="81"/>
      <c r="C1455" s="81"/>
      <c r="K1455" s="81"/>
      <c r="L1455" s="81"/>
      <c r="M1455" s="81"/>
      <c r="N1455" s="81"/>
      <c r="O1455" s="81"/>
      <c r="P1455" s="81"/>
      <c r="S1455" s="81"/>
      <c r="T1455" s="81"/>
      <c r="U1455" s="81"/>
      <c r="V1455" s="81"/>
      <c r="W1455" s="81"/>
      <c r="X1455" s="81"/>
      <c r="Y1455" s="81"/>
      <c r="Z1455" s="81"/>
      <c r="AA1455" s="109"/>
      <c r="AB1455" s="109"/>
      <c r="AS1455" s="124"/>
      <c r="AT1455" s="124"/>
      <c r="AU1455" s="124"/>
      <c r="AV1455" s="83"/>
      <c r="AW1455" s="123"/>
      <c r="AX1455" s="81"/>
      <c r="AY1455" s="126"/>
      <c r="AZ1455" s="127"/>
      <c r="BB1455" s="81"/>
      <c r="BC1455" s="81"/>
      <c r="BD1455" s="81"/>
      <c r="BE1455" s="81"/>
    </row>
    <row r="1456" spans="1:57" ht="12.75" customHeight="1" x14ac:dyDescent="0.25">
      <c r="A1456" s="81"/>
      <c r="B1456" s="81"/>
      <c r="C1456" s="81"/>
      <c r="K1456" s="81"/>
      <c r="L1456" s="81"/>
      <c r="M1456" s="81"/>
      <c r="N1456" s="81"/>
      <c r="O1456" s="81"/>
      <c r="P1456" s="81"/>
      <c r="S1456" s="81"/>
      <c r="T1456" s="81"/>
      <c r="U1456" s="81"/>
      <c r="V1456" s="81"/>
      <c r="W1456" s="81"/>
      <c r="X1456" s="81"/>
      <c r="Y1456" s="81"/>
      <c r="Z1456" s="81"/>
      <c r="AA1456" s="109"/>
      <c r="AB1456" s="109"/>
      <c r="AS1456" s="124"/>
      <c r="AT1456" s="124"/>
      <c r="AU1456" s="124"/>
      <c r="AV1456" s="83"/>
      <c r="AW1456" s="123"/>
      <c r="AX1456" s="81"/>
      <c r="AY1456" s="126"/>
      <c r="AZ1456" s="127"/>
      <c r="BB1456" s="81"/>
      <c r="BC1456" s="81"/>
      <c r="BD1456" s="81"/>
      <c r="BE1456" s="81"/>
    </row>
    <row r="1457" spans="1:57" ht="12.75" customHeight="1" x14ac:dyDescent="0.25">
      <c r="A1457" s="81"/>
      <c r="B1457" s="81"/>
      <c r="C1457" s="81"/>
      <c r="K1457" s="81"/>
      <c r="L1457" s="81"/>
      <c r="M1457" s="81"/>
      <c r="N1457" s="81"/>
      <c r="O1457" s="81"/>
      <c r="P1457" s="81"/>
      <c r="S1457" s="81"/>
      <c r="T1457" s="81"/>
      <c r="U1457" s="81"/>
      <c r="V1457" s="81"/>
      <c r="W1457" s="81"/>
      <c r="X1457" s="81"/>
      <c r="Y1457" s="81"/>
      <c r="Z1457" s="81"/>
      <c r="AA1457" s="109"/>
      <c r="AB1457" s="109"/>
      <c r="AS1457" s="124"/>
      <c r="AT1457" s="124"/>
      <c r="AU1457" s="124"/>
      <c r="AV1457" s="83"/>
      <c r="AW1457" s="123"/>
      <c r="AX1457" s="81"/>
      <c r="AY1457" s="126"/>
      <c r="AZ1457" s="127"/>
      <c r="BB1457" s="81"/>
      <c r="BC1457" s="81"/>
      <c r="BD1457" s="81"/>
      <c r="BE1457" s="81"/>
    </row>
    <row r="1458" spans="1:57" ht="12.75" customHeight="1" x14ac:dyDescent="0.25">
      <c r="A1458" s="81"/>
      <c r="B1458" s="81"/>
      <c r="C1458" s="81"/>
      <c r="K1458" s="81"/>
      <c r="L1458" s="81"/>
      <c r="M1458" s="81"/>
      <c r="N1458" s="81"/>
      <c r="O1458" s="81"/>
      <c r="P1458" s="81"/>
      <c r="S1458" s="81"/>
      <c r="T1458" s="81"/>
      <c r="U1458" s="81"/>
      <c r="V1458" s="81"/>
      <c r="W1458" s="81"/>
      <c r="X1458" s="81"/>
      <c r="Y1458" s="81"/>
      <c r="Z1458" s="81"/>
      <c r="AA1458" s="109"/>
      <c r="AB1458" s="109"/>
      <c r="AS1458" s="124"/>
      <c r="AT1458" s="124"/>
      <c r="AU1458" s="124"/>
      <c r="AV1458" s="83"/>
      <c r="AW1458" s="123"/>
      <c r="AX1458" s="81"/>
      <c r="AY1458" s="126"/>
      <c r="AZ1458" s="127"/>
      <c r="BB1458" s="81"/>
      <c r="BC1458" s="81"/>
      <c r="BD1458" s="81"/>
      <c r="BE1458" s="81"/>
    </row>
    <row r="1459" spans="1:57" ht="12.75" customHeight="1" x14ac:dyDescent="0.25">
      <c r="A1459" s="81"/>
      <c r="B1459" s="81"/>
      <c r="C1459" s="81"/>
      <c r="K1459" s="81"/>
      <c r="L1459" s="81"/>
      <c r="M1459" s="81"/>
      <c r="N1459" s="81"/>
      <c r="O1459" s="81"/>
      <c r="P1459" s="81"/>
      <c r="S1459" s="81"/>
      <c r="T1459" s="81"/>
      <c r="U1459" s="81"/>
      <c r="V1459" s="81"/>
      <c r="W1459" s="81"/>
      <c r="X1459" s="81"/>
      <c r="Y1459" s="81"/>
      <c r="Z1459" s="81"/>
      <c r="AA1459" s="109"/>
      <c r="AB1459" s="109"/>
      <c r="AS1459" s="124"/>
      <c r="AT1459" s="124"/>
      <c r="AU1459" s="124"/>
      <c r="AV1459" s="83"/>
      <c r="AW1459" s="123"/>
      <c r="AX1459" s="81"/>
      <c r="AY1459" s="126"/>
      <c r="AZ1459" s="127"/>
      <c r="BB1459" s="81"/>
      <c r="BC1459" s="81"/>
      <c r="BD1459" s="81"/>
      <c r="BE1459" s="81"/>
    </row>
    <row r="1460" spans="1:57" ht="12" x14ac:dyDescent="0.25">
      <c r="A1460" s="81"/>
      <c r="B1460" s="81"/>
      <c r="C1460" s="81"/>
      <c r="K1460" s="81"/>
      <c r="L1460" s="81"/>
      <c r="M1460" s="81"/>
      <c r="N1460" s="81"/>
      <c r="O1460" s="81"/>
      <c r="P1460" s="81"/>
      <c r="S1460" s="81"/>
      <c r="T1460" s="81"/>
      <c r="U1460" s="81"/>
      <c r="V1460" s="81"/>
      <c r="W1460" s="81"/>
      <c r="X1460" s="81"/>
      <c r="Y1460" s="81"/>
      <c r="Z1460" s="81"/>
      <c r="AA1460" s="109"/>
      <c r="AB1460" s="109"/>
      <c r="AS1460" s="124"/>
      <c r="AT1460" s="124"/>
      <c r="AU1460" s="124"/>
      <c r="AV1460" s="83"/>
      <c r="AW1460" s="123"/>
      <c r="AX1460" s="81"/>
      <c r="AY1460" s="126"/>
      <c r="AZ1460" s="127"/>
      <c r="BB1460" s="81"/>
      <c r="BC1460" s="81"/>
      <c r="BD1460" s="81"/>
      <c r="BE1460" s="81"/>
    </row>
    <row r="1461" spans="1:57" ht="12.75" customHeight="1" x14ac:dyDescent="0.25">
      <c r="A1461" s="81"/>
      <c r="B1461" s="81"/>
      <c r="C1461" s="81"/>
      <c r="K1461" s="81"/>
      <c r="L1461" s="81"/>
      <c r="M1461" s="81"/>
      <c r="N1461" s="81"/>
      <c r="O1461" s="81"/>
      <c r="P1461" s="81"/>
      <c r="S1461" s="81"/>
      <c r="T1461" s="81"/>
      <c r="U1461" s="81"/>
      <c r="V1461" s="81"/>
      <c r="W1461" s="81"/>
      <c r="X1461" s="81"/>
      <c r="Y1461" s="81"/>
      <c r="Z1461" s="81"/>
      <c r="AA1461" s="109"/>
      <c r="AB1461" s="109"/>
      <c r="AS1461" s="124"/>
      <c r="AT1461" s="124"/>
      <c r="AU1461" s="124"/>
      <c r="AV1461" s="83"/>
      <c r="AW1461" s="123"/>
      <c r="AX1461" s="81"/>
      <c r="AY1461" s="126"/>
      <c r="AZ1461" s="127"/>
      <c r="BB1461" s="81"/>
      <c r="BC1461" s="81"/>
      <c r="BD1461" s="81"/>
      <c r="BE1461" s="81"/>
    </row>
    <row r="1462" spans="1:57" ht="12.75" customHeight="1" x14ac:dyDescent="0.25">
      <c r="A1462" s="81"/>
      <c r="B1462" s="81"/>
      <c r="C1462" s="81"/>
      <c r="K1462" s="81"/>
      <c r="L1462" s="81"/>
      <c r="M1462" s="81"/>
      <c r="N1462" s="81"/>
      <c r="O1462" s="81"/>
      <c r="P1462" s="81"/>
      <c r="S1462" s="81"/>
      <c r="T1462" s="81"/>
      <c r="U1462" s="81"/>
      <c r="V1462" s="81"/>
      <c r="W1462" s="81"/>
      <c r="X1462" s="81"/>
      <c r="Y1462" s="81"/>
      <c r="Z1462" s="81"/>
      <c r="AA1462" s="109"/>
      <c r="AB1462" s="109"/>
      <c r="AS1462" s="124"/>
      <c r="AT1462" s="124"/>
      <c r="AU1462" s="124"/>
      <c r="AV1462" s="83"/>
      <c r="AW1462" s="123"/>
      <c r="AX1462" s="81"/>
      <c r="AY1462" s="126"/>
      <c r="AZ1462" s="127"/>
      <c r="BB1462" s="81"/>
      <c r="BC1462" s="81"/>
      <c r="BD1462" s="81"/>
      <c r="BE1462" s="81"/>
    </row>
    <row r="1463" spans="1:57" ht="12.75" customHeight="1" x14ac:dyDescent="0.25">
      <c r="A1463" s="81"/>
      <c r="B1463" s="81"/>
      <c r="C1463" s="81"/>
      <c r="K1463" s="81"/>
      <c r="L1463" s="81"/>
      <c r="M1463" s="81"/>
      <c r="N1463" s="81"/>
      <c r="O1463" s="81"/>
      <c r="P1463" s="81"/>
      <c r="S1463" s="81"/>
      <c r="T1463" s="81"/>
      <c r="U1463" s="81"/>
      <c r="V1463" s="81"/>
      <c r="W1463" s="81"/>
      <c r="X1463" s="81"/>
      <c r="Y1463" s="81"/>
      <c r="Z1463" s="81"/>
      <c r="AA1463" s="109"/>
      <c r="AB1463" s="109"/>
      <c r="AS1463" s="124"/>
      <c r="AT1463" s="124"/>
      <c r="AU1463" s="124"/>
      <c r="AV1463" s="83"/>
      <c r="AW1463" s="123"/>
      <c r="AX1463" s="81"/>
      <c r="AY1463" s="126"/>
      <c r="AZ1463" s="127"/>
      <c r="BB1463" s="81"/>
      <c r="BC1463" s="81"/>
      <c r="BD1463" s="81"/>
      <c r="BE1463" s="81"/>
    </row>
    <row r="1464" spans="1:57" ht="12.75" customHeight="1" x14ac:dyDescent="0.25">
      <c r="A1464" s="81"/>
      <c r="B1464" s="81"/>
      <c r="C1464" s="81"/>
      <c r="K1464" s="81"/>
      <c r="L1464" s="81"/>
      <c r="M1464" s="81"/>
      <c r="N1464" s="81"/>
      <c r="O1464" s="81"/>
      <c r="P1464" s="81"/>
      <c r="S1464" s="81"/>
      <c r="T1464" s="81"/>
      <c r="U1464" s="81"/>
      <c r="V1464" s="81"/>
      <c r="W1464" s="81"/>
      <c r="X1464" s="81"/>
      <c r="Y1464" s="81"/>
      <c r="Z1464" s="81"/>
      <c r="AA1464" s="109"/>
      <c r="AB1464" s="109"/>
      <c r="AS1464" s="124"/>
      <c r="AT1464" s="124"/>
      <c r="AU1464" s="124"/>
      <c r="AV1464" s="83"/>
      <c r="AW1464" s="123"/>
      <c r="AX1464" s="81"/>
      <c r="AY1464" s="126"/>
      <c r="AZ1464" s="127"/>
      <c r="BB1464" s="81"/>
      <c r="BC1464" s="81"/>
      <c r="BD1464" s="81"/>
      <c r="BE1464" s="81"/>
    </row>
    <row r="1465" spans="1:57" ht="12.75" customHeight="1" x14ac:dyDescent="0.25">
      <c r="A1465" s="81"/>
      <c r="B1465" s="81"/>
      <c r="C1465" s="81"/>
      <c r="K1465" s="81"/>
      <c r="L1465" s="81"/>
      <c r="M1465" s="81"/>
      <c r="N1465" s="81"/>
      <c r="O1465" s="81"/>
      <c r="P1465" s="81"/>
      <c r="S1465" s="81"/>
      <c r="T1465" s="81"/>
      <c r="U1465" s="81"/>
      <c r="V1465" s="81"/>
      <c r="W1465" s="81"/>
      <c r="X1465" s="81"/>
      <c r="Y1465" s="81"/>
      <c r="Z1465" s="81"/>
      <c r="AA1465" s="109"/>
      <c r="AB1465" s="109"/>
      <c r="AS1465" s="124"/>
      <c r="AT1465" s="124"/>
      <c r="AU1465" s="124"/>
      <c r="AV1465" s="83"/>
      <c r="AW1465" s="123"/>
      <c r="AX1465" s="81"/>
      <c r="AY1465" s="126"/>
      <c r="AZ1465" s="127"/>
      <c r="BB1465" s="81"/>
      <c r="BC1465" s="81"/>
      <c r="BD1465" s="81"/>
      <c r="BE1465" s="81"/>
    </row>
    <row r="1466" spans="1:57" ht="12.75" customHeight="1" x14ac:dyDescent="0.25">
      <c r="A1466" s="81"/>
      <c r="B1466" s="81"/>
      <c r="C1466" s="81"/>
      <c r="K1466" s="81"/>
      <c r="L1466" s="81"/>
      <c r="M1466" s="81"/>
      <c r="N1466" s="81"/>
      <c r="O1466" s="81"/>
      <c r="P1466" s="81"/>
      <c r="S1466" s="81"/>
      <c r="T1466" s="81"/>
      <c r="U1466" s="81"/>
      <c r="V1466" s="81"/>
      <c r="W1466" s="81"/>
      <c r="X1466" s="81"/>
      <c r="Y1466" s="81"/>
      <c r="Z1466" s="81"/>
      <c r="AA1466" s="109"/>
      <c r="AB1466" s="109"/>
      <c r="AS1466" s="124"/>
      <c r="AT1466" s="124"/>
      <c r="AU1466" s="124"/>
      <c r="AV1466" s="83"/>
      <c r="AW1466" s="123"/>
      <c r="AX1466" s="81"/>
      <c r="AY1466" s="126"/>
      <c r="AZ1466" s="127"/>
      <c r="BB1466" s="81"/>
      <c r="BC1466" s="81"/>
      <c r="BD1466" s="81"/>
      <c r="BE1466" s="81"/>
    </row>
    <row r="1467" spans="1:57" ht="12.75" customHeight="1" x14ac:dyDescent="0.25">
      <c r="A1467" s="81"/>
      <c r="B1467" s="81"/>
      <c r="C1467" s="81"/>
      <c r="K1467" s="81"/>
      <c r="L1467" s="81"/>
      <c r="M1467" s="81"/>
      <c r="N1467" s="81"/>
      <c r="O1467" s="81"/>
      <c r="P1467" s="81"/>
      <c r="S1467" s="81"/>
      <c r="T1467" s="81"/>
      <c r="U1467" s="81"/>
      <c r="V1467" s="81"/>
      <c r="W1467" s="81"/>
      <c r="X1467" s="81"/>
      <c r="Y1467" s="81"/>
      <c r="Z1467" s="81"/>
      <c r="AA1467" s="109"/>
      <c r="AB1467" s="109"/>
      <c r="AS1467" s="124"/>
      <c r="AT1467" s="124"/>
      <c r="AU1467" s="124"/>
      <c r="AV1467" s="83"/>
      <c r="AW1467" s="123"/>
      <c r="AX1467" s="81"/>
      <c r="AY1467" s="126"/>
      <c r="AZ1467" s="127"/>
      <c r="BB1467" s="81"/>
      <c r="BC1467" s="81"/>
      <c r="BD1467" s="81"/>
      <c r="BE1467" s="81"/>
    </row>
    <row r="1468" spans="1:57" ht="12.75" customHeight="1" x14ac:dyDescent="0.25">
      <c r="A1468" s="81"/>
      <c r="B1468" s="81"/>
      <c r="C1468" s="81"/>
      <c r="K1468" s="81"/>
      <c r="L1468" s="81"/>
      <c r="M1468" s="81"/>
      <c r="N1468" s="81"/>
      <c r="O1468" s="81"/>
      <c r="P1468" s="81"/>
      <c r="S1468" s="81"/>
      <c r="T1468" s="81"/>
      <c r="U1468" s="81"/>
      <c r="V1468" s="81"/>
      <c r="W1468" s="81"/>
      <c r="X1468" s="81"/>
      <c r="Y1468" s="81"/>
      <c r="Z1468" s="81"/>
      <c r="AA1468" s="109"/>
      <c r="AB1468" s="109"/>
      <c r="AS1468" s="124"/>
      <c r="AT1468" s="124"/>
      <c r="AU1468" s="124"/>
      <c r="AV1468" s="83"/>
      <c r="AW1468" s="123"/>
      <c r="AX1468" s="81"/>
      <c r="AY1468" s="126"/>
      <c r="AZ1468" s="127"/>
      <c r="BB1468" s="81"/>
      <c r="BC1468" s="81"/>
      <c r="BD1468" s="81"/>
      <c r="BE1468" s="81"/>
    </row>
    <row r="1469" spans="1:57" ht="12.75" customHeight="1" x14ac:dyDescent="0.25">
      <c r="A1469" s="81"/>
      <c r="B1469" s="81"/>
      <c r="C1469" s="81"/>
      <c r="K1469" s="81"/>
      <c r="L1469" s="81"/>
      <c r="M1469" s="81"/>
      <c r="N1469" s="81"/>
      <c r="O1469" s="81"/>
      <c r="P1469" s="81"/>
      <c r="S1469" s="81"/>
      <c r="T1469" s="81"/>
      <c r="U1469" s="81"/>
      <c r="V1469" s="81"/>
      <c r="W1469" s="81"/>
      <c r="X1469" s="81"/>
      <c r="Y1469" s="81"/>
      <c r="Z1469" s="81"/>
      <c r="AA1469" s="109"/>
      <c r="AB1469" s="109"/>
      <c r="AS1469" s="124"/>
      <c r="AT1469" s="124"/>
      <c r="AU1469" s="124"/>
      <c r="AV1469" s="83"/>
      <c r="AW1469" s="123"/>
      <c r="AX1469" s="81"/>
      <c r="AY1469" s="126"/>
      <c r="AZ1469" s="127"/>
      <c r="BB1469" s="81"/>
      <c r="BC1469" s="81"/>
      <c r="BD1469" s="81"/>
      <c r="BE1469" s="81"/>
    </row>
    <row r="1470" spans="1:57" ht="12.75" customHeight="1" x14ac:dyDescent="0.25">
      <c r="A1470" s="81"/>
      <c r="B1470" s="81"/>
      <c r="C1470" s="81"/>
      <c r="K1470" s="81"/>
      <c r="L1470" s="81"/>
      <c r="M1470" s="81"/>
      <c r="N1470" s="81"/>
      <c r="O1470" s="81"/>
      <c r="P1470" s="81"/>
      <c r="S1470" s="81"/>
      <c r="T1470" s="81"/>
      <c r="U1470" s="81"/>
      <c r="V1470" s="81"/>
      <c r="W1470" s="81"/>
      <c r="X1470" s="81"/>
      <c r="Y1470" s="81"/>
      <c r="Z1470" s="81"/>
      <c r="AA1470" s="109"/>
      <c r="AB1470" s="109"/>
      <c r="AS1470" s="124"/>
      <c r="AT1470" s="124"/>
      <c r="AU1470" s="124"/>
      <c r="AV1470" s="83"/>
      <c r="AW1470" s="123"/>
      <c r="AX1470" s="81"/>
      <c r="AY1470" s="126"/>
      <c r="AZ1470" s="127"/>
      <c r="BB1470" s="81"/>
      <c r="BC1470" s="81"/>
      <c r="BD1470" s="81"/>
      <c r="BE1470" s="81"/>
    </row>
    <row r="1471" spans="1:57" ht="12.75" customHeight="1" x14ac:dyDescent="0.25">
      <c r="A1471" s="81"/>
      <c r="B1471" s="81"/>
      <c r="C1471" s="81"/>
      <c r="K1471" s="81"/>
      <c r="L1471" s="81"/>
      <c r="M1471" s="81"/>
      <c r="N1471" s="81"/>
      <c r="O1471" s="81"/>
      <c r="P1471" s="81"/>
      <c r="S1471" s="81"/>
      <c r="T1471" s="81"/>
      <c r="U1471" s="81"/>
      <c r="V1471" s="81"/>
      <c r="W1471" s="81"/>
      <c r="X1471" s="81"/>
      <c r="Y1471" s="81"/>
      <c r="Z1471" s="81"/>
      <c r="AA1471" s="109"/>
      <c r="AB1471" s="109"/>
      <c r="AS1471" s="124"/>
      <c r="AT1471" s="124"/>
      <c r="AU1471" s="124"/>
      <c r="AV1471" s="83"/>
      <c r="AW1471" s="123"/>
      <c r="AX1471" s="81"/>
      <c r="AY1471" s="126"/>
      <c r="AZ1471" s="127"/>
      <c r="BB1471" s="81"/>
      <c r="BC1471" s="81"/>
      <c r="BD1471" s="81"/>
      <c r="BE1471" s="81"/>
    </row>
    <row r="1472" spans="1:57" ht="12.75" customHeight="1" x14ac:dyDescent="0.25">
      <c r="A1472" s="81"/>
      <c r="B1472" s="81"/>
      <c r="C1472" s="81"/>
      <c r="K1472" s="81"/>
      <c r="L1472" s="81"/>
      <c r="M1472" s="81"/>
      <c r="N1472" s="81"/>
      <c r="O1472" s="81"/>
      <c r="P1472" s="81"/>
      <c r="S1472" s="81"/>
      <c r="T1472" s="81"/>
      <c r="U1472" s="81"/>
      <c r="V1472" s="81"/>
      <c r="W1472" s="81"/>
      <c r="X1472" s="81"/>
      <c r="Y1472" s="81"/>
      <c r="Z1472" s="81"/>
      <c r="AA1472" s="109"/>
      <c r="AB1472" s="109"/>
      <c r="AS1472" s="124"/>
      <c r="AT1472" s="124"/>
      <c r="AU1472" s="124"/>
      <c r="AV1472" s="83"/>
      <c r="AW1472" s="123"/>
      <c r="AX1472" s="81"/>
      <c r="AY1472" s="126"/>
      <c r="AZ1472" s="127"/>
      <c r="BB1472" s="81"/>
      <c r="BC1472" s="81"/>
      <c r="BD1472" s="81"/>
      <c r="BE1472" s="81"/>
    </row>
    <row r="1473" spans="1:57" ht="12.75" customHeight="1" x14ac:dyDescent="0.25">
      <c r="A1473" s="81"/>
      <c r="B1473" s="81"/>
      <c r="C1473" s="81"/>
      <c r="K1473" s="81"/>
      <c r="L1473" s="81"/>
      <c r="M1473" s="81"/>
      <c r="N1473" s="81"/>
      <c r="O1473" s="81"/>
      <c r="P1473" s="81"/>
      <c r="S1473" s="81"/>
      <c r="T1473" s="81"/>
      <c r="U1473" s="81"/>
      <c r="V1473" s="81"/>
      <c r="W1473" s="81"/>
      <c r="X1473" s="81"/>
      <c r="Y1473" s="81"/>
      <c r="Z1473" s="81"/>
      <c r="AA1473" s="109"/>
      <c r="AB1473" s="109"/>
      <c r="AS1473" s="124"/>
      <c r="AT1473" s="124"/>
      <c r="AU1473" s="124"/>
      <c r="AV1473" s="83"/>
      <c r="AW1473" s="123"/>
      <c r="AX1473" s="81"/>
      <c r="AY1473" s="126"/>
      <c r="AZ1473" s="127"/>
      <c r="BB1473" s="81"/>
      <c r="BC1473" s="81"/>
      <c r="BD1473" s="81"/>
      <c r="BE1473" s="81"/>
    </row>
    <row r="1474" spans="1:57" ht="12.75" customHeight="1" x14ac:dyDescent="0.25">
      <c r="A1474" s="81"/>
      <c r="B1474" s="81"/>
      <c r="C1474" s="81"/>
      <c r="K1474" s="81"/>
      <c r="L1474" s="81"/>
      <c r="M1474" s="81"/>
      <c r="N1474" s="81"/>
      <c r="O1474" s="81"/>
      <c r="P1474" s="81"/>
      <c r="S1474" s="81"/>
      <c r="T1474" s="81"/>
      <c r="U1474" s="81"/>
      <c r="V1474" s="81"/>
      <c r="W1474" s="81"/>
      <c r="X1474" s="81"/>
      <c r="Y1474" s="81"/>
      <c r="Z1474" s="81"/>
      <c r="AA1474" s="109"/>
      <c r="AB1474" s="109"/>
      <c r="AS1474" s="124"/>
      <c r="AT1474" s="124"/>
      <c r="AU1474" s="124"/>
      <c r="AV1474" s="83"/>
      <c r="AW1474" s="123"/>
      <c r="AX1474" s="81"/>
      <c r="AY1474" s="126"/>
      <c r="AZ1474" s="127"/>
      <c r="BB1474" s="81"/>
      <c r="BC1474" s="81"/>
      <c r="BD1474" s="81"/>
      <c r="BE1474" s="81"/>
    </row>
    <row r="1475" spans="1:57" ht="12.75" customHeight="1" x14ac:dyDescent="0.25">
      <c r="A1475" s="81"/>
      <c r="B1475" s="81"/>
      <c r="C1475" s="81"/>
      <c r="K1475" s="81"/>
      <c r="L1475" s="81"/>
      <c r="M1475" s="81"/>
      <c r="N1475" s="81"/>
      <c r="O1475" s="81"/>
      <c r="P1475" s="81"/>
      <c r="S1475" s="81"/>
      <c r="T1475" s="81"/>
      <c r="U1475" s="81"/>
      <c r="V1475" s="81"/>
      <c r="W1475" s="81"/>
      <c r="X1475" s="81"/>
      <c r="Y1475" s="81"/>
      <c r="Z1475" s="81"/>
      <c r="AA1475" s="109"/>
      <c r="AB1475" s="109"/>
      <c r="AS1475" s="124"/>
      <c r="AT1475" s="124"/>
      <c r="AU1475" s="124"/>
      <c r="AV1475" s="83"/>
      <c r="AW1475" s="123"/>
      <c r="AX1475" s="81"/>
      <c r="AY1475" s="126"/>
      <c r="AZ1475" s="127"/>
      <c r="BB1475" s="81"/>
      <c r="BC1475" s="81"/>
      <c r="BD1475" s="81"/>
      <c r="BE1475" s="81"/>
    </row>
    <row r="1476" spans="1:57" ht="12.75" customHeight="1" x14ac:dyDescent="0.25">
      <c r="A1476" s="81"/>
      <c r="B1476" s="81"/>
      <c r="C1476" s="81"/>
      <c r="K1476" s="81"/>
      <c r="L1476" s="81"/>
      <c r="M1476" s="81"/>
      <c r="N1476" s="81"/>
      <c r="O1476" s="81"/>
      <c r="P1476" s="81"/>
      <c r="S1476" s="81"/>
      <c r="T1476" s="81"/>
      <c r="U1476" s="81"/>
      <c r="V1476" s="81"/>
      <c r="W1476" s="81"/>
      <c r="X1476" s="81"/>
      <c r="Y1476" s="81"/>
      <c r="Z1476" s="81"/>
      <c r="AA1476" s="109"/>
      <c r="AB1476" s="109"/>
      <c r="AS1476" s="124"/>
      <c r="AT1476" s="124"/>
      <c r="AU1476" s="124"/>
      <c r="AV1476" s="83"/>
      <c r="AW1476" s="123"/>
      <c r="AX1476" s="81"/>
      <c r="AY1476" s="126"/>
      <c r="AZ1476" s="127"/>
      <c r="BB1476" s="81"/>
      <c r="BC1476" s="81"/>
      <c r="BD1476" s="81"/>
      <c r="BE1476" s="81"/>
    </row>
    <row r="1477" spans="1:57" ht="12.75" customHeight="1" x14ac:dyDescent="0.25">
      <c r="A1477" s="81"/>
      <c r="B1477" s="81"/>
      <c r="C1477" s="81"/>
      <c r="K1477" s="81"/>
      <c r="L1477" s="81"/>
      <c r="M1477" s="81"/>
      <c r="N1477" s="81"/>
      <c r="O1477" s="81"/>
      <c r="P1477" s="81"/>
      <c r="S1477" s="81"/>
      <c r="T1477" s="81"/>
      <c r="U1477" s="81"/>
      <c r="V1477" s="81"/>
      <c r="W1477" s="81"/>
      <c r="X1477" s="81"/>
      <c r="Y1477" s="81"/>
      <c r="Z1477" s="81"/>
      <c r="AA1477" s="109"/>
      <c r="AB1477" s="109"/>
      <c r="AS1477" s="124"/>
      <c r="AT1477" s="124"/>
      <c r="AU1477" s="124"/>
      <c r="AV1477" s="83"/>
      <c r="AW1477" s="123"/>
      <c r="AX1477" s="81"/>
      <c r="AY1477" s="126"/>
      <c r="AZ1477" s="127"/>
      <c r="BB1477" s="81"/>
      <c r="BC1477" s="81"/>
      <c r="BD1477" s="81"/>
      <c r="BE1477" s="81"/>
    </row>
    <row r="1478" spans="1:57" ht="12.75" customHeight="1" x14ac:dyDescent="0.25">
      <c r="A1478" s="81"/>
      <c r="B1478" s="81"/>
      <c r="C1478" s="81"/>
      <c r="K1478" s="81"/>
      <c r="L1478" s="81"/>
      <c r="M1478" s="81"/>
      <c r="N1478" s="81"/>
      <c r="O1478" s="81"/>
      <c r="P1478" s="81"/>
      <c r="S1478" s="81"/>
      <c r="T1478" s="81"/>
      <c r="U1478" s="81"/>
      <c r="V1478" s="81"/>
      <c r="W1478" s="81"/>
      <c r="X1478" s="81"/>
      <c r="Y1478" s="81"/>
      <c r="Z1478" s="81"/>
      <c r="AA1478" s="109"/>
      <c r="AB1478" s="109"/>
      <c r="AS1478" s="124"/>
      <c r="AT1478" s="124"/>
      <c r="AU1478" s="124"/>
      <c r="AV1478" s="83"/>
      <c r="AW1478" s="123"/>
      <c r="AX1478" s="81"/>
      <c r="AY1478" s="126"/>
      <c r="AZ1478" s="127"/>
      <c r="BB1478" s="81"/>
      <c r="BC1478" s="81"/>
      <c r="BD1478" s="81"/>
      <c r="BE1478" s="81"/>
    </row>
    <row r="1479" spans="1:57" ht="12.75" customHeight="1" x14ac:dyDescent="0.25">
      <c r="A1479" s="81"/>
      <c r="B1479" s="81"/>
      <c r="C1479" s="81"/>
      <c r="K1479" s="81"/>
      <c r="L1479" s="81"/>
      <c r="M1479" s="81"/>
      <c r="N1479" s="81"/>
      <c r="O1479" s="81"/>
      <c r="P1479" s="81"/>
      <c r="S1479" s="81"/>
      <c r="T1479" s="81"/>
      <c r="U1479" s="81"/>
      <c r="V1479" s="81"/>
      <c r="W1479" s="81"/>
      <c r="X1479" s="81"/>
      <c r="Y1479" s="81"/>
      <c r="Z1479" s="81"/>
      <c r="AA1479" s="109"/>
      <c r="AB1479" s="109"/>
      <c r="AS1479" s="124"/>
      <c r="AT1479" s="124"/>
      <c r="AU1479" s="124"/>
      <c r="AV1479" s="83"/>
      <c r="AW1479" s="123"/>
      <c r="AX1479" s="81"/>
      <c r="AY1479" s="126"/>
      <c r="AZ1479" s="127"/>
      <c r="BB1479" s="81"/>
      <c r="BC1479" s="81"/>
      <c r="BD1479" s="81"/>
      <c r="BE1479" s="81"/>
    </row>
    <row r="1480" spans="1:57" ht="12.75" customHeight="1" x14ac:dyDescent="0.25">
      <c r="A1480" s="81"/>
      <c r="B1480" s="81"/>
      <c r="C1480" s="81"/>
      <c r="K1480" s="81"/>
      <c r="L1480" s="81"/>
      <c r="M1480" s="81"/>
      <c r="N1480" s="81"/>
      <c r="O1480" s="81"/>
      <c r="P1480" s="81"/>
      <c r="S1480" s="81"/>
      <c r="T1480" s="81"/>
      <c r="U1480" s="81"/>
      <c r="V1480" s="81"/>
      <c r="W1480" s="81"/>
      <c r="X1480" s="81"/>
      <c r="Y1480" s="81"/>
      <c r="Z1480" s="81"/>
      <c r="AA1480" s="109"/>
      <c r="AB1480" s="109"/>
      <c r="AS1480" s="124"/>
      <c r="AT1480" s="124"/>
      <c r="AU1480" s="124"/>
      <c r="AV1480" s="83"/>
      <c r="AW1480" s="123"/>
      <c r="AX1480" s="81"/>
      <c r="AY1480" s="126"/>
      <c r="AZ1480" s="127"/>
      <c r="BB1480" s="81"/>
      <c r="BC1480" s="81"/>
      <c r="BD1480" s="81"/>
      <c r="BE1480" s="81"/>
    </row>
    <row r="1481" spans="1:57" ht="12.75" customHeight="1" x14ac:dyDescent="0.25">
      <c r="A1481" s="81"/>
      <c r="B1481" s="81"/>
      <c r="C1481" s="81"/>
      <c r="K1481" s="81"/>
      <c r="L1481" s="81"/>
      <c r="M1481" s="81"/>
      <c r="N1481" s="81"/>
      <c r="O1481" s="81"/>
      <c r="P1481" s="81"/>
      <c r="S1481" s="81"/>
      <c r="T1481" s="81"/>
      <c r="U1481" s="81"/>
      <c r="V1481" s="81"/>
      <c r="W1481" s="81"/>
      <c r="X1481" s="81"/>
      <c r="Y1481" s="81"/>
      <c r="Z1481" s="81"/>
      <c r="AA1481" s="109"/>
      <c r="AB1481" s="109"/>
      <c r="AS1481" s="124"/>
      <c r="AT1481" s="124"/>
      <c r="AU1481" s="124"/>
      <c r="AV1481" s="83"/>
      <c r="AW1481" s="123"/>
      <c r="AX1481" s="81"/>
      <c r="AY1481" s="126"/>
      <c r="AZ1481" s="127"/>
      <c r="BB1481" s="81"/>
      <c r="BC1481" s="81"/>
      <c r="BD1481" s="81"/>
      <c r="BE1481" s="81"/>
    </row>
    <row r="1482" spans="1:57" ht="12.75" customHeight="1" x14ac:dyDescent="0.25">
      <c r="A1482" s="81"/>
      <c r="B1482" s="81"/>
      <c r="C1482" s="81"/>
      <c r="K1482" s="81"/>
      <c r="L1482" s="81"/>
      <c r="M1482" s="81"/>
      <c r="N1482" s="81"/>
      <c r="O1482" s="81"/>
      <c r="P1482" s="81"/>
      <c r="S1482" s="81"/>
      <c r="T1482" s="81"/>
      <c r="U1482" s="81"/>
      <c r="V1482" s="81"/>
      <c r="W1482" s="81"/>
      <c r="X1482" s="81"/>
      <c r="Y1482" s="81"/>
      <c r="Z1482" s="81"/>
      <c r="AA1482" s="109"/>
      <c r="AB1482" s="109"/>
      <c r="AS1482" s="124"/>
      <c r="AT1482" s="124"/>
      <c r="AU1482" s="124"/>
      <c r="AV1482" s="83"/>
      <c r="AW1482" s="123"/>
      <c r="AX1482" s="81"/>
      <c r="AY1482" s="126"/>
      <c r="AZ1482" s="127"/>
      <c r="BB1482" s="81"/>
      <c r="BC1482" s="81"/>
      <c r="BD1482" s="81"/>
      <c r="BE1482" s="81"/>
    </row>
    <row r="1483" spans="1:57" ht="12.75" customHeight="1" x14ac:dyDescent="0.25">
      <c r="A1483" s="81"/>
      <c r="B1483" s="81"/>
      <c r="C1483" s="81"/>
      <c r="K1483" s="81"/>
      <c r="L1483" s="81"/>
      <c r="M1483" s="81"/>
      <c r="N1483" s="81"/>
      <c r="O1483" s="81"/>
      <c r="P1483" s="81"/>
      <c r="S1483" s="81"/>
      <c r="T1483" s="81"/>
      <c r="U1483" s="81"/>
      <c r="V1483" s="81"/>
      <c r="W1483" s="81"/>
      <c r="X1483" s="81"/>
      <c r="Y1483" s="81"/>
      <c r="Z1483" s="81"/>
      <c r="AA1483" s="109"/>
      <c r="AB1483" s="109"/>
      <c r="AS1483" s="124"/>
      <c r="AT1483" s="124"/>
      <c r="AU1483" s="124"/>
      <c r="AV1483" s="83"/>
      <c r="AW1483" s="123"/>
      <c r="AX1483" s="81"/>
      <c r="AY1483" s="126"/>
      <c r="AZ1483" s="127"/>
      <c r="BB1483" s="81"/>
      <c r="BC1483" s="81"/>
      <c r="BD1483" s="81"/>
      <c r="BE1483" s="81"/>
    </row>
    <row r="1484" spans="1:57" ht="12.75" customHeight="1" x14ac:dyDescent="0.25">
      <c r="A1484" s="81"/>
      <c r="B1484" s="81"/>
      <c r="C1484" s="81"/>
      <c r="K1484" s="81"/>
      <c r="L1484" s="81"/>
      <c r="M1484" s="81"/>
      <c r="N1484" s="81"/>
      <c r="O1484" s="81"/>
      <c r="P1484" s="81"/>
      <c r="S1484" s="81"/>
      <c r="T1484" s="81"/>
      <c r="U1484" s="81"/>
      <c r="V1484" s="81"/>
      <c r="W1484" s="81"/>
      <c r="X1484" s="81"/>
      <c r="Y1484" s="81"/>
      <c r="Z1484" s="81"/>
      <c r="AA1484" s="109"/>
      <c r="AB1484" s="109"/>
      <c r="AS1484" s="124"/>
      <c r="AT1484" s="124"/>
      <c r="AU1484" s="124"/>
      <c r="AV1484" s="83"/>
      <c r="AW1484" s="123"/>
      <c r="AX1484" s="81"/>
      <c r="AY1484" s="126"/>
      <c r="AZ1484" s="127"/>
      <c r="BB1484" s="81"/>
      <c r="BC1484" s="81"/>
      <c r="BD1484" s="81"/>
      <c r="BE1484" s="81"/>
    </row>
    <row r="1485" spans="1:57" ht="12.75" customHeight="1" x14ac:dyDescent="0.25">
      <c r="A1485" s="81"/>
      <c r="B1485" s="81"/>
      <c r="C1485" s="81"/>
      <c r="K1485" s="81"/>
      <c r="L1485" s="81"/>
      <c r="M1485" s="81"/>
      <c r="N1485" s="81"/>
      <c r="O1485" s="81"/>
      <c r="P1485" s="81"/>
      <c r="S1485" s="81"/>
      <c r="T1485" s="81"/>
      <c r="U1485" s="81"/>
      <c r="V1485" s="81"/>
      <c r="W1485" s="81"/>
      <c r="X1485" s="81"/>
      <c r="Y1485" s="81"/>
      <c r="Z1485" s="81"/>
      <c r="AA1485" s="109"/>
      <c r="AB1485" s="109"/>
      <c r="AS1485" s="124"/>
      <c r="AT1485" s="124"/>
      <c r="AU1485" s="124"/>
      <c r="AV1485" s="83"/>
      <c r="AW1485" s="123"/>
      <c r="AX1485" s="81"/>
      <c r="AY1485" s="126"/>
      <c r="AZ1485" s="127"/>
      <c r="BB1485" s="81"/>
      <c r="BC1485" s="81"/>
      <c r="BD1485" s="81"/>
      <c r="BE1485" s="81"/>
    </row>
    <row r="1486" spans="1:57" ht="12.75" customHeight="1" x14ac:dyDescent="0.25">
      <c r="A1486" s="81"/>
      <c r="B1486" s="81"/>
      <c r="C1486" s="81"/>
      <c r="K1486" s="81"/>
      <c r="L1486" s="81"/>
      <c r="M1486" s="81"/>
      <c r="N1486" s="81"/>
      <c r="O1486" s="81"/>
      <c r="P1486" s="81"/>
      <c r="S1486" s="81"/>
      <c r="T1486" s="81"/>
      <c r="U1486" s="81"/>
      <c r="V1486" s="81"/>
      <c r="W1486" s="81"/>
      <c r="X1486" s="81"/>
      <c r="Y1486" s="81"/>
      <c r="Z1486" s="81"/>
      <c r="AA1486" s="109"/>
      <c r="AB1486" s="109"/>
      <c r="AS1486" s="124"/>
      <c r="AT1486" s="124"/>
      <c r="AU1486" s="124"/>
      <c r="AV1486" s="83"/>
      <c r="AW1486" s="123"/>
      <c r="AX1486" s="81"/>
      <c r="AY1486" s="126"/>
      <c r="AZ1486" s="127"/>
      <c r="BB1486" s="81"/>
      <c r="BC1486" s="81"/>
      <c r="BD1486" s="81"/>
      <c r="BE1486" s="81"/>
    </row>
    <row r="1487" spans="1:57" ht="12.75" customHeight="1" x14ac:dyDescent="0.25">
      <c r="A1487" s="81"/>
      <c r="B1487" s="81"/>
      <c r="C1487" s="81"/>
      <c r="K1487" s="81"/>
      <c r="L1487" s="81"/>
      <c r="M1487" s="81"/>
      <c r="N1487" s="81"/>
      <c r="O1487" s="81"/>
      <c r="P1487" s="81"/>
      <c r="S1487" s="81"/>
      <c r="T1487" s="81"/>
      <c r="U1487" s="81"/>
      <c r="V1487" s="81"/>
      <c r="W1487" s="81"/>
      <c r="X1487" s="81"/>
      <c r="Y1487" s="81"/>
      <c r="Z1487" s="81"/>
      <c r="AA1487" s="109"/>
      <c r="AB1487" s="109"/>
      <c r="AS1487" s="124"/>
      <c r="AT1487" s="124"/>
      <c r="AU1487" s="124"/>
      <c r="AV1487" s="83"/>
      <c r="AW1487" s="123"/>
      <c r="AX1487" s="81"/>
      <c r="AY1487" s="126"/>
      <c r="AZ1487" s="127"/>
      <c r="BB1487" s="81"/>
      <c r="BC1487" s="81"/>
      <c r="BD1487" s="81"/>
      <c r="BE1487" s="81"/>
    </row>
    <row r="1488" spans="1:57" ht="12.75" customHeight="1" x14ac:dyDescent="0.25">
      <c r="A1488" s="81"/>
      <c r="B1488" s="81"/>
      <c r="C1488" s="81"/>
      <c r="K1488" s="81"/>
      <c r="L1488" s="81"/>
      <c r="M1488" s="81"/>
      <c r="N1488" s="81"/>
      <c r="O1488" s="81"/>
      <c r="P1488" s="81"/>
      <c r="S1488" s="81"/>
      <c r="T1488" s="81"/>
      <c r="U1488" s="81"/>
      <c r="V1488" s="81"/>
      <c r="W1488" s="81"/>
      <c r="X1488" s="81"/>
      <c r="Y1488" s="81"/>
      <c r="Z1488" s="81"/>
      <c r="AA1488" s="109"/>
      <c r="AB1488" s="109"/>
      <c r="AS1488" s="124"/>
      <c r="AT1488" s="124"/>
      <c r="AU1488" s="124"/>
      <c r="AV1488" s="83"/>
      <c r="AW1488" s="123"/>
      <c r="AX1488" s="81"/>
      <c r="AY1488" s="126"/>
      <c r="AZ1488" s="127"/>
      <c r="BB1488" s="81"/>
      <c r="BC1488" s="81"/>
      <c r="BD1488" s="81"/>
      <c r="BE1488" s="81"/>
    </row>
    <row r="1489" spans="1:57" ht="12.75" customHeight="1" x14ac:dyDescent="0.25">
      <c r="A1489" s="81"/>
      <c r="B1489" s="81"/>
      <c r="C1489" s="81"/>
      <c r="K1489" s="81"/>
      <c r="L1489" s="81"/>
      <c r="M1489" s="81"/>
      <c r="N1489" s="81"/>
      <c r="O1489" s="81"/>
      <c r="P1489" s="81"/>
      <c r="S1489" s="81"/>
      <c r="T1489" s="81"/>
      <c r="U1489" s="81"/>
      <c r="V1489" s="81"/>
      <c r="W1489" s="81"/>
      <c r="X1489" s="81"/>
      <c r="Y1489" s="81"/>
      <c r="Z1489" s="81"/>
      <c r="AA1489" s="109"/>
      <c r="AB1489" s="109"/>
      <c r="AS1489" s="124"/>
      <c r="AT1489" s="124"/>
      <c r="AU1489" s="124"/>
      <c r="AV1489" s="83"/>
      <c r="AW1489" s="123"/>
      <c r="AX1489" s="81"/>
      <c r="AY1489" s="126"/>
      <c r="AZ1489" s="127"/>
      <c r="BB1489" s="81"/>
      <c r="BC1489" s="81"/>
      <c r="BD1489" s="81"/>
      <c r="BE1489" s="81"/>
    </row>
    <row r="1490" spans="1:57" ht="12.75" customHeight="1" x14ac:dyDescent="0.25">
      <c r="A1490" s="81"/>
      <c r="B1490" s="81"/>
      <c r="C1490" s="81"/>
      <c r="K1490" s="81"/>
      <c r="L1490" s="81"/>
      <c r="M1490" s="81"/>
      <c r="N1490" s="81"/>
      <c r="O1490" s="81"/>
      <c r="P1490" s="81"/>
      <c r="S1490" s="81"/>
      <c r="T1490" s="81"/>
      <c r="U1490" s="81"/>
      <c r="V1490" s="81"/>
      <c r="W1490" s="81"/>
      <c r="X1490" s="81"/>
      <c r="Y1490" s="81"/>
      <c r="Z1490" s="81"/>
      <c r="AA1490" s="109"/>
      <c r="AB1490" s="109"/>
      <c r="AS1490" s="124"/>
      <c r="AT1490" s="124"/>
      <c r="AU1490" s="124"/>
      <c r="AV1490" s="83"/>
      <c r="AW1490" s="123"/>
      <c r="AX1490" s="81"/>
      <c r="AY1490" s="126"/>
      <c r="AZ1490" s="127"/>
      <c r="BB1490" s="81"/>
      <c r="BC1490" s="81"/>
      <c r="BD1490" s="81"/>
      <c r="BE1490" s="81"/>
    </row>
    <row r="1491" spans="1:57" ht="12.75" customHeight="1" x14ac:dyDescent="0.25">
      <c r="A1491" s="81"/>
      <c r="B1491" s="81"/>
      <c r="C1491" s="81"/>
      <c r="K1491" s="81"/>
      <c r="L1491" s="81"/>
      <c r="M1491" s="81"/>
      <c r="N1491" s="81"/>
      <c r="O1491" s="81"/>
      <c r="P1491" s="81"/>
      <c r="S1491" s="81"/>
      <c r="T1491" s="81"/>
      <c r="U1491" s="81"/>
      <c r="V1491" s="81"/>
      <c r="W1491" s="81"/>
      <c r="X1491" s="81"/>
      <c r="Y1491" s="81"/>
      <c r="Z1491" s="81"/>
      <c r="AA1491" s="109"/>
      <c r="AB1491" s="109"/>
      <c r="AS1491" s="124"/>
      <c r="AT1491" s="124"/>
      <c r="AU1491" s="124"/>
      <c r="AV1491" s="83"/>
      <c r="AW1491" s="123"/>
      <c r="AX1491" s="81"/>
      <c r="AY1491" s="126"/>
      <c r="AZ1491" s="127"/>
      <c r="BB1491" s="81"/>
      <c r="BC1491" s="81"/>
      <c r="BD1491" s="81"/>
      <c r="BE1491" s="81"/>
    </row>
    <row r="1492" spans="1:57" ht="12.75" customHeight="1" x14ac:dyDescent="0.25">
      <c r="A1492" s="81"/>
      <c r="B1492" s="81"/>
      <c r="C1492" s="81"/>
      <c r="K1492" s="81"/>
      <c r="L1492" s="81"/>
      <c r="M1492" s="81"/>
      <c r="N1492" s="81"/>
      <c r="O1492" s="81"/>
      <c r="P1492" s="81"/>
      <c r="S1492" s="81"/>
      <c r="T1492" s="81"/>
      <c r="U1492" s="81"/>
      <c r="V1492" s="81"/>
      <c r="W1492" s="81"/>
      <c r="X1492" s="81"/>
      <c r="Y1492" s="81"/>
      <c r="Z1492" s="81"/>
      <c r="AA1492" s="109"/>
      <c r="AB1492" s="109"/>
      <c r="AS1492" s="124"/>
      <c r="AT1492" s="124"/>
      <c r="AU1492" s="124"/>
      <c r="AV1492" s="83"/>
      <c r="AW1492" s="123"/>
      <c r="AX1492" s="81"/>
      <c r="AY1492" s="126"/>
      <c r="AZ1492" s="127"/>
      <c r="BB1492" s="81"/>
      <c r="BC1492" s="81"/>
      <c r="BD1492" s="81"/>
      <c r="BE1492" s="81"/>
    </row>
    <row r="1493" spans="1:57" ht="12.75" customHeight="1" x14ac:dyDescent="0.25">
      <c r="A1493" s="81"/>
      <c r="B1493" s="81"/>
      <c r="C1493" s="81"/>
      <c r="K1493" s="81"/>
      <c r="L1493" s="81"/>
      <c r="M1493" s="81"/>
      <c r="N1493" s="81"/>
      <c r="O1493" s="81"/>
      <c r="P1493" s="81"/>
      <c r="S1493" s="81"/>
      <c r="T1493" s="81"/>
      <c r="U1493" s="81"/>
      <c r="V1493" s="81"/>
      <c r="W1493" s="81"/>
      <c r="X1493" s="81"/>
      <c r="Y1493" s="81"/>
      <c r="Z1493" s="81"/>
      <c r="AA1493" s="109"/>
      <c r="AB1493" s="109"/>
      <c r="AS1493" s="124"/>
      <c r="AT1493" s="124"/>
      <c r="AU1493" s="124"/>
      <c r="AV1493" s="83"/>
      <c r="AW1493" s="123"/>
      <c r="AX1493" s="81"/>
      <c r="AY1493" s="126"/>
      <c r="AZ1493" s="127"/>
      <c r="BB1493" s="81"/>
      <c r="BC1493" s="81"/>
      <c r="BD1493" s="81"/>
      <c r="BE1493" s="81"/>
    </row>
    <row r="1494" spans="1:57" ht="12.75" customHeight="1" x14ac:dyDescent="0.25">
      <c r="A1494" s="81"/>
      <c r="B1494" s="81"/>
      <c r="C1494" s="81"/>
      <c r="K1494" s="81"/>
      <c r="L1494" s="81"/>
      <c r="M1494" s="81"/>
      <c r="N1494" s="81"/>
      <c r="O1494" s="81"/>
      <c r="P1494" s="81"/>
      <c r="S1494" s="81"/>
      <c r="T1494" s="81"/>
      <c r="U1494" s="81"/>
      <c r="V1494" s="81"/>
      <c r="W1494" s="81"/>
      <c r="X1494" s="81"/>
      <c r="Y1494" s="81"/>
      <c r="Z1494" s="81"/>
      <c r="AA1494" s="109"/>
      <c r="AB1494" s="109"/>
      <c r="AS1494" s="124"/>
      <c r="AT1494" s="124"/>
      <c r="AU1494" s="124"/>
      <c r="AV1494" s="83"/>
      <c r="AW1494" s="123"/>
      <c r="AX1494" s="81"/>
      <c r="AY1494" s="126"/>
      <c r="AZ1494" s="127"/>
      <c r="BB1494" s="81"/>
      <c r="BC1494" s="81"/>
      <c r="BD1494" s="81"/>
      <c r="BE1494" s="81"/>
    </row>
    <row r="1495" spans="1:57" ht="12.75" customHeight="1" x14ac:dyDescent="0.25">
      <c r="A1495" s="81"/>
      <c r="B1495" s="81"/>
      <c r="C1495" s="81"/>
      <c r="K1495" s="81"/>
      <c r="L1495" s="81"/>
      <c r="M1495" s="81"/>
      <c r="N1495" s="81"/>
      <c r="O1495" s="81"/>
      <c r="P1495" s="81"/>
      <c r="S1495" s="81"/>
      <c r="T1495" s="81"/>
      <c r="U1495" s="81"/>
      <c r="V1495" s="81"/>
      <c r="W1495" s="81"/>
      <c r="X1495" s="81"/>
      <c r="Y1495" s="81"/>
      <c r="Z1495" s="81"/>
      <c r="AA1495" s="109"/>
      <c r="AB1495" s="109"/>
      <c r="AS1495" s="124"/>
      <c r="AT1495" s="124"/>
      <c r="AU1495" s="124"/>
      <c r="AV1495" s="83"/>
      <c r="AW1495" s="123"/>
      <c r="AX1495" s="81"/>
      <c r="AY1495" s="126"/>
      <c r="AZ1495" s="127"/>
      <c r="BB1495" s="81"/>
      <c r="BC1495" s="81"/>
      <c r="BD1495" s="81"/>
      <c r="BE1495" s="81"/>
    </row>
    <row r="1496" spans="1:57" ht="12.75" customHeight="1" x14ac:dyDescent="0.25">
      <c r="A1496" s="81"/>
      <c r="B1496" s="81"/>
      <c r="C1496" s="81"/>
      <c r="K1496" s="81"/>
      <c r="L1496" s="81"/>
      <c r="M1496" s="81"/>
      <c r="N1496" s="81"/>
      <c r="O1496" s="81"/>
      <c r="P1496" s="81"/>
      <c r="S1496" s="81"/>
      <c r="T1496" s="81"/>
      <c r="U1496" s="81"/>
      <c r="V1496" s="81"/>
      <c r="W1496" s="81"/>
      <c r="X1496" s="81"/>
      <c r="Y1496" s="81"/>
      <c r="Z1496" s="81"/>
      <c r="AA1496" s="109"/>
      <c r="AB1496" s="109"/>
      <c r="AS1496" s="124"/>
      <c r="AT1496" s="124"/>
      <c r="AU1496" s="124"/>
      <c r="AV1496" s="83"/>
      <c r="AW1496" s="123"/>
      <c r="AX1496" s="81"/>
      <c r="AY1496" s="126"/>
      <c r="AZ1496" s="127"/>
      <c r="BB1496" s="81"/>
      <c r="BC1496" s="81"/>
      <c r="BD1496" s="81"/>
      <c r="BE1496" s="81"/>
    </row>
    <row r="1497" spans="1:57" ht="12.75" customHeight="1" x14ac:dyDescent="0.25">
      <c r="A1497" s="81"/>
      <c r="B1497" s="81"/>
      <c r="C1497" s="81"/>
      <c r="K1497" s="81"/>
      <c r="L1497" s="81"/>
      <c r="M1497" s="81"/>
      <c r="N1497" s="81"/>
      <c r="O1497" s="81"/>
      <c r="P1497" s="81"/>
      <c r="S1497" s="81"/>
      <c r="T1497" s="81"/>
      <c r="U1497" s="81"/>
      <c r="V1497" s="81"/>
      <c r="W1497" s="81"/>
      <c r="X1497" s="81"/>
      <c r="Y1497" s="81"/>
      <c r="Z1497" s="81"/>
      <c r="AA1497" s="109"/>
      <c r="AB1497" s="109"/>
      <c r="AS1497" s="124"/>
      <c r="AT1497" s="124"/>
      <c r="AU1497" s="124"/>
      <c r="AV1497" s="83"/>
      <c r="AW1497" s="123"/>
      <c r="AX1497" s="81"/>
      <c r="AY1497" s="126"/>
      <c r="AZ1497" s="127"/>
      <c r="BB1497" s="81"/>
      <c r="BC1497" s="81"/>
      <c r="BD1497" s="81"/>
      <c r="BE1497" s="81"/>
    </row>
    <row r="1498" spans="1:57" ht="12.75" customHeight="1" x14ac:dyDescent="0.25">
      <c r="A1498" s="81"/>
      <c r="B1498" s="81"/>
      <c r="C1498" s="81"/>
      <c r="K1498" s="81"/>
      <c r="L1498" s="81"/>
      <c r="M1498" s="81"/>
      <c r="N1498" s="81"/>
      <c r="O1498" s="81"/>
      <c r="P1498" s="81"/>
      <c r="S1498" s="81"/>
      <c r="T1498" s="81"/>
      <c r="U1498" s="81"/>
      <c r="V1498" s="81"/>
      <c r="W1498" s="81"/>
      <c r="X1498" s="81"/>
      <c r="Y1498" s="81"/>
      <c r="Z1498" s="81"/>
      <c r="AA1498" s="109"/>
      <c r="AB1498" s="109"/>
      <c r="AS1498" s="124"/>
      <c r="AT1498" s="124"/>
      <c r="AU1498" s="124"/>
      <c r="AV1498" s="83"/>
      <c r="AW1498" s="123"/>
      <c r="AX1498" s="81"/>
      <c r="AY1498" s="126"/>
      <c r="AZ1498" s="127"/>
      <c r="BB1498" s="81"/>
      <c r="BC1498" s="81"/>
      <c r="BD1498" s="81"/>
      <c r="BE1498" s="81"/>
    </row>
    <row r="1499" spans="1:57" ht="12.75" customHeight="1" x14ac:dyDescent="0.25">
      <c r="A1499" s="81"/>
      <c r="B1499" s="81"/>
      <c r="C1499" s="81"/>
      <c r="K1499" s="81"/>
      <c r="L1499" s="81"/>
      <c r="M1499" s="81"/>
      <c r="N1499" s="81"/>
      <c r="O1499" s="81"/>
      <c r="P1499" s="81"/>
      <c r="S1499" s="81"/>
      <c r="T1499" s="81"/>
      <c r="U1499" s="81"/>
      <c r="V1499" s="81"/>
      <c r="W1499" s="81"/>
      <c r="X1499" s="81"/>
      <c r="Y1499" s="81"/>
      <c r="Z1499" s="81"/>
      <c r="AA1499" s="109"/>
      <c r="AB1499" s="109"/>
      <c r="AS1499" s="124"/>
      <c r="AT1499" s="124"/>
      <c r="AU1499" s="124"/>
      <c r="AV1499" s="83"/>
      <c r="AW1499" s="123"/>
      <c r="AX1499" s="81"/>
      <c r="AY1499" s="126"/>
      <c r="AZ1499" s="127"/>
      <c r="BB1499" s="81"/>
      <c r="BC1499" s="81"/>
      <c r="BD1499" s="81"/>
      <c r="BE1499" s="81"/>
    </row>
    <row r="1500" spans="1:57" ht="12.75" customHeight="1" x14ac:dyDescent="0.25">
      <c r="A1500" s="81"/>
      <c r="B1500" s="81"/>
      <c r="C1500" s="81"/>
      <c r="K1500" s="81"/>
      <c r="L1500" s="81"/>
      <c r="M1500" s="81"/>
      <c r="N1500" s="81"/>
      <c r="O1500" s="81"/>
      <c r="P1500" s="81"/>
      <c r="S1500" s="81"/>
      <c r="T1500" s="81"/>
      <c r="U1500" s="81"/>
      <c r="V1500" s="81"/>
      <c r="W1500" s="81"/>
      <c r="X1500" s="81"/>
      <c r="Y1500" s="81"/>
      <c r="Z1500" s="81"/>
      <c r="AA1500" s="109"/>
      <c r="AB1500" s="109"/>
      <c r="AS1500" s="124"/>
      <c r="AT1500" s="124"/>
      <c r="AU1500" s="124"/>
      <c r="AV1500" s="83"/>
      <c r="AW1500" s="123"/>
      <c r="AX1500" s="81"/>
      <c r="AY1500" s="126"/>
      <c r="AZ1500" s="127"/>
      <c r="BB1500" s="81"/>
      <c r="BC1500" s="81"/>
      <c r="BD1500" s="81"/>
      <c r="BE1500" s="81"/>
    </row>
    <row r="1501" spans="1:57" ht="12.75" customHeight="1" x14ac:dyDescent="0.25">
      <c r="A1501" s="81"/>
      <c r="B1501" s="81"/>
      <c r="C1501" s="81"/>
      <c r="K1501" s="81"/>
      <c r="L1501" s="81"/>
      <c r="M1501" s="81"/>
      <c r="N1501" s="81"/>
      <c r="O1501" s="81"/>
      <c r="P1501" s="81"/>
      <c r="S1501" s="81"/>
      <c r="T1501" s="81"/>
      <c r="U1501" s="81"/>
      <c r="V1501" s="81"/>
      <c r="W1501" s="81"/>
      <c r="X1501" s="81"/>
      <c r="Y1501" s="81"/>
      <c r="Z1501" s="81"/>
      <c r="AA1501" s="109"/>
      <c r="AB1501" s="109"/>
      <c r="AS1501" s="124"/>
      <c r="AT1501" s="124"/>
      <c r="AU1501" s="124"/>
      <c r="AV1501" s="83"/>
      <c r="AW1501" s="123"/>
      <c r="AX1501" s="81"/>
      <c r="AY1501" s="126"/>
      <c r="AZ1501" s="127"/>
      <c r="BB1501" s="81"/>
      <c r="BC1501" s="81"/>
      <c r="BD1501" s="81"/>
      <c r="BE1501" s="81"/>
    </row>
    <row r="1502" spans="1:57" ht="12.75" customHeight="1" x14ac:dyDescent="0.25">
      <c r="A1502" s="81"/>
      <c r="B1502" s="81"/>
      <c r="C1502" s="81"/>
      <c r="K1502" s="81"/>
      <c r="L1502" s="81"/>
      <c r="M1502" s="81"/>
      <c r="N1502" s="81"/>
      <c r="O1502" s="81"/>
      <c r="P1502" s="81"/>
      <c r="S1502" s="81"/>
      <c r="T1502" s="81"/>
      <c r="U1502" s="81"/>
      <c r="V1502" s="81"/>
      <c r="W1502" s="81"/>
      <c r="X1502" s="81"/>
      <c r="Y1502" s="81"/>
      <c r="Z1502" s="81"/>
      <c r="AA1502" s="109"/>
      <c r="AB1502" s="109"/>
      <c r="AS1502" s="124"/>
      <c r="AT1502" s="124"/>
      <c r="AU1502" s="124"/>
      <c r="AV1502" s="83"/>
      <c r="AW1502" s="123"/>
      <c r="AX1502" s="81"/>
      <c r="AY1502" s="126"/>
      <c r="AZ1502" s="127"/>
      <c r="BB1502" s="81"/>
      <c r="BC1502" s="81"/>
      <c r="BD1502" s="81"/>
      <c r="BE1502" s="81"/>
    </row>
    <row r="1503" spans="1:57" ht="12.75" customHeight="1" x14ac:dyDescent="0.25">
      <c r="A1503" s="81"/>
      <c r="B1503" s="81"/>
      <c r="C1503" s="81"/>
      <c r="K1503" s="81"/>
      <c r="L1503" s="81"/>
      <c r="M1503" s="81"/>
      <c r="N1503" s="81"/>
      <c r="O1503" s="81"/>
      <c r="P1503" s="81"/>
      <c r="S1503" s="81"/>
      <c r="T1503" s="81"/>
      <c r="U1503" s="81"/>
      <c r="V1503" s="81"/>
      <c r="W1503" s="81"/>
      <c r="X1503" s="81"/>
      <c r="Y1503" s="81"/>
      <c r="Z1503" s="81"/>
      <c r="AA1503" s="109"/>
      <c r="AB1503" s="109"/>
      <c r="AS1503" s="124"/>
      <c r="AT1503" s="124"/>
      <c r="AU1503" s="124"/>
      <c r="AV1503" s="83"/>
      <c r="AW1503" s="123"/>
      <c r="AX1503" s="81"/>
      <c r="AY1503" s="126"/>
      <c r="AZ1503" s="127"/>
      <c r="BB1503" s="81"/>
      <c r="BC1503" s="81"/>
      <c r="BD1503" s="81"/>
      <c r="BE1503" s="81"/>
    </row>
    <row r="1504" spans="1:57" ht="12.75" customHeight="1" x14ac:dyDescent="0.25">
      <c r="A1504" s="81"/>
      <c r="B1504" s="81"/>
      <c r="C1504" s="81"/>
      <c r="K1504" s="81"/>
      <c r="L1504" s="81"/>
      <c r="M1504" s="81"/>
      <c r="N1504" s="81"/>
      <c r="O1504" s="81"/>
      <c r="P1504" s="81"/>
      <c r="S1504" s="81"/>
      <c r="T1504" s="81"/>
      <c r="U1504" s="81"/>
      <c r="V1504" s="81"/>
      <c r="W1504" s="81"/>
      <c r="X1504" s="81"/>
      <c r="Y1504" s="81"/>
      <c r="Z1504" s="81"/>
      <c r="AA1504" s="109"/>
      <c r="AB1504" s="109"/>
      <c r="AS1504" s="124"/>
      <c r="AT1504" s="124"/>
      <c r="AU1504" s="124"/>
      <c r="AV1504" s="83"/>
      <c r="AW1504" s="123"/>
      <c r="AX1504" s="81"/>
      <c r="AY1504" s="126"/>
      <c r="AZ1504" s="127"/>
      <c r="BB1504" s="81"/>
      <c r="BC1504" s="81"/>
      <c r="BD1504" s="81"/>
      <c r="BE1504" s="81"/>
    </row>
    <row r="1505" spans="1:57" ht="12.75" customHeight="1" x14ac:dyDescent="0.25">
      <c r="A1505" s="81"/>
      <c r="B1505" s="81"/>
      <c r="C1505" s="81"/>
      <c r="K1505" s="81"/>
      <c r="L1505" s="81"/>
      <c r="M1505" s="81"/>
      <c r="N1505" s="81"/>
      <c r="O1505" s="81"/>
      <c r="P1505" s="81"/>
      <c r="S1505" s="81"/>
      <c r="T1505" s="81"/>
      <c r="U1505" s="81"/>
      <c r="V1505" s="81"/>
      <c r="W1505" s="81"/>
      <c r="X1505" s="81"/>
      <c r="Y1505" s="81"/>
      <c r="Z1505" s="81"/>
      <c r="AA1505" s="109"/>
      <c r="AB1505" s="109"/>
      <c r="AS1505" s="124"/>
      <c r="AT1505" s="124"/>
      <c r="AU1505" s="124"/>
      <c r="AV1505" s="83"/>
      <c r="AW1505" s="123"/>
      <c r="AX1505" s="81"/>
      <c r="AY1505" s="126"/>
      <c r="AZ1505" s="127"/>
      <c r="BB1505" s="81"/>
      <c r="BC1505" s="81"/>
      <c r="BD1505" s="81"/>
      <c r="BE1505" s="81"/>
    </row>
    <row r="1506" spans="1:57" ht="12.75" customHeight="1" x14ac:dyDescent="0.25">
      <c r="A1506" s="81"/>
      <c r="B1506" s="81"/>
      <c r="C1506" s="81"/>
      <c r="K1506" s="81"/>
      <c r="L1506" s="81"/>
      <c r="M1506" s="81"/>
      <c r="N1506" s="81"/>
      <c r="O1506" s="81"/>
      <c r="P1506" s="81"/>
      <c r="S1506" s="81"/>
      <c r="T1506" s="81"/>
      <c r="U1506" s="81"/>
      <c r="V1506" s="81"/>
      <c r="W1506" s="81"/>
      <c r="X1506" s="81"/>
      <c r="Y1506" s="81"/>
      <c r="Z1506" s="81"/>
      <c r="AA1506" s="109"/>
      <c r="AB1506" s="109"/>
      <c r="AS1506" s="124"/>
      <c r="AT1506" s="124"/>
      <c r="AU1506" s="124"/>
      <c r="AV1506" s="83"/>
      <c r="AW1506" s="123"/>
      <c r="AX1506" s="81"/>
      <c r="AY1506" s="126"/>
      <c r="AZ1506" s="127"/>
      <c r="BB1506" s="81"/>
      <c r="BC1506" s="81"/>
      <c r="BD1506" s="81"/>
      <c r="BE1506" s="81"/>
    </row>
    <row r="1507" spans="1:57" ht="12.75" customHeight="1" x14ac:dyDescent="0.25">
      <c r="A1507" s="81"/>
      <c r="B1507" s="81"/>
      <c r="C1507" s="81"/>
      <c r="K1507" s="81"/>
      <c r="L1507" s="81"/>
      <c r="M1507" s="81"/>
      <c r="N1507" s="81"/>
      <c r="O1507" s="81"/>
      <c r="P1507" s="81"/>
      <c r="S1507" s="81"/>
      <c r="T1507" s="81"/>
      <c r="U1507" s="81"/>
      <c r="V1507" s="81"/>
      <c r="W1507" s="81"/>
      <c r="X1507" s="81"/>
      <c r="Y1507" s="81"/>
      <c r="Z1507" s="81"/>
      <c r="AA1507" s="109"/>
      <c r="AB1507" s="109"/>
      <c r="AS1507" s="124"/>
      <c r="AT1507" s="124"/>
      <c r="AU1507" s="124"/>
      <c r="AV1507" s="83"/>
      <c r="AW1507" s="123"/>
      <c r="AX1507" s="81"/>
      <c r="AY1507" s="126"/>
      <c r="AZ1507" s="127"/>
      <c r="BB1507" s="81"/>
      <c r="BC1507" s="81"/>
      <c r="BD1507" s="81"/>
      <c r="BE1507" s="81"/>
    </row>
    <row r="1508" spans="1:57" ht="12.75" customHeight="1" x14ac:dyDescent="0.25">
      <c r="A1508" s="81"/>
      <c r="B1508" s="81"/>
      <c r="C1508" s="81"/>
      <c r="K1508" s="81"/>
      <c r="L1508" s="81"/>
      <c r="M1508" s="81"/>
      <c r="N1508" s="81"/>
      <c r="O1508" s="81"/>
      <c r="P1508" s="81"/>
      <c r="S1508" s="81"/>
      <c r="T1508" s="81"/>
      <c r="U1508" s="81"/>
      <c r="V1508" s="81"/>
      <c r="W1508" s="81"/>
      <c r="X1508" s="81"/>
      <c r="Y1508" s="81"/>
      <c r="Z1508" s="81"/>
      <c r="AA1508" s="109"/>
      <c r="AB1508" s="109"/>
      <c r="AS1508" s="124"/>
      <c r="AT1508" s="124"/>
      <c r="AU1508" s="124"/>
      <c r="AV1508" s="83"/>
      <c r="AW1508" s="123"/>
      <c r="AX1508" s="81"/>
      <c r="AY1508" s="126"/>
      <c r="AZ1508" s="127"/>
      <c r="BB1508" s="81"/>
      <c r="BC1508" s="81"/>
      <c r="BD1508" s="81"/>
      <c r="BE1508" s="81"/>
    </row>
    <row r="1509" spans="1:57" ht="12.75" customHeight="1" x14ac:dyDescent="0.25">
      <c r="A1509" s="81"/>
      <c r="B1509" s="81"/>
      <c r="C1509" s="81"/>
      <c r="K1509" s="81"/>
      <c r="L1509" s="81"/>
      <c r="M1509" s="81"/>
      <c r="N1509" s="81"/>
      <c r="O1509" s="81"/>
      <c r="P1509" s="81"/>
      <c r="S1509" s="81"/>
      <c r="T1509" s="81"/>
      <c r="U1509" s="81"/>
      <c r="V1509" s="81"/>
      <c r="W1509" s="81"/>
      <c r="X1509" s="81"/>
      <c r="Y1509" s="81"/>
      <c r="Z1509" s="81"/>
      <c r="AA1509" s="109"/>
      <c r="AB1509" s="109"/>
      <c r="AS1509" s="124"/>
      <c r="AT1509" s="124"/>
      <c r="AU1509" s="124"/>
      <c r="AV1509" s="83"/>
      <c r="AW1509" s="123"/>
      <c r="AX1509" s="81"/>
      <c r="AY1509" s="126"/>
      <c r="AZ1509" s="127"/>
      <c r="BB1509" s="81"/>
      <c r="BC1509" s="81"/>
      <c r="BD1509" s="81"/>
      <c r="BE1509" s="81"/>
    </row>
    <row r="1510" spans="1:57" ht="12.75" customHeight="1" x14ac:dyDescent="0.25">
      <c r="A1510" s="81"/>
      <c r="B1510" s="81"/>
      <c r="C1510" s="81"/>
      <c r="K1510" s="81"/>
      <c r="L1510" s="81"/>
      <c r="M1510" s="81"/>
      <c r="N1510" s="81"/>
      <c r="O1510" s="81"/>
      <c r="P1510" s="81"/>
      <c r="S1510" s="81"/>
      <c r="T1510" s="81"/>
      <c r="U1510" s="81"/>
      <c r="V1510" s="81"/>
      <c r="W1510" s="81"/>
      <c r="X1510" s="81"/>
      <c r="Y1510" s="81"/>
      <c r="Z1510" s="81"/>
      <c r="AA1510" s="109"/>
      <c r="AB1510" s="109"/>
      <c r="AS1510" s="124"/>
      <c r="AT1510" s="124"/>
      <c r="AU1510" s="124"/>
      <c r="AV1510" s="83"/>
      <c r="AW1510" s="123"/>
      <c r="AX1510" s="81"/>
      <c r="AY1510" s="126"/>
      <c r="AZ1510" s="127"/>
      <c r="BB1510" s="81"/>
      <c r="BC1510" s="81"/>
      <c r="BD1510" s="81"/>
      <c r="BE1510" s="81"/>
    </row>
    <row r="1511" spans="1:57" ht="12.75" customHeight="1" x14ac:dyDescent="0.25">
      <c r="A1511" s="81"/>
      <c r="B1511" s="81"/>
      <c r="C1511" s="81"/>
      <c r="K1511" s="81"/>
      <c r="L1511" s="81"/>
      <c r="M1511" s="81"/>
      <c r="N1511" s="81"/>
      <c r="O1511" s="81"/>
      <c r="P1511" s="81"/>
      <c r="S1511" s="81"/>
      <c r="T1511" s="81"/>
      <c r="U1511" s="81"/>
      <c r="V1511" s="81"/>
      <c r="W1511" s="81"/>
      <c r="X1511" s="81"/>
      <c r="Y1511" s="81"/>
      <c r="Z1511" s="81"/>
      <c r="AA1511" s="109"/>
      <c r="AB1511" s="109"/>
      <c r="AS1511" s="124"/>
      <c r="AT1511" s="124"/>
      <c r="AU1511" s="124"/>
      <c r="AV1511" s="83"/>
      <c r="AW1511" s="123"/>
      <c r="AX1511" s="81"/>
      <c r="AY1511" s="126"/>
      <c r="AZ1511" s="127"/>
      <c r="BB1511" s="81"/>
      <c r="BC1511" s="81"/>
      <c r="BD1511" s="81"/>
      <c r="BE1511" s="81"/>
    </row>
    <row r="1512" spans="1:57" ht="12.75" customHeight="1" x14ac:dyDescent="0.25">
      <c r="A1512" s="81"/>
      <c r="B1512" s="81"/>
      <c r="C1512" s="81"/>
      <c r="K1512" s="81"/>
      <c r="L1512" s="81"/>
      <c r="M1512" s="81"/>
      <c r="N1512" s="81"/>
      <c r="O1512" s="81"/>
      <c r="P1512" s="81"/>
      <c r="S1512" s="81"/>
      <c r="T1512" s="81"/>
      <c r="U1512" s="81"/>
      <c r="V1512" s="81"/>
      <c r="W1512" s="81"/>
      <c r="X1512" s="81"/>
      <c r="Y1512" s="81"/>
      <c r="Z1512" s="81"/>
      <c r="AA1512" s="109"/>
      <c r="AB1512" s="109"/>
      <c r="AS1512" s="124"/>
      <c r="AT1512" s="124"/>
      <c r="AU1512" s="124"/>
      <c r="AV1512" s="83"/>
      <c r="AW1512" s="123"/>
      <c r="AX1512" s="81"/>
      <c r="AY1512" s="126"/>
      <c r="AZ1512" s="127"/>
      <c r="BB1512" s="81"/>
      <c r="BC1512" s="81"/>
      <c r="BD1512" s="81"/>
      <c r="BE1512" s="81"/>
    </row>
    <row r="1513" spans="1:57" ht="12.75" customHeight="1" x14ac:dyDescent="0.25">
      <c r="A1513" s="81"/>
      <c r="B1513" s="81"/>
      <c r="C1513" s="81"/>
      <c r="K1513" s="81"/>
      <c r="L1513" s="81"/>
      <c r="M1513" s="81"/>
      <c r="N1513" s="81"/>
      <c r="O1513" s="81"/>
      <c r="P1513" s="81"/>
      <c r="S1513" s="81"/>
      <c r="T1513" s="81"/>
      <c r="U1513" s="81"/>
      <c r="V1513" s="81"/>
      <c r="W1513" s="81"/>
      <c r="X1513" s="81"/>
      <c r="Y1513" s="81"/>
      <c r="Z1513" s="81"/>
      <c r="AA1513" s="109"/>
      <c r="AB1513" s="109"/>
      <c r="AS1513" s="124"/>
      <c r="AT1513" s="124"/>
      <c r="AU1513" s="124"/>
      <c r="AV1513" s="83"/>
      <c r="AW1513" s="123"/>
      <c r="AX1513" s="81"/>
      <c r="AY1513" s="126"/>
      <c r="AZ1513" s="127"/>
      <c r="BB1513" s="81"/>
      <c r="BC1513" s="81"/>
      <c r="BD1513" s="81"/>
      <c r="BE1513" s="81"/>
    </row>
    <row r="1514" spans="1:57" ht="12.75" customHeight="1" x14ac:dyDescent="0.25">
      <c r="A1514" s="81"/>
      <c r="B1514" s="81"/>
      <c r="C1514" s="81"/>
      <c r="K1514" s="81"/>
      <c r="L1514" s="81"/>
      <c r="M1514" s="81"/>
      <c r="N1514" s="81"/>
      <c r="O1514" s="81"/>
      <c r="P1514" s="81"/>
      <c r="S1514" s="81"/>
      <c r="T1514" s="81"/>
      <c r="U1514" s="81"/>
      <c r="V1514" s="81"/>
      <c r="W1514" s="81"/>
      <c r="X1514" s="81"/>
      <c r="Y1514" s="81"/>
      <c r="Z1514" s="81"/>
      <c r="AA1514" s="109"/>
      <c r="AB1514" s="109"/>
      <c r="AS1514" s="124"/>
      <c r="AT1514" s="124"/>
      <c r="AU1514" s="124"/>
      <c r="AV1514" s="83"/>
      <c r="AW1514" s="123"/>
      <c r="AX1514" s="81"/>
      <c r="AY1514" s="126"/>
      <c r="AZ1514" s="127"/>
      <c r="BB1514" s="81"/>
      <c r="BC1514" s="81"/>
      <c r="BD1514" s="81"/>
      <c r="BE1514" s="81"/>
    </row>
    <row r="1515" spans="1:57" ht="12.75" customHeight="1" x14ac:dyDescent="0.25">
      <c r="A1515" s="81"/>
      <c r="B1515" s="81"/>
      <c r="C1515" s="81"/>
      <c r="K1515" s="81"/>
      <c r="L1515" s="81"/>
      <c r="M1515" s="81"/>
      <c r="N1515" s="81"/>
      <c r="O1515" s="81"/>
      <c r="P1515" s="81"/>
      <c r="S1515" s="81"/>
      <c r="T1515" s="81"/>
      <c r="U1515" s="81"/>
      <c r="V1515" s="81"/>
      <c r="W1515" s="81"/>
      <c r="X1515" s="81"/>
      <c r="Y1515" s="81"/>
      <c r="Z1515" s="81"/>
      <c r="AA1515" s="109"/>
      <c r="AB1515" s="109"/>
      <c r="AS1515" s="124"/>
      <c r="AT1515" s="124"/>
      <c r="AU1515" s="124"/>
      <c r="AV1515" s="83"/>
      <c r="AW1515" s="123"/>
      <c r="AX1515" s="81"/>
      <c r="AY1515" s="126"/>
      <c r="AZ1515" s="127"/>
      <c r="BB1515" s="81"/>
      <c r="BC1515" s="81"/>
      <c r="BD1515" s="81"/>
      <c r="BE1515" s="81"/>
    </row>
    <row r="1516" spans="1:57" ht="12.75" customHeight="1" x14ac:dyDescent="0.25">
      <c r="A1516" s="81"/>
      <c r="B1516" s="81"/>
      <c r="C1516" s="81"/>
      <c r="K1516" s="81"/>
      <c r="L1516" s="81"/>
      <c r="M1516" s="81"/>
      <c r="N1516" s="81"/>
      <c r="O1516" s="81"/>
      <c r="P1516" s="81"/>
      <c r="S1516" s="81"/>
      <c r="T1516" s="81"/>
      <c r="U1516" s="81"/>
      <c r="V1516" s="81"/>
      <c r="W1516" s="81"/>
      <c r="X1516" s="81"/>
      <c r="Y1516" s="81"/>
      <c r="Z1516" s="81"/>
      <c r="AA1516" s="109"/>
      <c r="AB1516" s="109"/>
      <c r="AS1516" s="124"/>
      <c r="AT1516" s="124"/>
      <c r="AU1516" s="124"/>
      <c r="AV1516" s="83"/>
      <c r="AW1516" s="123"/>
      <c r="AX1516" s="81"/>
      <c r="AY1516" s="126"/>
      <c r="AZ1516" s="127"/>
      <c r="BB1516" s="81"/>
      <c r="BC1516" s="81"/>
      <c r="BD1516" s="81"/>
      <c r="BE1516" s="81"/>
    </row>
    <row r="1517" spans="1:57" ht="12.75" customHeight="1" x14ac:dyDescent="0.25">
      <c r="A1517" s="81"/>
      <c r="B1517" s="81"/>
      <c r="C1517" s="81"/>
      <c r="K1517" s="81"/>
      <c r="L1517" s="81"/>
      <c r="M1517" s="81"/>
      <c r="N1517" s="81"/>
      <c r="O1517" s="81"/>
      <c r="P1517" s="81"/>
      <c r="S1517" s="81"/>
      <c r="T1517" s="81"/>
      <c r="U1517" s="81"/>
      <c r="V1517" s="81"/>
      <c r="W1517" s="81"/>
      <c r="X1517" s="81"/>
      <c r="Y1517" s="81"/>
      <c r="Z1517" s="81"/>
      <c r="AA1517" s="109"/>
      <c r="AB1517" s="109"/>
      <c r="AS1517" s="124"/>
      <c r="AT1517" s="124"/>
      <c r="AU1517" s="124"/>
      <c r="AV1517" s="83"/>
      <c r="AW1517" s="123"/>
      <c r="AX1517" s="81"/>
      <c r="AY1517" s="126"/>
      <c r="AZ1517" s="127"/>
      <c r="BB1517" s="81"/>
      <c r="BC1517" s="81"/>
      <c r="BD1517" s="81"/>
      <c r="BE1517" s="81"/>
    </row>
    <row r="1518" spans="1:57" ht="12.75" customHeight="1" x14ac:dyDescent="0.25">
      <c r="A1518" s="81"/>
      <c r="B1518" s="81"/>
      <c r="C1518" s="81"/>
      <c r="K1518" s="81"/>
      <c r="L1518" s="81"/>
      <c r="M1518" s="81"/>
      <c r="N1518" s="81"/>
      <c r="O1518" s="81"/>
      <c r="P1518" s="81"/>
      <c r="S1518" s="81"/>
      <c r="T1518" s="81"/>
      <c r="U1518" s="81"/>
      <c r="V1518" s="81"/>
      <c r="W1518" s="81"/>
      <c r="X1518" s="81"/>
      <c r="Y1518" s="81"/>
      <c r="Z1518" s="81"/>
      <c r="AA1518" s="109"/>
      <c r="AB1518" s="109"/>
      <c r="AS1518" s="124"/>
      <c r="AT1518" s="124"/>
      <c r="AU1518" s="124"/>
      <c r="AV1518" s="83"/>
      <c r="AW1518" s="123"/>
      <c r="AX1518" s="81"/>
      <c r="AY1518" s="126"/>
      <c r="AZ1518" s="127"/>
      <c r="BB1518" s="81"/>
      <c r="BC1518" s="81"/>
      <c r="BD1518" s="81"/>
      <c r="BE1518" s="81"/>
    </row>
    <row r="1519" spans="1:57" ht="12.75" customHeight="1" x14ac:dyDescent="0.25">
      <c r="A1519" s="81"/>
      <c r="B1519" s="81"/>
      <c r="C1519" s="81"/>
      <c r="K1519" s="81"/>
      <c r="L1519" s="81"/>
      <c r="M1519" s="81"/>
      <c r="N1519" s="81"/>
      <c r="O1519" s="81"/>
      <c r="P1519" s="81"/>
      <c r="S1519" s="81"/>
      <c r="T1519" s="81"/>
      <c r="U1519" s="81"/>
      <c r="V1519" s="81"/>
      <c r="W1519" s="81"/>
      <c r="X1519" s="81"/>
      <c r="Y1519" s="81"/>
      <c r="Z1519" s="81"/>
      <c r="AA1519" s="109"/>
      <c r="AB1519" s="109"/>
      <c r="AS1519" s="124"/>
      <c r="AT1519" s="124"/>
      <c r="AU1519" s="124"/>
      <c r="AV1519" s="83"/>
      <c r="AW1519" s="123"/>
      <c r="AX1519" s="81"/>
      <c r="AY1519" s="126"/>
      <c r="AZ1519" s="127"/>
      <c r="BB1519" s="81"/>
      <c r="BC1519" s="81"/>
      <c r="BD1519" s="81"/>
      <c r="BE1519" s="81"/>
    </row>
    <row r="1520" spans="1:57" ht="12.75" customHeight="1" x14ac:dyDescent="0.25">
      <c r="A1520" s="81"/>
      <c r="B1520" s="81"/>
      <c r="C1520" s="81"/>
      <c r="K1520" s="81"/>
      <c r="L1520" s="81"/>
      <c r="M1520" s="81"/>
      <c r="N1520" s="81"/>
      <c r="O1520" s="81"/>
      <c r="P1520" s="81"/>
      <c r="S1520" s="81"/>
      <c r="T1520" s="81"/>
      <c r="U1520" s="81"/>
      <c r="V1520" s="81"/>
      <c r="W1520" s="81"/>
      <c r="X1520" s="81"/>
      <c r="Y1520" s="81"/>
      <c r="Z1520" s="81"/>
      <c r="AA1520" s="109"/>
      <c r="AB1520" s="109"/>
      <c r="AS1520" s="124"/>
      <c r="AT1520" s="124"/>
      <c r="AU1520" s="124"/>
      <c r="AV1520" s="83"/>
      <c r="AW1520" s="123"/>
      <c r="AX1520" s="81"/>
      <c r="AY1520" s="126"/>
      <c r="AZ1520" s="127"/>
      <c r="BB1520" s="81"/>
      <c r="BC1520" s="81"/>
      <c r="BD1520" s="81"/>
      <c r="BE1520" s="81"/>
    </row>
    <row r="1521" spans="1:57" ht="12.75" customHeight="1" x14ac:dyDescent="0.25">
      <c r="A1521" s="81"/>
      <c r="B1521" s="81"/>
      <c r="C1521" s="81"/>
      <c r="K1521" s="81"/>
      <c r="L1521" s="81"/>
      <c r="M1521" s="81"/>
      <c r="N1521" s="81"/>
      <c r="O1521" s="81"/>
      <c r="P1521" s="81"/>
      <c r="S1521" s="81"/>
      <c r="T1521" s="81"/>
      <c r="U1521" s="81"/>
      <c r="V1521" s="81"/>
      <c r="W1521" s="81"/>
      <c r="X1521" s="81"/>
      <c r="Y1521" s="81"/>
      <c r="Z1521" s="81"/>
      <c r="AA1521" s="109"/>
      <c r="AB1521" s="109"/>
      <c r="AS1521" s="124"/>
      <c r="AT1521" s="124"/>
      <c r="AU1521" s="124"/>
      <c r="AV1521" s="83"/>
      <c r="AW1521" s="123"/>
      <c r="AX1521" s="81"/>
      <c r="AY1521" s="126"/>
      <c r="AZ1521" s="127"/>
      <c r="BB1521" s="81"/>
      <c r="BC1521" s="81"/>
      <c r="BD1521" s="81"/>
      <c r="BE1521" s="81"/>
    </row>
    <row r="1522" spans="1:57" ht="12.75" customHeight="1" x14ac:dyDescent="0.25">
      <c r="A1522" s="81"/>
      <c r="B1522" s="81"/>
      <c r="C1522" s="81"/>
      <c r="K1522" s="81"/>
      <c r="L1522" s="81"/>
      <c r="M1522" s="81"/>
      <c r="N1522" s="81"/>
      <c r="O1522" s="81"/>
      <c r="P1522" s="81"/>
      <c r="S1522" s="81"/>
      <c r="T1522" s="81"/>
      <c r="U1522" s="81"/>
      <c r="V1522" s="81"/>
      <c r="W1522" s="81"/>
      <c r="X1522" s="81"/>
      <c r="Y1522" s="81"/>
      <c r="Z1522" s="81"/>
      <c r="AA1522" s="109"/>
      <c r="AB1522" s="109"/>
      <c r="AS1522" s="124"/>
      <c r="AT1522" s="124"/>
      <c r="AU1522" s="124"/>
      <c r="AV1522" s="83"/>
      <c r="AW1522" s="123"/>
      <c r="AX1522" s="81"/>
      <c r="AY1522" s="126"/>
      <c r="AZ1522" s="127"/>
      <c r="BB1522" s="81"/>
      <c r="BC1522" s="81"/>
      <c r="BD1522" s="81"/>
      <c r="BE1522" s="81"/>
    </row>
    <row r="1523" spans="1:57" ht="12.75" customHeight="1" x14ac:dyDescent="0.25">
      <c r="A1523" s="81"/>
      <c r="B1523" s="81"/>
      <c r="C1523" s="81"/>
      <c r="K1523" s="81"/>
      <c r="L1523" s="81"/>
      <c r="M1523" s="81"/>
      <c r="N1523" s="81"/>
      <c r="O1523" s="81"/>
      <c r="P1523" s="81"/>
      <c r="S1523" s="81"/>
      <c r="T1523" s="81"/>
      <c r="U1523" s="81"/>
      <c r="V1523" s="81"/>
      <c r="W1523" s="81"/>
      <c r="X1523" s="81"/>
      <c r="Y1523" s="81"/>
      <c r="Z1523" s="81"/>
      <c r="AA1523" s="109"/>
      <c r="AB1523" s="109"/>
      <c r="AS1523" s="124"/>
      <c r="AT1523" s="124"/>
      <c r="AU1523" s="124"/>
      <c r="AV1523" s="83"/>
      <c r="AW1523" s="123"/>
      <c r="AX1523" s="81"/>
      <c r="AY1523" s="126"/>
      <c r="AZ1523" s="127"/>
      <c r="BB1523" s="81"/>
      <c r="BC1523" s="81"/>
      <c r="BD1523" s="81"/>
      <c r="BE1523" s="81"/>
    </row>
    <row r="1524" spans="1:57" ht="12.75" customHeight="1" x14ac:dyDescent="0.25">
      <c r="A1524" s="81"/>
      <c r="B1524" s="81"/>
      <c r="C1524" s="81"/>
      <c r="K1524" s="81"/>
      <c r="L1524" s="81"/>
      <c r="M1524" s="81"/>
      <c r="N1524" s="81"/>
      <c r="O1524" s="81"/>
      <c r="P1524" s="81"/>
      <c r="S1524" s="81"/>
      <c r="T1524" s="81"/>
      <c r="U1524" s="81"/>
      <c r="V1524" s="81"/>
      <c r="W1524" s="81"/>
      <c r="X1524" s="81"/>
      <c r="Y1524" s="81"/>
      <c r="Z1524" s="81"/>
      <c r="AA1524" s="109"/>
      <c r="AB1524" s="109"/>
      <c r="AS1524" s="124"/>
      <c r="AT1524" s="124"/>
      <c r="AU1524" s="124"/>
      <c r="AV1524" s="83"/>
      <c r="AW1524" s="123"/>
      <c r="AX1524" s="81"/>
      <c r="AY1524" s="126"/>
      <c r="AZ1524" s="127"/>
      <c r="BB1524" s="81"/>
      <c r="BC1524" s="81"/>
      <c r="BD1524" s="81"/>
      <c r="BE1524" s="81"/>
    </row>
    <row r="1525" spans="1:57" ht="12.75" customHeight="1" x14ac:dyDescent="0.25">
      <c r="A1525" s="81"/>
      <c r="B1525" s="81"/>
      <c r="C1525" s="81"/>
      <c r="K1525" s="81"/>
      <c r="L1525" s="81"/>
      <c r="M1525" s="81"/>
      <c r="N1525" s="81"/>
      <c r="O1525" s="81"/>
      <c r="P1525" s="81"/>
      <c r="S1525" s="81"/>
      <c r="T1525" s="81"/>
      <c r="U1525" s="81"/>
      <c r="V1525" s="81"/>
      <c r="W1525" s="81"/>
      <c r="X1525" s="81"/>
      <c r="Y1525" s="81"/>
      <c r="Z1525" s="81"/>
      <c r="AA1525" s="109"/>
      <c r="AB1525" s="109"/>
      <c r="AS1525" s="124"/>
      <c r="AT1525" s="124"/>
      <c r="AU1525" s="124"/>
      <c r="AV1525" s="83"/>
      <c r="AW1525" s="123"/>
      <c r="AX1525" s="81"/>
      <c r="AY1525" s="126"/>
      <c r="AZ1525" s="127"/>
      <c r="BB1525" s="81"/>
      <c r="BC1525" s="81"/>
      <c r="BD1525" s="81"/>
      <c r="BE1525" s="81"/>
    </row>
    <row r="1526" spans="1:57" ht="12.75" customHeight="1" x14ac:dyDescent="0.25">
      <c r="A1526" s="81"/>
      <c r="B1526" s="81"/>
      <c r="C1526" s="81"/>
      <c r="K1526" s="81"/>
      <c r="L1526" s="81"/>
      <c r="M1526" s="81"/>
      <c r="N1526" s="81"/>
      <c r="O1526" s="81"/>
      <c r="P1526" s="81"/>
      <c r="S1526" s="81"/>
      <c r="T1526" s="81"/>
      <c r="U1526" s="81"/>
      <c r="V1526" s="81"/>
      <c r="W1526" s="81"/>
      <c r="X1526" s="81"/>
      <c r="Y1526" s="81"/>
      <c r="Z1526" s="81"/>
      <c r="AA1526" s="109"/>
      <c r="AB1526" s="109"/>
      <c r="AS1526" s="124"/>
      <c r="AT1526" s="124"/>
      <c r="AU1526" s="124"/>
      <c r="AV1526" s="83"/>
      <c r="AW1526" s="123"/>
      <c r="AX1526" s="81"/>
      <c r="AY1526" s="126"/>
      <c r="AZ1526" s="127"/>
      <c r="BB1526" s="81"/>
      <c r="BC1526" s="81"/>
      <c r="BD1526" s="81"/>
      <c r="BE1526" s="81"/>
    </row>
    <row r="1527" spans="1:57" ht="12.75" customHeight="1" x14ac:dyDescent="0.25">
      <c r="A1527" s="81"/>
      <c r="B1527" s="81"/>
      <c r="C1527" s="81"/>
      <c r="K1527" s="81"/>
      <c r="L1527" s="81"/>
      <c r="M1527" s="81"/>
      <c r="N1527" s="81"/>
      <c r="O1527" s="81"/>
      <c r="P1527" s="81"/>
      <c r="S1527" s="81"/>
      <c r="T1527" s="81"/>
      <c r="U1527" s="81"/>
      <c r="V1527" s="81"/>
      <c r="W1527" s="81"/>
      <c r="X1527" s="81"/>
      <c r="Y1527" s="81"/>
      <c r="Z1527" s="81"/>
      <c r="AA1527" s="109"/>
      <c r="AB1527" s="109"/>
      <c r="AS1527" s="124"/>
      <c r="AT1527" s="124"/>
      <c r="AU1527" s="124"/>
      <c r="AV1527" s="83"/>
      <c r="AW1527" s="123"/>
      <c r="AX1527" s="81"/>
      <c r="AY1527" s="126"/>
      <c r="AZ1527" s="127"/>
      <c r="BB1527" s="81"/>
      <c r="BC1527" s="81"/>
      <c r="BD1527" s="81"/>
      <c r="BE1527" s="81"/>
    </row>
    <row r="1528" spans="1:57" ht="12.75" customHeight="1" x14ac:dyDescent="0.25">
      <c r="A1528" s="81"/>
      <c r="B1528" s="81"/>
      <c r="C1528" s="81"/>
      <c r="K1528" s="81"/>
      <c r="L1528" s="81"/>
      <c r="M1528" s="81"/>
      <c r="N1528" s="81"/>
      <c r="O1528" s="81"/>
      <c r="P1528" s="81"/>
      <c r="S1528" s="81"/>
      <c r="T1528" s="81"/>
      <c r="U1528" s="81"/>
      <c r="V1528" s="81"/>
      <c r="W1528" s="81"/>
      <c r="X1528" s="81"/>
      <c r="Y1528" s="81"/>
      <c r="Z1528" s="81"/>
      <c r="AA1528" s="109"/>
      <c r="AB1528" s="109"/>
      <c r="AS1528" s="124"/>
      <c r="AT1528" s="124"/>
      <c r="AU1528" s="124"/>
      <c r="AV1528" s="83"/>
      <c r="AW1528" s="123"/>
      <c r="AX1528" s="81"/>
      <c r="AY1528" s="126"/>
      <c r="AZ1528" s="127"/>
      <c r="BB1528" s="81"/>
      <c r="BC1528" s="81"/>
      <c r="BD1528" s="81"/>
      <c r="BE1528" s="81"/>
    </row>
    <row r="1529" spans="1:57" ht="12.75" customHeight="1" x14ac:dyDescent="0.25">
      <c r="A1529" s="81"/>
      <c r="B1529" s="81"/>
      <c r="C1529" s="81"/>
      <c r="K1529" s="81"/>
      <c r="L1529" s="81"/>
      <c r="M1529" s="81"/>
      <c r="N1529" s="81"/>
      <c r="O1529" s="81"/>
      <c r="P1529" s="81"/>
      <c r="S1529" s="81"/>
      <c r="T1529" s="81"/>
      <c r="U1529" s="81"/>
      <c r="V1529" s="81"/>
      <c r="W1529" s="81"/>
      <c r="X1529" s="81"/>
      <c r="Y1529" s="81"/>
      <c r="Z1529" s="81"/>
      <c r="AA1529" s="109"/>
      <c r="AB1529" s="109"/>
      <c r="AS1529" s="124"/>
      <c r="AT1529" s="124"/>
      <c r="AU1529" s="124"/>
      <c r="AV1529" s="83"/>
      <c r="AW1529" s="123"/>
      <c r="AX1529" s="81"/>
      <c r="AY1529" s="126"/>
      <c r="AZ1529" s="127"/>
      <c r="BB1529" s="81"/>
      <c r="BC1529" s="81"/>
      <c r="BD1529" s="81"/>
      <c r="BE1529" s="81"/>
    </row>
    <row r="1530" spans="1:57" ht="12.75" customHeight="1" x14ac:dyDescent="0.25">
      <c r="A1530" s="81"/>
      <c r="B1530" s="81"/>
      <c r="C1530" s="81"/>
      <c r="K1530" s="81"/>
      <c r="L1530" s="81"/>
      <c r="M1530" s="81"/>
      <c r="N1530" s="81"/>
      <c r="O1530" s="81"/>
      <c r="P1530" s="81"/>
      <c r="S1530" s="81"/>
      <c r="T1530" s="81"/>
      <c r="U1530" s="81"/>
      <c r="V1530" s="81"/>
      <c r="W1530" s="81"/>
      <c r="X1530" s="81"/>
      <c r="Y1530" s="81"/>
      <c r="Z1530" s="81"/>
      <c r="AA1530" s="109"/>
      <c r="AB1530" s="109"/>
      <c r="AS1530" s="124"/>
      <c r="AT1530" s="124"/>
      <c r="AU1530" s="124"/>
      <c r="AV1530" s="83"/>
      <c r="AW1530" s="123"/>
      <c r="AX1530" s="81"/>
      <c r="AY1530" s="126"/>
      <c r="AZ1530" s="127"/>
      <c r="BB1530" s="81"/>
      <c r="BC1530" s="81"/>
      <c r="BD1530" s="81"/>
      <c r="BE1530" s="81"/>
    </row>
    <row r="1531" spans="1:57" ht="12.75" customHeight="1" x14ac:dyDescent="0.25">
      <c r="A1531" s="81"/>
      <c r="B1531" s="81"/>
      <c r="C1531" s="81"/>
      <c r="K1531" s="81"/>
      <c r="L1531" s="81"/>
      <c r="M1531" s="81"/>
      <c r="N1531" s="81"/>
      <c r="O1531" s="81"/>
      <c r="P1531" s="81"/>
      <c r="S1531" s="81"/>
      <c r="T1531" s="81"/>
      <c r="U1531" s="81"/>
      <c r="V1531" s="81"/>
      <c r="W1531" s="81"/>
      <c r="X1531" s="81"/>
      <c r="Y1531" s="81"/>
      <c r="Z1531" s="81"/>
      <c r="AA1531" s="109"/>
      <c r="AB1531" s="109"/>
      <c r="AS1531" s="124"/>
      <c r="AT1531" s="124"/>
      <c r="AU1531" s="124"/>
      <c r="AV1531" s="83"/>
      <c r="AW1531" s="123"/>
      <c r="AX1531" s="81"/>
      <c r="AY1531" s="126"/>
      <c r="AZ1531" s="127"/>
      <c r="BB1531" s="81"/>
      <c r="BC1531" s="81"/>
      <c r="BD1531" s="81"/>
      <c r="BE1531" s="81"/>
    </row>
    <row r="1532" spans="1:57" ht="12.75" customHeight="1" x14ac:dyDescent="0.25">
      <c r="A1532" s="81"/>
      <c r="B1532" s="81"/>
      <c r="C1532" s="81"/>
      <c r="K1532" s="81"/>
      <c r="L1532" s="81"/>
      <c r="M1532" s="81"/>
      <c r="N1532" s="81"/>
      <c r="O1532" s="81"/>
      <c r="P1532" s="81"/>
      <c r="S1532" s="81"/>
      <c r="T1532" s="81"/>
      <c r="U1532" s="81"/>
      <c r="V1532" s="81"/>
      <c r="W1532" s="81"/>
      <c r="X1532" s="81"/>
      <c r="Y1532" s="81"/>
      <c r="Z1532" s="81"/>
      <c r="AA1532" s="109"/>
      <c r="AB1532" s="109"/>
      <c r="AS1532" s="124"/>
      <c r="AT1532" s="124"/>
      <c r="AU1532" s="124"/>
      <c r="AV1532" s="83"/>
      <c r="AW1532" s="123"/>
      <c r="AX1532" s="81"/>
      <c r="AY1532" s="126"/>
      <c r="AZ1532" s="127"/>
      <c r="BB1532" s="81"/>
      <c r="BC1532" s="81"/>
      <c r="BD1532" s="81"/>
      <c r="BE1532" s="81"/>
    </row>
    <row r="1533" spans="1:57" ht="12.75" customHeight="1" x14ac:dyDescent="0.25">
      <c r="A1533" s="81"/>
      <c r="B1533" s="81"/>
      <c r="C1533" s="81"/>
      <c r="K1533" s="81"/>
      <c r="L1533" s="81"/>
      <c r="M1533" s="81"/>
      <c r="N1533" s="81"/>
      <c r="O1533" s="81"/>
      <c r="P1533" s="81"/>
      <c r="S1533" s="81"/>
      <c r="T1533" s="81"/>
      <c r="U1533" s="81"/>
      <c r="V1533" s="81"/>
      <c r="W1533" s="81"/>
      <c r="X1533" s="81"/>
      <c r="Y1533" s="81"/>
      <c r="Z1533" s="81"/>
      <c r="AA1533" s="109"/>
      <c r="AB1533" s="109"/>
      <c r="AS1533" s="124"/>
      <c r="AT1533" s="124"/>
      <c r="AU1533" s="124"/>
      <c r="AV1533" s="83"/>
      <c r="AW1533" s="123"/>
      <c r="AX1533" s="81"/>
      <c r="AY1533" s="126"/>
      <c r="AZ1533" s="127"/>
      <c r="BB1533" s="81"/>
      <c r="BC1533" s="81"/>
      <c r="BD1533" s="81"/>
      <c r="BE1533" s="81"/>
    </row>
    <row r="1534" spans="1:57" ht="12.75" customHeight="1" x14ac:dyDescent="0.25">
      <c r="A1534" s="81"/>
      <c r="B1534" s="81"/>
      <c r="C1534" s="81"/>
      <c r="K1534" s="81"/>
      <c r="L1534" s="81"/>
      <c r="M1534" s="81"/>
      <c r="N1534" s="81"/>
      <c r="O1534" s="81"/>
      <c r="P1534" s="81"/>
      <c r="S1534" s="81"/>
      <c r="T1534" s="81"/>
      <c r="U1534" s="81"/>
      <c r="V1534" s="81"/>
      <c r="W1534" s="81"/>
      <c r="X1534" s="81"/>
      <c r="Y1534" s="81"/>
      <c r="Z1534" s="81"/>
      <c r="AA1534" s="109"/>
      <c r="AB1534" s="109"/>
      <c r="AS1534" s="124"/>
      <c r="AT1534" s="124"/>
      <c r="AU1534" s="124"/>
      <c r="AV1534" s="83"/>
      <c r="AW1534" s="123"/>
      <c r="AX1534" s="81"/>
      <c r="AY1534" s="126"/>
      <c r="AZ1534" s="127"/>
      <c r="BB1534" s="81"/>
      <c r="BC1534" s="81"/>
      <c r="BD1534" s="81"/>
      <c r="BE1534" s="81"/>
    </row>
    <row r="1535" spans="1:57" ht="12.75" customHeight="1" x14ac:dyDescent="0.25">
      <c r="A1535" s="81"/>
      <c r="B1535" s="81"/>
      <c r="C1535" s="81"/>
      <c r="K1535" s="81"/>
      <c r="L1535" s="81"/>
      <c r="M1535" s="81"/>
      <c r="N1535" s="81"/>
      <c r="O1535" s="81"/>
      <c r="P1535" s="81"/>
      <c r="S1535" s="81"/>
      <c r="T1535" s="81"/>
      <c r="U1535" s="81"/>
      <c r="V1535" s="81"/>
      <c r="W1535" s="81"/>
      <c r="X1535" s="81"/>
      <c r="Y1535" s="81"/>
      <c r="Z1535" s="81"/>
      <c r="AA1535" s="109"/>
      <c r="AB1535" s="109"/>
      <c r="AS1535" s="124"/>
      <c r="AT1535" s="124"/>
      <c r="AU1535" s="124"/>
      <c r="AV1535" s="83"/>
      <c r="AW1535" s="123"/>
      <c r="AX1535" s="81"/>
      <c r="AY1535" s="126"/>
      <c r="AZ1535" s="127"/>
      <c r="BB1535" s="81"/>
      <c r="BC1535" s="81"/>
      <c r="BD1535" s="81"/>
      <c r="BE1535" s="81"/>
    </row>
    <row r="1536" spans="1:57" ht="12.75" customHeight="1" x14ac:dyDescent="0.25">
      <c r="A1536" s="81"/>
      <c r="B1536" s="81"/>
      <c r="C1536" s="81"/>
      <c r="K1536" s="81"/>
      <c r="L1536" s="81"/>
      <c r="M1536" s="81"/>
      <c r="N1536" s="81"/>
      <c r="O1536" s="81"/>
      <c r="P1536" s="81"/>
      <c r="S1536" s="81"/>
      <c r="T1536" s="81"/>
      <c r="U1536" s="81"/>
      <c r="V1536" s="81"/>
      <c r="W1536" s="81"/>
      <c r="X1536" s="81"/>
      <c r="Y1536" s="81"/>
      <c r="Z1536" s="81"/>
      <c r="AA1536" s="109"/>
      <c r="AB1536" s="109"/>
      <c r="AS1536" s="124"/>
      <c r="AT1536" s="124"/>
      <c r="AU1536" s="124"/>
      <c r="AV1536" s="83"/>
      <c r="AW1536" s="123"/>
      <c r="AX1536" s="81"/>
      <c r="AY1536" s="126"/>
      <c r="AZ1536" s="127"/>
      <c r="BB1536" s="81"/>
      <c r="BC1536" s="81"/>
      <c r="BD1536" s="81"/>
      <c r="BE1536" s="81"/>
    </row>
    <row r="1537" spans="1:57" ht="12.75" customHeight="1" x14ac:dyDescent="0.25">
      <c r="A1537" s="81"/>
      <c r="B1537" s="81"/>
      <c r="C1537" s="81"/>
      <c r="K1537" s="81"/>
      <c r="L1537" s="81"/>
      <c r="M1537" s="81"/>
      <c r="N1537" s="81"/>
      <c r="O1537" s="81"/>
      <c r="P1537" s="81"/>
      <c r="S1537" s="81"/>
      <c r="T1537" s="81"/>
      <c r="U1537" s="81"/>
      <c r="V1537" s="81"/>
      <c r="W1537" s="81"/>
      <c r="X1537" s="81"/>
      <c r="Y1537" s="81"/>
      <c r="Z1537" s="81"/>
      <c r="AA1537" s="109"/>
      <c r="AB1537" s="109"/>
      <c r="AS1537" s="124"/>
      <c r="AT1537" s="124"/>
      <c r="AU1537" s="124"/>
      <c r="AV1537" s="83"/>
      <c r="AW1537" s="123"/>
      <c r="AX1537" s="81"/>
      <c r="AY1537" s="126"/>
      <c r="AZ1537" s="127"/>
      <c r="BB1537" s="81"/>
      <c r="BC1537" s="81"/>
      <c r="BD1537" s="81"/>
      <c r="BE1537" s="81"/>
    </row>
    <row r="1538" spans="1:57" ht="12.75" customHeight="1" x14ac:dyDescent="0.25">
      <c r="A1538" s="81"/>
      <c r="B1538" s="81"/>
      <c r="C1538" s="81"/>
      <c r="K1538" s="81"/>
      <c r="L1538" s="81"/>
      <c r="M1538" s="81"/>
      <c r="N1538" s="81"/>
      <c r="O1538" s="81"/>
      <c r="P1538" s="81"/>
      <c r="S1538" s="81"/>
      <c r="T1538" s="81"/>
      <c r="U1538" s="81"/>
      <c r="V1538" s="81"/>
      <c r="W1538" s="81"/>
      <c r="X1538" s="81"/>
      <c r="Y1538" s="81"/>
      <c r="Z1538" s="81"/>
      <c r="AA1538" s="109"/>
      <c r="AB1538" s="109"/>
      <c r="AS1538" s="124"/>
      <c r="AT1538" s="124"/>
      <c r="AU1538" s="124"/>
      <c r="AV1538" s="83"/>
      <c r="AW1538" s="123"/>
      <c r="AX1538" s="81"/>
      <c r="AY1538" s="126"/>
      <c r="AZ1538" s="127"/>
      <c r="BB1538" s="81"/>
      <c r="BC1538" s="81"/>
      <c r="BD1538" s="81"/>
      <c r="BE1538" s="81"/>
    </row>
    <row r="1539" spans="1:57" ht="12.75" customHeight="1" x14ac:dyDescent="0.25">
      <c r="A1539" s="81"/>
      <c r="B1539" s="81"/>
      <c r="C1539" s="81"/>
      <c r="K1539" s="81"/>
      <c r="L1539" s="81"/>
      <c r="M1539" s="81"/>
      <c r="N1539" s="81"/>
      <c r="O1539" s="81"/>
      <c r="P1539" s="81"/>
      <c r="S1539" s="81"/>
      <c r="T1539" s="81"/>
      <c r="U1539" s="81"/>
      <c r="V1539" s="81"/>
      <c r="W1539" s="81"/>
      <c r="X1539" s="81"/>
      <c r="Y1539" s="81"/>
      <c r="Z1539" s="81"/>
      <c r="AA1539" s="109"/>
      <c r="AB1539" s="109"/>
      <c r="AS1539" s="124"/>
      <c r="AT1539" s="124"/>
      <c r="AU1539" s="124"/>
      <c r="AV1539" s="83"/>
      <c r="AW1539" s="123"/>
      <c r="AX1539" s="81"/>
      <c r="AY1539" s="126"/>
      <c r="AZ1539" s="127"/>
      <c r="BB1539" s="81"/>
      <c r="BC1539" s="81"/>
      <c r="BD1539" s="81"/>
      <c r="BE1539" s="81"/>
    </row>
    <row r="1540" spans="1:57" ht="12.75" customHeight="1" x14ac:dyDescent="0.25">
      <c r="A1540" s="81"/>
      <c r="B1540" s="81"/>
      <c r="C1540" s="81"/>
      <c r="K1540" s="81"/>
      <c r="L1540" s="81"/>
      <c r="M1540" s="81"/>
      <c r="N1540" s="81"/>
      <c r="O1540" s="81"/>
      <c r="P1540" s="81"/>
      <c r="S1540" s="81"/>
      <c r="T1540" s="81"/>
      <c r="U1540" s="81"/>
      <c r="V1540" s="81"/>
      <c r="W1540" s="81"/>
      <c r="X1540" s="81"/>
      <c r="Y1540" s="81"/>
      <c r="Z1540" s="81"/>
      <c r="AA1540" s="109"/>
      <c r="AB1540" s="109"/>
      <c r="AS1540" s="124"/>
      <c r="AT1540" s="124"/>
      <c r="AU1540" s="124"/>
      <c r="AV1540" s="83"/>
      <c r="AW1540" s="123"/>
      <c r="AX1540" s="81"/>
      <c r="AY1540" s="126"/>
      <c r="AZ1540" s="127"/>
      <c r="BB1540" s="81"/>
      <c r="BC1540" s="81"/>
      <c r="BD1540" s="81"/>
      <c r="BE1540" s="81"/>
    </row>
    <row r="1541" spans="1:57" ht="12.75" customHeight="1" x14ac:dyDescent="0.25">
      <c r="A1541" s="81"/>
      <c r="B1541" s="81"/>
      <c r="C1541" s="81"/>
      <c r="K1541" s="81"/>
      <c r="L1541" s="81"/>
      <c r="M1541" s="81"/>
      <c r="N1541" s="81"/>
      <c r="O1541" s="81"/>
      <c r="P1541" s="81"/>
      <c r="S1541" s="81"/>
      <c r="T1541" s="81"/>
      <c r="U1541" s="81"/>
      <c r="V1541" s="81"/>
      <c r="W1541" s="81"/>
      <c r="X1541" s="81"/>
      <c r="Y1541" s="81"/>
      <c r="Z1541" s="81"/>
      <c r="AA1541" s="109"/>
      <c r="AB1541" s="109"/>
      <c r="AS1541" s="124"/>
      <c r="AT1541" s="124"/>
      <c r="AU1541" s="124"/>
      <c r="AV1541" s="83"/>
      <c r="AW1541" s="123"/>
      <c r="AX1541" s="81"/>
      <c r="AY1541" s="126"/>
      <c r="AZ1541" s="127"/>
      <c r="BB1541" s="81"/>
      <c r="BC1541" s="81"/>
      <c r="BD1541" s="81"/>
      <c r="BE1541" s="81"/>
    </row>
    <row r="1542" spans="1:57" ht="12.75" customHeight="1" x14ac:dyDescent="0.25">
      <c r="A1542" s="81"/>
      <c r="B1542" s="81"/>
      <c r="C1542" s="81"/>
      <c r="K1542" s="81"/>
      <c r="L1542" s="81"/>
      <c r="M1542" s="81"/>
      <c r="N1542" s="81"/>
      <c r="O1542" s="81"/>
      <c r="P1542" s="81"/>
      <c r="S1542" s="81"/>
      <c r="T1542" s="81"/>
      <c r="U1542" s="81"/>
      <c r="V1542" s="81"/>
      <c r="W1542" s="81"/>
      <c r="X1542" s="81"/>
      <c r="Y1542" s="81"/>
      <c r="Z1542" s="81"/>
      <c r="AA1542" s="109"/>
      <c r="AB1542" s="109"/>
      <c r="AS1542" s="124"/>
      <c r="AT1542" s="124"/>
      <c r="AU1542" s="124"/>
      <c r="AV1542" s="83"/>
      <c r="AW1542" s="123"/>
      <c r="AX1542" s="81"/>
      <c r="AY1542" s="126"/>
      <c r="AZ1542" s="127"/>
      <c r="BB1542" s="81"/>
      <c r="BC1542" s="81"/>
      <c r="BD1542" s="81"/>
      <c r="BE1542" s="81"/>
    </row>
    <row r="1543" spans="1:57" ht="12.75" customHeight="1" x14ac:dyDescent="0.25">
      <c r="A1543" s="81"/>
      <c r="B1543" s="81"/>
      <c r="C1543" s="81"/>
      <c r="K1543" s="81"/>
      <c r="L1543" s="81"/>
      <c r="M1543" s="81"/>
      <c r="N1543" s="81"/>
      <c r="O1543" s="81"/>
      <c r="P1543" s="81"/>
      <c r="S1543" s="81"/>
      <c r="T1543" s="81"/>
      <c r="U1543" s="81"/>
      <c r="V1543" s="81"/>
      <c r="W1543" s="81"/>
      <c r="X1543" s="81"/>
      <c r="Y1543" s="81"/>
      <c r="Z1543" s="81"/>
      <c r="AA1543" s="109"/>
      <c r="AB1543" s="109"/>
      <c r="AS1543" s="124"/>
      <c r="AT1543" s="124"/>
      <c r="AU1543" s="124"/>
      <c r="AV1543" s="83"/>
      <c r="AW1543" s="123"/>
      <c r="AX1543" s="81"/>
      <c r="AY1543" s="126"/>
      <c r="AZ1543" s="127"/>
      <c r="BB1543" s="81"/>
      <c r="BC1543" s="81"/>
      <c r="BD1543" s="81"/>
      <c r="BE1543" s="81"/>
    </row>
    <row r="1544" spans="1:57" ht="12.75" customHeight="1" x14ac:dyDescent="0.25">
      <c r="A1544" s="81"/>
      <c r="B1544" s="81"/>
      <c r="C1544" s="81"/>
      <c r="K1544" s="81"/>
      <c r="L1544" s="81"/>
      <c r="M1544" s="81"/>
      <c r="N1544" s="81"/>
      <c r="O1544" s="81"/>
      <c r="P1544" s="81"/>
      <c r="S1544" s="81"/>
      <c r="T1544" s="81"/>
      <c r="U1544" s="81"/>
      <c r="V1544" s="81"/>
      <c r="W1544" s="81"/>
      <c r="X1544" s="81"/>
      <c r="Y1544" s="81"/>
      <c r="Z1544" s="81"/>
      <c r="AA1544" s="109"/>
      <c r="AB1544" s="109"/>
      <c r="AS1544" s="124"/>
      <c r="AT1544" s="124"/>
      <c r="AU1544" s="124"/>
      <c r="AV1544" s="83"/>
      <c r="AW1544" s="123"/>
      <c r="AX1544" s="81"/>
      <c r="AY1544" s="126"/>
      <c r="AZ1544" s="127"/>
      <c r="BB1544" s="81"/>
      <c r="BC1544" s="81"/>
      <c r="BD1544" s="81"/>
      <c r="BE1544" s="81"/>
    </row>
    <row r="1545" spans="1:57" ht="12.75" customHeight="1" x14ac:dyDescent="0.25">
      <c r="A1545" s="81"/>
      <c r="B1545" s="81"/>
      <c r="C1545" s="81"/>
      <c r="K1545" s="81"/>
      <c r="L1545" s="81"/>
      <c r="M1545" s="81"/>
      <c r="N1545" s="81"/>
      <c r="O1545" s="81"/>
      <c r="P1545" s="81"/>
      <c r="S1545" s="81"/>
      <c r="T1545" s="81"/>
      <c r="U1545" s="81"/>
      <c r="V1545" s="81"/>
      <c r="W1545" s="81"/>
      <c r="X1545" s="81"/>
      <c r="Y1545" s="81"/>
      <c r="Z1545" s="81"/>
      <c r="AA1545" s="109"/>
      <c r="AB1545" s="109"/>
      <c r="AS1545" s="124"/>
      <c r="AT1545" s="124"/>
      <c r="AU1545" s="124"/>
      <c r="AV1545" s="83"/>
      <c r="AW1545" s="123"/>
      <c r="AX1545" s="81"/>
      <c r="AY1545" s="126"/>
      <c r="AZ1545" s="127"/>
      <c r="BB1545" s="81"/>
      <c r="BC1545" s="81"/>
      <c r="BD1545" s="81"/>
      <c r="BE1545" s="81"/>
    </row>
    <row r="1546" spans="1:57" ht="12.75" customHeight="1" x14ac:dyDescent="0.25">
      <c r="A1546" s="81"/>
      <c r="B1546" s="81"/>
      <c r="C1546" s="81"/>
      <c r="K1546" s="81"/>
      <c r="L1546" s="81"/>
      <c r="M1546" s="81"/>
      <c r="N1546" s="81"/>
      <c r="O1546" s="81"/>
      <c r="P1546" s="81"/>
      <c r="S1546" s="81"/>
      <c r="T1546" s="81"/>
      <c r="U1546" s="81"/>
      <c r="V1546" s="81"/>
      <c r="W1546" s="81"/>
      <c r="X1546" s="81"/>
      <c r="Y1546" s="81"/>
      <c r="Z1546" s="81"/>
      <c r="AA1546" s="109"/>
      <c r="AB1546" s="109"/>
      <c r="AS1546" s="124"/>
      <c r="AT1546" s="124"/>
      <c r="AU1546" s="124"/>
      <c r="AV1546" s="83"/>
      <c r="AW1546" s="123"/>
      <c r="AX1546" s="81"/>
      <c r="AY1546" s="126"/>
      <c r="AZ1546" s="127"/>
      <c r="BB1546" s="81"/>
      <c r="BC1546" s="81"/>
      <c r="BD1546" s="81"/>
      <c r="BE1546" s="81"/>
    </row>
    <row r="1547" spans="1:57" ht="12.75" customHeight="1" x14ac:dyDescent="0.25">
      <c r="A1547" s="81"/>
      <c r="B1547" s="81"/>
      <c r="C1547" s="81"/>
      <c r="K1547" s="81"/>
      <c r="L1547" s="81"/>
      <c r="M1547" s="81"/>
      <c r="N1547" s="81"/>
      <c r="O1547" s="81"/>
      <c r="P1547" s="81"/>
      <c r="S1547" s="81"/>
      <c r="T1547" s="81"/>
      <c r="U1547" s="81"/>
      <c r="V1547" s="81"/>
      <c r="W1547" s="81"/>
      <c r="X1547" s="81"/>
      <c r="Y1547" s="81"/>
      <c r="Z1547" s="81"/>
      <c r="AA1547" s="109"/>
      <c r="AB1547" s="109"/>
      <c r="AS1547" s="124"/>
      <c r="AT1547" s="124"/>
      <c r="AU1547" s="124"/>
      <c r="AV1547" s="83"/>
      <c r="AW1547" s="123"/>
      <c r="AX1547" s="81"/>
      <c r="AY1547" s="126"/>
      <c r="AZ1547" s="127"/>
      <c r="BB1547" s="81"/>
      <c r="BC1547" s="81"/>
      <c r="BD1547" s="81"/>
      <c r="BE1547" s="81"/>
    </row>
    <row r="1548" spans="1:57" ht="12.75" customHeight="1" x14ac:dyDescent="0.25">
      <c r="A1548" s="81"/>
      <c r="B1548" s="81"/>
      <c r="C1548" s="81"/>
      <c r="K1548" s="81"/>
      <c r="L1548" s="81"/>
      <c r="M1548" s="81"/>
      <c r="N1548" s="81"/>
      <c r="O1548" s="81"/>
      <c r="P1548" s="81"/>
      <c r="S1548" s="81"/>
      <c r="T1548" s="81"/>
      <c r="U1548" s="81"/>
      <c r="V1548" s="81"/>
      <c r="W1548" s="81"/>
      <c r="X1548" s="81"/>
      <c r="Y1548" s="81"/>
      <c r="Z1548" s="81"/>
      <c r="AA1548" s="109"/>
      <c r="AB1548" s="109"/>
      <c r="AS1548" s="124"/>
      <c r="AT1548" s="124"/>
      <c r="AU1548" s="124"/>
      <c r="AV1548" s="83"/>
      <c r="AW1548" s="123"/>
      <c r="AX1548" s="81"/>
      <c r="AY1548" s="126"/>
      <c r="AZ1548" s="127"/>
      <c r="BB1548" s="81"/>
      <c r="BC1548" s="81"/>
      <c r="BD1548" s="81"/>
      <c r="BE1548" s="81"/>
    </row>
    <row r="1549" spans="1:57" ht="12.75" customHeight="1" x14ac:dyDescent="0.25">
      <c r="A1549" s="81"/>
      <c r="B1549" s="81"/>
      <c r="C1549" s="81"/>
      <c r="K1549" s="81"/>
      <c r="L1549" s="81"/>
      <c r="M1549" s="81"/>
      <c r="N1549" s="81"/>
      <c r="O1549" s="81"/>
      <c r="P1549" s="81"/>
      <c r="S1549" s="81"/>
      <c r="T1549" s="81"/>
      <c r="U1549" s="81"/>
      <c r="V1549" s="81"/>
      <c r="W1549" s="81"/>
      <c r="X1549" s="81"/>
      <c r="Y1549" s="81"/>
      <c r="Z1549" s="81"/>
      <c r="AA1549" s="109"/>
      <c r="AB1549" s="109"/>
      <c r="AS1549" s="124"/>
      <c r="AT1549" s="124"/>
      <c r="AU1549" s="124"/>
      <c r="AV1549" s="83"/>
      <c r="AW1549" s="123"/>
      <c r="AX1549" s="81"/>
      <c r="AY1549" s="126"/>
      <c r="AZ1549" s="127"/>
      <c r="BB1549" s="81"/>
      <c r="BC1549" s="81"/>
      <c r="BD1549" s="81"/>
      <c r="BE1549" s="81"/>
    </row>
    <row r="1550" spans="1:57" ht="12.75" customHeight="1" x14ac:dyDescent="0.25">
      <c r="A1550" s="81"/>
      <c r="B1550" s="81"/>
      <c r="C1550" s="81"/>
      <c r="K1550" s="81"/>
      <c r="L1550" s="81"/>
      <c r="M1550" s="81"/>
      <c r="N1550" s="81"/>
      <c r="O1550" s="81"/>
      <c r="P1550" s="81"/>
      <c r="S1550" s="81"/>
      <c r="T1550" s="81"/>
      <c r="U1550" s="81"/>
      <c r="V1550" s="81"/>
      <c r="W1550" s="81"/>
      <c r="X1550" s="81"/>
      <c r="Y1550" s="81"/>
      <c r="Z1550" s="81"/>
      <c r="AA1550" s="109"/>
      <c r="AB1550" s="109"/>
      <c r="AS1550" s="124"/>
      <c r="AT1550" s="124"/>
      <c r="AU1550" s="124"/>
      <c r="AV1550" s="83"/>
      <c r="AW1550" s="123"/>
      <c r="AX1550" s="81"/>
      <c r="AY1550" s="126"/>
      <c r="AZ1550" s="127"/>
      <c r="BB1550" s="81"/>
      <c r="BC1550" s="81"/>
      <c r="BD1550" s="81"/>
      <c r="BE1550" s="81"/>
    </row>
    <row r="1551" spans="1:57" ht="12.75" customHeight="1" x14ac:dyDescent="0.25">
      <c r="A1551" s="81"/>
      <c r="B1551" s="81"/>
      <c r="C1551" s="81"/>
      <c r="K1551" s="81"/>
      <c r="L1551" s="81"/>
      <c r="M1551" s="81"/>
      <c r="N1551" s="81"/>
      <c r="O1551" s="81"/>
      <c r="P1551" s="81"/>
      <c r="S1551" s="81"/>
      <c r="T1551" s="81"/>
      <c r="U1551" s="81"/>
      <c r="V1551" s="81"/>
      <c r="W1551" s="81"/>
      <c r="X1551" s="81"/>
      <c r="Y1551" s="81"/>
      <c r="Z1551" s="81"/>
      <c r="AA1551" s="109"/>
      <c r="AB1551" s="109"/>
      <c r="AS1551" s="124"/>
      <c r="AT1551" s="124"/>
      <c r="AU1551" s="124"/>
      <c r="AV1551" s="83"/>
      <c r="AW1551" s="123"/>
      <c r="AX1551" s="81"/>
      <c r="AY1551" s="126"/>
      <c r="AZ1551" s="127"/>
      <c r="BB1551" s="81"/>
      <c r="BC1551" s="81"/>
      <c r="BD1551" s="81"/>
      <c r="BE1551" s="81"/>
    </row>
    <row r="1552" spans="1:57" ht="12.75" customHeight="1" x14ac:dyDescent="0.25">
      <c r="A1552" s="81"/>
      <c r="B1552" s="81"/>
      <c r="C1552" s="81"/>
      <c r="K1552" s="81"/>
      <c r="L1552" s="81"/>
      <c r="M1552" s="81"/>
      <c r="N1552" s="81"/>
      <c r="O1552" s="81"/>
      <c r="P1552" s="81"/>
      <c r="S1552" s="81"/>
      <c r="T1552" s="81"/>
      <c r="U1552" s="81"/>
      <c r="V1552" s="81"/>
      <c r="W1552" s="81"/>
      <c r="X1552" s="81"/>
      <c r="Y1552" s="81"/>
      <c r="Z1552" s="81"/>
      <c r="AA1552" s="109"/>
      <c r="AB1552" s="109"/>
      <c r="AS1552" s="124"/>
      <c r="AT1552" s="124"/>
      <c r="AU1552" s="124"/>
      <c r="AV1552" s="83"/>
      <c r="AW1552" s="123"/>
      <c r="AX1552" s="81"/>
      <c r="AY1552" s="126"/>
      <c r="AZ1552" s="127"/>
      <c r="BB1552" s="81"/>
      <c r="BC1552" s="81"/>
      <c r="BD1552" s="81"/>
      <c r="BE1552" s="81"/>
    </row>
    <row r="1553" spans="1:57" ht="12.75" customHeight="1" x14ac:dyDescent="0.25">
      <c r="A1553" s="81"/>
      <c r="B1553" s="81"/>
      <c r="C1553" s="81"/>
      <c r="K1553" s="81"/>
      <c r="L1553" s="81"/>
      <c r="M1553" s="81"/>
      <c r="N1553" s="81"/>
      <c r="O1553" s="81"/>
      <c r="P1553" s="81"/>
      <c r="S1553" s="81"/>
      <c r="T1553" s="81"/>
      <c r="U1553" s="81"/>
      <c r="V1553" s="81"/>
      <c r="W1553" s="81"/>
      <c r="X1553" s="81"/>
      <c r="Y1553" s="81"/>
      <c r="Z1553" s="81"/>
      <c r="AA1553" s="109"/>
      <c r="AB1553" s="109"/>
      <c r="AS1553" s="124"/>
      <c r="AT1553" s="124"/>
      <c r="AU1553" s="124"/>
      <c r="AV1553" s="83"/>
      <c r="AW1553" s="123"/>
      <c r="AX1553" s="81"/>
      <c r="AY1553" s="126"/>
      <c r="AZ1553" s="127"/>
      <c r="BB1553" s="81"/>
      <c r="BC1553" s="81"/>
      <c r="BD1553" s="81"/>
      <c r="BE1553" s="81"/>
    </row>
    <row r="1554" spans="1:57" ht="12.75" customHeight="1" x14ac:dyDescent="0.25">
      <c r="A1554" s="81"/>
      <c r="B1554" s="81"/>
      <c r="C1554" s="81"/>
      <c r="K1554" s="81"/>
      <c r="L1554" s="81"/>
      <c r="M1554" s="81"/>
      <c r="N1554" s="81"/>
      <c r="O1554" s="81"/>
      <c r="P1554" s="81"/>
      <c r="S1554" s="81"/>
      <c r="T1554" s="81"/>
      <c r="U1554" s="81"/>
      <c r="V1554" s="81"/>
      <c r="W1554" s="81"/>
      <c r="X1554" s="81"/>
      <c r="Y1554" s="81"/>
      <c r="Z1554" s="81"/>
      <c r="AA1554" s="109"/>
      <c r="AB1554" s="109"/>
      <c r="AS1554" s="124"/>
      <c r="AT1554" s="124"/>
      <c r="AU1554" s="124"/>
      <c r="AV1554" s="83"/>
      <c r="AW1554" s="123"/>
      <c r="AX1554" s="81"/>
      <c r="AY1554" s="126"/>
      <c r="AZ1554" s="127"/>
      <c r="BB1554" s="81"/>
      <c r="BC1554" s="81"/>
      <c r="BD1554" s="81"/>
      <c r="BE1554" s="81"/>
    </row>
    <row r="1555" spans="1:57" ht="12.75" customHeight="1" x14ac:dyDescent="0.25">
      <c r="A1555" s="81"/>
      <c r="B1555" s="81"/>
      <c r="C1555" s="81"/>
      <c r="K1555" s="81"/>
      <c r="L1555" s="81"/>
      <c r="M1555" s="81"/>
      <c r="N1555" s="81"/>
      <c r="O1555" s="81"/>
      <c r="P1555" s="81"/>
      <c r="S1555" s="81"/>
      <c r="T1555" s="81"/>
      <c r="U1555" s="81"/>
      <c r="V1555" s="81"/>
      <c r="W1555" s="81"/>
      <c r="X1555" s="81"/>
      <c r="Y1555" s="81"/>
      <c r="Z1555" s="81"/>
      <c r="AA1555" s="109"/>
      <c r="AB1555" s="109"/>
      <c r="AS1555" s="124"/>
      <c r="AT1555" s="124"/>
      <c r="AU1555" s="124"/>
      <c r="AV1555" s="83"/>
      <c r="AW1555" s="123"/>
      <c r="AX1555" s="81"/>
      <c r="AY1555" s="126"/>
      <c r="AZ1555" s="127"/>
      <c r="BB1555" s="81"/>
      <c r="BC1555" s="81"/>
      <c r="BD1555" s="81"/>
      <c r="BE1555" s="81"/>
    </row>
    <row r="1556" spans="1:57" ht="12.75" customHeight="1" x14ac:dyDescent="0.25">
      <c r="A1556" s="81"/>
      <c r="B1556" s="81"/>
      <c r="C1556" s="81"/>
      <c r="K1556" s="81"/>
      <c r="L1556" s="81"/>
      <c r="M1556" s="81"/>
      <c r="N1556" s="81"/>
      <c r="O1556" s="81"/>
      <c r="P1556" s="81"/>
      <c r="S1556" s="81"/>
      <c r="T1556" s="81"/>
      <c r="U1556" s="81"/>
      <c r="V1556" s="81"/>
      <c r="W1556" s="81"/>
      <c r="X1556" s="81"/>
      <c r="Y1556" s="81"/>
      <c r="Z1556" s="81"/>
      <c r="AA1556" s="109"/>
      <c r="AB1556" s="109"/>
      <c r="AS1556" s="124"/>
      <c r="AT1556" s="124"/>
      <c r="AU1556" s="124"/>
      <c r="AV1556" s="83"/>
      <c r="AW1556" s="123"/>
      <c r="AX1556" s="81"/>
      <c r="AY1556" s="126"/>
      <c r="AZ1556" s="127"/>
      <c r="BB1556" s="81"/>
      <c r="BC1556" s="81"/>
      <c r="BD1556" s="81"/>
      <c r="BE1556" s="81"/>
    </row>
    <row r="1557" spans="1:57" ht="12.75" customHeight="1" x14ac:dyDescent="0.25">
      <c r="A1557" s="81"/>
      <c r="B1557" s="81"/>
      <c r="C1557" s="81"/>
      <c r="K1557" s="81"/>
      <c r="L1557" s="81"/>
      <c r="M1557" s="81"/>
      <c r="N1557" s="81"/>
      <c r="O1557" s="81"/>
      <c r="P1557" s="81"/>
      <c r="S1557" s="81"/>
      <c r="T1557" s="81"/>
      <c r="U1557" s="81"/>
      <c r="V1557" s="81"/>
      <c r="W1557" s="81"/>
      <c r="X1557" s="81"/>
      <c r="Y1557" s="81"/>
      <c r="Z1557" s="81"/>
      <c r="AA1557" s="109"/>
      <c r="AB1557" s="109"/>
      <c r="AS1557" s="124"/>
      <c r="AT1557" s="124"/>
      <c r="AU1557" s="124"/>
      <c r="AV1557" s="83"/>
      <c r="AW1557" s="123"/>
      <c r="AX1557" s="81"/>
      <c r="AY1557" s="126"/>
      <c r="AZ1557" s="127"/>
      <c r="BB1557" s="81"/>
      <c r="BC1557" s="81"/>
      <c r="BD1557" s="81"/>
      <c r="BE1557" s="81"/>
    </row>
    <row r="1558" spans="1:57" ht="12.75" customHeight="1" x14ac:dyDescent="0.25">
      <c r="A1558" s="81"/>
      <c r="B1558" s="81"/>
      <c r="C1558" s="81"/>
      <c r="K1558" s="81"/>
      <c r="L1558" s="81"/>
      <c r="M1558" s="81"/>
      <c r="N1558" s="81"/>
      <c r="O1558" s="81"/>
      <c r="P1558" s="81"/>
      <c r="S1558" s="81"/>
      <c r="T1558" s="81"/>
      <c r="U1558" s="81"/>
      <c r="V1558" s="81"/>
      <c r="W1558" s="81"/>
      <c r="X1558" s="81"/>
      <c r="Y1558" s="81"/>
      <c r="Z1558" s="81"/>
      <c r="AA1558" s="109"/>
      <c r="AB1558" s="109"/>
      <c r="AS1558" s="124"/>
      <c r="AT1558" s="124"/>
      <c r="AU1558" s="124"/>
      <c r="AV1558" s="83"/>
      <c r="AW1558" s="123"/>
      <c r="AX1558" s="81"/>
      <c r="AY1558" s="126"/>
      <c r="AZ1558" s="127"/>
      <c r="BB1558" s="81"/>
      <c r="BC1558" s="81"/>
      <c r="BD1558" s="81"/>
      <c r="BE1558" s="81"/>
    </row>
    <row r="1559" spans="1:57" ht="12.75" customHeight="1" x14ac:dyDescent="0.25">
      <c r="A1559" s="81"/>
      <c r="B1559" s="81"/>
      <c r="C1559" s="81"/>
      <c r="K1559" s="81"/>
      <c r="L1559" s="81"/>
      <c r="M1559" s="81"/>
      <c r="N1559" s="81"/>
      <c r="O1559" s="81"/>
      <c r="P1559" s="81"/>
      <c r="S1559" s="81"/>
      <c r="T1559" s="81"/>
      <c r="U1559" s="81"/>
      <c r="V1559" s="81"/>
      <c r="W1559" s="81"/>
      <c r="X1559" s="81"/>
      <c r="Y1559" s="81"/>
      <c r="Z1559" s="81"/>
      <c r="AA1559" s="109"/>
      <c r="AB1559" s="109"/>
      <c r="AS1559" s="124"/>
      <c r="AT1559" s="124"/>
      <c r="AU1559" s="124"/>
      <c r="AV1559" s="83"/>
      <c r="AW1559" s="123"/>
      <c r="AX1559" s="81"/>
      <c r="AY1559" s="126"/>
      <c r="AZ1559" s="127"/>
      <c r="BB1559" s="81"/>
      <c r="BC1559" s="81"/>
      <c r="BD1559" s="81"/>
      <c r="BE1559" s="81"/>
    </row>
    <row r="1560" spans="1:57" ht="12.75" customHeight="1" x14ac:dyDescent="0.25">
      <c r="A1560" s="81"/>
      <c r="B1560" s="81"/>
      <c r="C1560" s="81"/>
      <c r="K1560" s="81"/>
      <c r="L1560" s="81"/>
      <c r="M1560" s="81"/>
      <c r="N1560" s="81"/>
      <c r="O1560" s="81"/>
      <c r="P1560" s="81"/>
      <c r="S1560" s="81"/>
      <c r="T1560" s="81"/>
      <c r="U1560" s="81"/>
      <c r="V1560" s="81"/>
      <c r="W1560" s="81"/>
      <c r="X1560" s="81"/>
      <c r="Y1560" s="81"/>
      <c r="Z1560" s="81"/>
      <c r="AA1560" s="109"/>
      <c r="AB1560" s="109"/>
      <c r="AS1560" s="124"/>
      <c r="AT1560" s="124"/>
      <c r="AU1560" s="124"/>
      <c r="AV1560" s="83"/>
      <c r="AW1560" s="123"/>
      <c r="AX1560" s="81"/>
      <c r="AY1560" s="126"/>
      <c r="AZ1560" s="127"/>
      <c r="BB1560" s="81"/>
      <c r="BC1560" s="81"/>
      <c r="BD1560" s="81"/>
      <c r="BE1560" s="81"/>
    </row>
    <row r="1561" spans="1:57" ht="12.75" customHeight="1" x14ac:dyDescent="0.25">
      <c r="A1561" s="81"/>
      <c r="B1561" s="81"/>
      <c r="C1561" s="81"/>
      <c r="K1561" s="81"/>
      <c r="L1561" s="81"/>
      <c r="M1561" s="81"/>
      <c r="N1561" s="81"/>
      <c r="O1561" s="81"/>
      <c r="P1561" s="81"/>
      <c r="S1561" s="81"/>
      <c r="T1561" s="81"/>
      <c r="U1561" s="81"/>
      <c r="V1561" s="81"/>
      <c r="W1561" s="81"/>
      <c r="X1561" s="81"/>
      <c r="Y1561" s="81"/>
      <c r="Z1561" s="81"/>
      <c r="AA1561" s="109"/>
      <c r="AB1561" s="109"/>
      <c r="AS1561" s="124"/>
      <c r="AT1561" s="124"/>
      <c r="AU1561" s="124"/>
      <c r="AV1561" s="83"/>
      <c r="AW1561" s="123"/>
      <c r="AX1561" s="81"/>
      <c r="AY1561" s="126"/>
      <c r="AZ1561" s="127"/>
      <c r="BB1561" s="81"/>
      <c r="BC1561" s="81"/>
      <c r="BD1561" s="81"/>
      <c r="BE1561" s="81"/>
    </row>
    <row r="1562" spans="1:57" ht="12.75" customHeight="1" x14ac:dyDescent="0.25">
      <c r="A1562" s="81"/>
      <c r="B1562" s="81"/>
      <c r="C1562" s="81"/>
      <c r="K1562" s="81"/>
      <c r="L1562" s="81"/>
      <c r="M1562" s="81"/>
      <c r="N1562" s="81"/>
      <c r="O1562" s="81"/>
      <c r="P1562" s="81"/>
      <c r="S1562" s="81"/>
      <c r="T1562" s="81"/>
      <c r="U1562" s="81"/>
      <c r="V1562" s="81"/>
      <c r="W1562" s="81"/>
      <c r="X1562" s="81"/>
      <c r="Y1562" s="81"/>
      <c r="Z1562" s="81"/>
      <c r="AA1562" s="109"/>
      <c r="AB1562" s="109"/>
      <c r="AS1562" s="124"/>
      <c r="AT1562" s="124"/>
      <c r="AU1562" s="124"/>
      <c r="AV1562" s="83"/>
      <c r="AW1562" s="123"/>
      <c r="AX1562" s="81"/>
      <c r="AY1562" s="126"/>
      <c r="AZ1562" s="127"/>
      <c r="BB1562" s="81"/>
      <c r="BC1562" s="81"/>
      <c r="BD1562" s="81"/>
      <c r="BE1562" s="81"/>
    </row>
    <row r="1563" spans="1:57" ht="12.75" customHeight="1" x14ac:dyDescent="0.25">
      <c r="A1563" s="81"/>
      <c r="B1563" s="81"/>
      <c r="C1563" s="81"/>
      <c r="K1563" s="81"/>
      <c r="L1563" s="81"/>
      <c r="M1563" s="81"/>
      <c r="N1563" s="81"/>
      <c r="O1563" s="81"/>
      <c r="P1563" s="81"/>
      <c r="S1563" s="81"/>
      <c r="T1563" s="81"/>
      <c r="U1563" s="81"/>
      <c r="V1563" s="81"/>
      <c r="W1563" s="81"/>
      <c r="X1563" s="81"/>
      <c r="Y1563" s="81"/>
      <c r="Z1563" s="81"/>
      <c r="AA1563" s="109"/>
      <c r="AB1563" s="109"/>
      <c r="AS1563" s="124"/>
      <c r="AT1563" s="124"/>
      <c r="AU1563" s="124"/>
      <c r="AV1563" s="83"/>
      <c r="AW1563" s="123"/>
      <c r="AX1563" s="81"/>
      <c r="AY1563" s="126"/>
      <c r="AZ1563" s="127"/>
      <c r="BB1563" s="81"/>
      <c r="BC1563" s="81"/>
      <c r="BD1563" s="81"/>
      <c r="BE1563" s="81"/>
    </row>
    <row r="1564" spans="1:57" ht="12.75" customHeight="1" x14ac:dyDescent="0.25">
      <c r="A1564" s="81"/>
      <c r="B1564" s="81"/>
      <c r="C1564" s="81"/>
      <c r="K1564" s="81"/>
      <c r="L1564" s="81"/>
      <c r="M1564" s="81"/>
      <c r="N1564" s="81"/>
      <c r="O1564" s="81"/>
      <c r="P1564" s="81"/>
      <c r="S1564" s="81"/>
      <c r="T1564" s="81"/>
      <c r="U1564" s="81"/>
      <c r="V1564" s="81"/>
      <c r="W1564" s="81"/>
      <c r="X1564" s="81"/>
      <c r="Y1564" s="81"/>
      <c r="Z1564" s="81"/>
      <c r="AA1564" s="109"/>
      <c r="AB1564" s="109"/>
      <c r="AS1564" s="124"/>
      <c r="AT1564" s="124"/>
      <c r="AU1564" s="124"/>
      <c r="AV1564" s="83"/>
      <c r="AW1564" s="123"/>
      <c r="AX1564" s="81"/>
      <c r="AY1564" s="126"/>
      <c r="AZ1564" s="127"/>
      <c r="BB1564" s="81"/>
      <c r="BC1564" s="81"/>
      <c r="BD1564" s="81"/>
      <c r="BE1564" s="81"/>
    </row>
    <row r="1565" spans="1:57" ht="12.75" customHeight="1" x14ac:dyDescent="0.25">
      <c r="A1565" s="81"/>
      <c r="B1565" s="81"/>
      <c r="C1565" s="81"/>
      <c r="K1565" s="81"/>
      <c r="L1565" s="81"/>
      <c r="M1565" s="81"/>
      <c r="N1565" s="81"/>
      <c r="O1565" s="81"/>
      <c r="P1565" s="81"/>
      <c r="S1565" s="81"/>
      <c r="T1565" s="81"/>
      <c r="U1565" s="81"/>
      <c r="V1565" s="81"/>
      <c r="W1565" s="81"/>
      <c r="X1565" s="81"/>
      <c r="Y1565" s="81"/>
      <c r="Z1565" s="81"/>
      <c r="AA1565" s="109"/>
      <c r="AB1565" s="109"/>
      <c r="AS1565" s="124"/>
      <c r="AT1565" s="124"/>
      <c r="AU1565" s="124"/>
      <c r="AV1565" s="83"/>
      <c r="AW1565" s="123"/>
      <c r="AX1565" s="81"/>
      <c r="AY1565" s="126"/>
      <c r="AZ1565" s="127"/>
      <c r="BB1565" s="81"/>
      <c r="BC1565" s="81"/>
      <c r="BD1565" s="81"/>
      <c r="BE1565" s="81"/>
    </row>
    <row r="1566" spans="1:57" ht="12.75" customHeight="1" x14ac:dyDescent="0.25">
      <c r="A1566" s="81"/>
      <c r="B1566" s="81"/>
      <c r="C1566" s="81"/>
      <c r="K1566" s="81"/>
      <c r="L1566" s="81"/>
      <c r="M1566" s="81"/>
      <c r="N1566" s="81"/>
      <c r="O1566" s="81"/>
      <c r="P1566" s="81"/>
      <c r="S1566" s="81"/>
      <c r="T1566" s="81"/>
      <c r="U1566" s="81"/>
      <c r="V1566" s="81"/>
      <c r="W1566" s="81"/>
      <c r="X1566" s="81"/>
      <c r="Y1566" s="81"/>
      <c r="Z1566" s="81"/>
      <c r="AA1566" s="109"/>
      <c r="AB1566" s="109"/>
      <c r="AS1566" s="124"/>
      <c r="AT1566" s="124"/>
      <c r="AU1566" s="124"/>
      <c r="AV1566" s="83"/>
      <c r="AW1566" s="123"/>
      <c r="AX1566" s="81"/>
      <c r="AY1566" s="126"/>
      <c r="AZ1566" s="127"/>
      <c r="BB1566" s="81"/>
      <c r="BC1566" s="81"/>
      <c r="BD1566" s="81"/>
      <c r="BE1566" s="81"/>
    </row>
    <row r="1567" spans="1:57" ht="12" x14ac:dyDescent="0.25">
      <c r="A1567" s="81"/>
      <c r="B1567" s="81"/>
      <c r="C1567" s="81"/>
      <c r="K1567" s="81"/>
      <c r="L1567" s="81"/>
      <c r="M1567" s="81"/>
      <c r="N1567" s="81"/>
      <c r="O1567" s="81"/>
      <c r="P1567" s="81"/>
      <c r="S1567" s="81"/>
      <c r="T1567" s="81"/>
      <c r="U1567" s="81"/>
      <c r="V1567" s="81"/>
      <c r="W1567" s="81"/>
      <c r="X1567" s="81"/>
      <c r="Y1567" s="81"/>
      <c r="Z1567" s="81"/>
      <c r="AA1567" s="109"/>
      <c r="AB1567" s="109"/>
      <c r="AS1567" s="124"/>
      <c r="AT1567" s="124"/>
      <c r="AU1567" s="124"/>
      <c r="AV1567" s="83"/>
      <c r="AW1567" s="123"/>
      <c r="AX1567" s="81"/>
      <c r="AY1567" s="126"/>
      <c r="AZ1567" s="127"/>
      <c r="BB1567" s="81"/>
      <c r="BC1567" s="81"/>
      <c r="BD1567" s="81"/>
      <c r="BE1567" s="81"/>
    </row>
    <row r="1568" spans="1:57" ht="12.75" customHeight="1" x14ac:dyDescent="0.25">
      <c r="A1568" s="81"/>
      <c r="B1568" s="81"/>
      <c r="C1568" s="81"/>
      <c r="K1568" s="81"/>
      <c r="L1568" s="81"/>
      <c r="M1568" s="81"/>
      <c r="N1568" s="81"/>
      <c r="O1568" s="81"/>
      <c r="P1568" s="81"/>
      <c r="S1568" s="81"/>
      <c r="T1568" s="81"/>
      <c r="U1568" s="81"/>
      <c r="V1568" s="81"/>
      <c r="W1568" s="81"/>
      <c r="X1568" s="81"/>
      <c r="Y1568" s="81"/>
      <c r="Z1568" s="81"/>
      <c r="AA1568" s="109"/>
      <c r="AB1568" s="109"/>
      <c r="AS1568" s="124"/>
      <c r="AT1568" s="124"/>
      <c r="AU1568" s="124"/>
      <c r="AV1568" s="83"/>
      <c r="AW1568" s="123"/>
      <c r="AX1568" s="81"/>
      <c r="AY1568" s="126"/>
      <c r="AZ1568" s="127"/>
      <c r="BB1568" s="81"/>
      <c r="BC1568" s="81"/>
      <c r="BD1568" s="81"/>
      <c r="BE1568" s="81"/>
    </row>
    <row r="1569" spans="1:57" ht="12.75" customHeight="1" x14ac:dyDescent="0.25">
      <c r="A1569" s="81"/>
      <c r="B1569" s="81"/>
      <c r="C1569" s="81"/>
      <c r="K1569" s="81"/>
      <c r="L1569" s="81"/>
      <c r="M1569" s="81"/>
      <c r="N1569" s="81"/>
      <c r="O1569" s="81"/>
      <c r="P1569" s="81"/>
      <c r="S1569" s="81"/>
      <c r="T1569" s="81"/>
      <c r="U1569" s="81"/>
      <c r="V1569" s="81"/>
      <c r="W1569" s="81"/>
      <c r="X1569" s="81"/>
      <c r="Y1569" s="81"/>
      <c r="Z1569" s="81"/>
      <c r="AA1569" s="109"/>
      <c r="AB1569" s="109"/>
      <c r="AS1569" s="124"/>
      <c r="AT1569" s="124"/>
      <c r="AU1569" s="124"/>
      <c r="AV1569" s="83"/>
      <c r="AW1569" s="123"/>
      <c r="AX1569" s="81"/>
      <c r="AY1569" s="126"/>
      <c r="AZ1569" s="127"/>
      <c r="BB1569" s="81"/>
      <c r="BC1569" s="81"/>
      <c r="BD1569" s="81"/>
      <c r="BE1569" s="81"/>
    </row>
    <row r="1570" spans="1:57" ht="12" x14ac:dyDescent="0.25">
      <c r="A1570" s="81"/>
      <c r="B1570" s="81"/>
      <c r="C1570" s="81"/>
      <c r="K1570" s="81"/>
      <c r="L1570" s="81"/>
      <c r="M1570" s="81"/>
      <c r="N1570" s="81"/>
      <c r="O1570" s="81"/>
      <c r="P1570" s="81"/>
      <c r="S1570" s="81"/>
      <c r="T1570" s="81"/>
      <c r="U1570" s="81"/>
      <c r="V1570" s="81"/>
      <c r="W1570" s="81"/>
      <c r="X1570" s="81"/>
      <c r="Y1570" s="81"/>
      <c r="Z1570" s="81"/>
      <c r="AA1570" s="109"/>
      <c r="AB1570" s="109"/>
      <c r="AS1570" s="124"/>
      <c r="AT1570" s="124"/>
      <c r="AU1570" s="124"/>
      <c r="AV1570" s="83"/>
      <c r="AW1570" s="123"/>
      <c r="AX1570" s="81"/>
      <c r="AY1570" s="126"/>
      <c r="AZ1570" s="127"/>
      <c r="BB1570" s="81"/>
      <c r="BC1570" s="81"/>
      <c r="BD1570" s="81"/>
      <c r="BE1570" s="81"/>
    </row>
    <row r="1571" spans="1:57" ht="12" x14ac:dyDescent="0.25">
      <c r="A1571" s="81"/>
      <c r="B1571" s="81"/>
      <c r="C1571" s="81"/>
      <c r="K1571" s="81"/>
      <c r="L1571" s="81"/>
      <c r="M1571" s="81"/>
      <c r="N1571" s="81"/>
      <c r="O1571" s="81"/>
      <c r="P1571" s="81"/>
      <c r="S1571" s="81"/>
      <c r="T1571" s="81"/>
      <c r="U1571" s="81"/>
      <c r="V1571" s="81"/>
      <c r="W1571" s="81"/>
      <c r="X1571" s="81"/>
      <c r="Y1571" s="81"/>
      <c r="Z1571" s="81"/>
      <c r="AA1571" s="109"/>
      <c r="AB1571" s="109"/>
      <c r="AS1571" s="124"/>
      <c r="AT1571" s="124"/>
      <c r="AU1571" s="124"/>
      <c r="AV1571" s="83"/>
      <c r="AW1571" s="123"/>
      <c r="AX1571" s="81"/>
      <c r="AY1571" s="126"/>
      <c r="AZ1571" s="127"/>
      <c r="BB1571" s="81"/>
      <c r="BC1571" s="81"/>
      <c r="BD1571" s="81"/>
      <c r="BE1571" s="81"/>
    </row>
    <row r="1572" spans="1:57" ht="12" x14ac:dyDescent="0.25">
      <c r="A1572" s="81"/>
      <c r="B1572" s="81"/>
      <c r="C1572" s="81"/>
      <c r="K1572" s="81"/>
      <c r="L1572" s="81"/>
      <c r="M1572" s="81"/>
      <c r="N1572" s="81"/>
      <c r="O1572" s="81"/>
      <c r="P1572" s="81"/>
      <c r="S1572" s="81"/>
      <c r="T1572" s="81"/>
      <c r="U1572" s="81"/>
      <c r="V1572" s="81"/>
      <c r="W1572" s="81"/>
      <c r="X1572" s="81"/>
      <c r="Y1572" s="81"/>
      <c r="Z1572" s="81"/>
      <c r="AA1572" s="109"/>
      <c r="AB1572" s="109"/>
      <c r="AS1572" s="124"/>
      <c r="AT1572" s="124"/>
      <c r="AU1572" s="124"/>
      <c r="AV1572" s="83"/>
      <c r="AW1572" s="123"/>
      <c r="AX1572" s="81"/>
      <c r="AY1572" s="126"/>
      <c r="AZ1572" s="127"/>
      <c r="BB1572" s="81"/>
      <c r="BC1572" s="81"/>
      <c r="BD1572" s="81"/>
      <c r="BE1572" s="81"/>
    </row>
    <row r="1573" spans="1:57" ht="12" x14ac:dyDescent="0.25">
      <c r="A1573" s="81"/>
      <c r="B1573" s="81"/>
      <c r="C1573" s="81"/>
      <c r="K1573" s="81"/>
      <c r="L1573" s="81"/>
      <c r="M1573" s="81"/>
      <c r="N1573" s="81"/>
      <c r="O1573" s="81"/>
      <c r="P1573" s="81"/>
      <c r="S1573" s="81"/>
      <c r="T1573" s="81"/>
      <c r="U1573" s="81"/>
      <c r="V1573" s="81"/>
      <c r="W1573" s="81"/>
      <c r="X1573" s="81"/>
      <c r="Y1573" s="81"/>
      <c r="Z1573" s="81"/>
      <c r="AA1573" s="109"/>
      <c r="AB1573" s="109"/>
      <c r="AS1573" s="124"/>
      <c r="AT1573" s="124"/>
      <c r="AU1573" s="124"/>
      <c r="AV1573" s="83"/>
      <c r="AW1573" s="123"/>
      <c r="AX1573" s="81"/>
      <c r="AY1573" s="126"/>
      <c r="AZ1573" s="127"/>
      <c r="BB1573" s="81"/>
      <c r="BC1573" s="81"/>
      <c r="BD1573" s="81"/>
      <c r="BE1573" s="81"/>
    </row>
    <row r="1574" spans="1:57" ht="12" x14ac:dyDescent="0.25">
      <c r="A1574" s="81"/>
      <c r="B1574" s="81"/>
      <c r="C1574" s="81"/>
      <c r="K1574" s="81"/>
      <c r="L1574" s="81"/>
      <c r="M1574" s="81"/>
      <c r="N1574" s="81"/>
      <c r="O1574" s="81"/>
      <c r="P1574" s="81"/>
      <c r="S1574" s="81"/>
      <c r="T1574" s="81"/>
      <c r="U1574" s="81"/>
      <c r="V1574" s="81"/>
      <c r="W1574" s="81"/>
      <c r="X1574" s="81"/>
      <c r="Y1574" s="81"/>
      <c r="Z1574" s="81"/>
      <c r="AA1574" s="109"/>
      <c r="AB1574" s="109"/>
      <c r="AS1574" s="124"/>
      <c r="AT1574" s="124"/>
      <c r="AU1574" s="124"/>
      <c r="AV1574" s="83"/>
      <c r="AW1574" s="123"/>
      <c r="AX1574" s="81"/>
      <c r="AY1574" s="126"/>
      <c r="AZ1574" s="127"/>
      <c r="BB1574" s="81"/>
      <c r="BC1574" s="81"/>
      <c r="BD1574" s="81"/>
      <c r="BE1574" s="81"/>
    </row>
    <row r="1575" spans="1:57" ht="12" x14ac:dyDescent="0.25">
      <c r="A1575" s="81"/>
      <c r="B1575" s="81"/>
      <c r="C1575" s="81"/>
      <c r="K1575" s="81"/>
      <c r="L1575" s="81"/>
      <c r="M1575" s="81"/>
      <c r="N1575" s="81"/>
      <c r="O1575" s="81"/>
      <c r="P1575" s="81"/>
      <c r="S1575" s="81"/>
      <c r="T1575" s="81"/>
      <c r="U1575" s="81"/>
      <c r="V1575" s="81"/>
      <c r="W1575" s="81"/>
      <c r="X1575" s="81"/>
      <c r="Y1575" s="81"/>
      <c r="Z1575" s="81"/>
      <c r="AA1575" s="109"/>
      <c r="AB1575" s="109"/>
      <c r="AS1575" s="124"/>
      <c r="AT1575" s="124"/>
      <c r="AU1575" s="124"/>
      <c r="AV1575" s="83"/>
      <c r="AW1575" s="123"/>
      <c r="AX1575" s="81"/>
      <c r="AY1575" s="126"/>
      <c r="AZ1575" s="127"/>
      <c r="BB1575" s="81"/>
      <c r="BC1575" s="81"/>
      <c r="BD1575" s="81"/>
      <c r="BE1575" s="81"/>
    </row>
    <row r="1576" spans="1:57" ht="12.75" customHeight="1" x14ac:dyDescent="0.25">
      <c r="A1576" s="81"/>
      <c r="B1576" s="81"/>
      <c r="C1576" s="81"/>
      <c r="K1576" s="81"/>
      <c r="L1576" s="81"/>
      <c r="M1576" s="81"/>
      <c r="N1576" s="81"/>
      <c r="O1576" s="81"/>
      <c r="P1576" s="81"/>
      <c r="S1576" s="81"/>
      <c r="T1576" s="81"/>
      <c r="U1576" s="81"/>
      <c r="V1576" s="81"/>
      <c r="W1576" s="81"/>
      <c r="X1576" s="81"/>
      <c r="Y1576" s="81"/>
      <c r="Z1576" s="81"/>
      <c r="AA1576" s="109"/>
      <c r="AB1576" s="109"/>
      <c r="AS1576" s="124"/>
      <c r="AT1576" s="124"/>
      <c r="AU1576" s="124"/>
      <c r="AV1576" s="83"/>
      <c r="AW1576" s="123"/>
      <c r="AX1576" s="81"/>
      <c r="AY1576" s="126"/>
      <c r="AZ1576" s="127"/>
      <c r="BB1576" s="81"/>
      <c r="BC1576" s="81"/>
      <c r="BD1576" s="81"/>
      <c r="BE1576" s="81"/>
    </row>
    <row r="1577" spans="1:57" ht="12" x14ac:dyDescent="0.25">
      <c r="A1577" s="81"/>
      <c r="B1577" s="81"/>
      <c r="C1577" s="81"/>
      <c r="K1577" s="81"/>
      <c r="L1577" s="81"/>
      <c r="M1577" s="81"/>
      <c r="N1577" s="81"/>
      <c r="O1577" s="81"/>
      <c r="P1577" s="81"/>
      <c r="S1577" s="81"/>
      <c r="T1577" s="81"/>
      <c r="U1577" s="81"/>
      <c r="V1577" s="81"/>
      <c r="W1577" s="81"/>
      <c r="X1577" s="81"/>
      <c r="Y1577" s="81"/>
      <c r="Z1577" s="81"/>
      <c r="AA1577" s="109"/>
      <c r="AB1577" s="109"/>
      <c r="AS1577" s="124"/>
      <c r="AT1577" s="124"/>
      <c r="AU1577" s="124"/>
      <c r="AV1577" s="83"/>
      <c r="AW1577" s="123"/>
      <c r="AX1577" s="81"/>
      <c r="AY1577" s="126"/>
      <c r="AZ1577" s="127"/>
      <c r="BB1577" s="81"/>
      <c r="BC1577" s="81"/>
      <c r="BD1577" s="81"/>
      <c r="BE1577" s="81"/>
    </row>
    <row r="1578" spans="1:57" ht="12" x14ac:dyDescent="0.25">
      <c r="A1578" s="81"/>
      <c r="B1578" s="81"/>
      <c r="C1578" s="81"/>
      <c r="K1578" s="81"/>
      <c r="L1578" s="81"/>
      <c r="M1578" s="81"/>
      <c r="N1578" s="81"/>
      <c r="O1578" s="81"/>
      <c r="P1578" s="81"/>
      <c r="S1578" s="81"/>
      <c r="T1578" s="81"/>
      <c r="U1578" s="81"/>
      <c r="V1578" s="81"/>
      <c r="W1578" s="81"/>
      <c r="X1578" s="81"/>
      <c r="Y1578" s="81"/>
      <c r="Z1578" s="81"/>
      <c r="AA1578" s="109"/>
      <c r="AB1578" s="109"/>
      <c r="AS1578" s="124"/>
      <c r="AT1578" s="124"/>
      <c r="AU1578" s="124"/>
      <c r="AV1578" s="83"/>
      <c r="AW1578" s="123"/>
      <c r="AX1578" s="81"/>
      <c r="AY1578" s="126"/>
      <c r="AZ1578" s="127"/>
      <c r="BB1578" s="81"/>
      <c r="BC1578" s="81"/>
      <c r="BD1578" s="81"/>
      <c r="BE1578" s="81"/>
    </row>
    <row r="1579" spans="1:57" ht="12" x14ac:dyDescent="0.25">
      <c r="A1579" s="81"/>
      <c r="B1579" s="81"/>
      <c r="C1579" s="81"/>
      <c r="K1579" s="81"/>
      <c r="L1579" s="81"/>
      <c r="M1579" s="81"/>
      <c r="N1579" s="81"/>
      <c r="O1579" s="81"/>
      <c r="P1579" s="81"/>
      <c r="S1579" s="81"/>
      <c r="T1579" s="81"/>
      <c r="U1579" s="81"/>
      <c r="V1579" s="81"/>
      <c r="W1579" s="81"/>
      <c r="X1579" s="81"/>
      <c r="Y1579" s="81"/>
      <c r="Z1579" s="81"/>
      <c r="AA1579" s="109"/>
      <c r="AB1579" s="109"/>
      <c r="AS1579" s="124"/>
      <c r="AT1579" s="124"/>
      <c r="AU1579" s="124"/>
      <c r="AV1579" s="83"/>
      <c r="AW1579" s="123"/>
      <c r="AX1579" s="81"/>
      <c r="AY1579" s="126"/>
      <c r="AZ1579" s="127"/>
      <c r="BB1579" s="81"/>
      <c r="BC1579" s="81"/>
      <c r="BD1579" s="81"/>
      <c r="BE1579" s="81"/>
    </row>
    <row r="1580" spans="1:57" ht="12" x14ac:dyDescent="0.25">
      <c r="A1580" s="81"/>
      <c r="B1580" s="81"/>
      <c r="C1580" s="81"/>
      <c r="K1580" s="81"/>
      <c r="L1580" s="81"/>
      <c r="M1580" s="81"/>
      <c r="N1580" s="81"/>
      <c r="O1580" s="81"/>
      <c r="P1580" s="81"/>
      <c r="S1580" s="81"/>
      <c r="T1580" s="81"/>
      <c r="U1580" s="81"/>
      <c r="V1580" s="81"/>
      <c r="W1580" s="81"/>
      <c r="X1580" s="81"/>
      <c r="Y1580" s="81"/>
      <c r="Z1580" s="81"/>
      <c r="AA1580" s="109"/>
      <c r="AB1580" s="109"/>
      <c r="AS1580" s="124"/>
      <c r="AT1580" s="124"/>
      <c r="AU1580" s="124"/>
      <c r="AV1580" s="83"/>
      <c r="AW1580" s="123"/>
      <c r="AX1580" s="81"/>
      <c r="AY1580" s="126"/>
      <c r="AZ1580" s="127"/>
      <c r="BB1580" s="81"/>
      <c r="BC1580" s="81"/>
      <c r="BD1580" s="81"/>
      <c r="BE1580" s="81"/>
    </row>
    <row r="1581" spans="1:57" ht="12" x14ac:dyDescent="0.25">
      <c r="A1581" s="81"/>
      <c r="B1581" s="81"/>
      <c r="C1581" s="81"/>
      <c r="K1581" s="81"/>
      <c r="L1581" s="81"/>
      <c r="M1581" s="81"/>
      <c r="N1581" s="81"/>
      <c r="O1581" s="81"/>
      <c r="P1581" s="81"/>
      <c r="S1581" s="81"/>
      <c r="T1581" s="81"/>
      <c r="U1581" s="81"/>
      <c r="V1581" s="81"/>
      <c r="W1581" s="81"/>
      <c r="X1581" s="81"/>
      <c r="Y1581" s="81"/>
      <c r="Z1581" s="81"/>
      <c r="AA1581" s="109"/>
      <c r="AB1581" s="109"/>
      <c r="AS1581" s="124"/>
      <c r="AT1581" s="124"/>
      <c r="AU1581" s="124"/>
      <c r="AV1581" s="83"/>
      <c r="AW1581" s="123"/>
      <c r="AX1581" s="81"/>
      <c r="AY1581" s="126"/>
      <c r="AZ1581" s="127"/>
      <c r="BB1581" s="81"/>
      <c r="BC1581" s="81"/>
      <c r="BD1581" s="81"/>
      <c r="BE1581" s="81"/>
    </row>
    <row r="1582" spans="1:57" ht="12" x14ac:dyDescent="0.25">
      <c r="A1582" s="81"/>
      <c r="B1582" s="81"/>
      <c r="C1582" s="81"/>
      <c r="K1582" s="81"/>
      <c r="L1582" s="81"/>
      <c r="M1582" s="81"/>
      <c r="N1582" s="81"/>
      <c r="O1582" s="81"/>
      <c r="P1582" s="81"/>
      <c r="S1582" s="81"/>
      <c r="T1582" s="81"/>
      <c r="U1582" s="81"/>
      <c r="V1582" s="81"/>
      <c r="W1582" s="81"/>
      <c r="X1582" s="81"/>
      <c r="Y1582" s="81"/>
      <c r="Z1582" s="81"/>
      <c r="AA1582" s="109"/>
      <c r="AB1582" s="109"/>
      <c r="AS1582" s="124"/>
      <c r="AT1582" s="124"/>
      <c r="AU1582" s="124"/>
      <c r="AV1582" s="83"/>
      <c r="AW1582" s="123"/>
      <c r="AX1582" s="81"/>
      <c r="AY1582" s="126"/>
      <c r="AZ1582" s="127"/>
      <c r="BB1582" s="81"/>
      <c r="BC1582" s="81"/>
      <c r="BD1582" s="81"/>
      <c r="BE1582" s="81"/>
    </row>
    <row r="1583" spans="1:57" ht="12" x14ac:dyDescent="0.25">
      <c r="A1583" s="81"/>
      <c r="B1583" s="81"/>
      <c r="C1583" s="81"/>
      <c r="K1583" s="81"/>
      <c r="L1583" s="81"/>
      <c r="M1583" s="81"/>
      <c r="N1583" s="81"/>
      <c r="O1583" s="81"/>
      <c r="P1583" s="81"/>
      <c r="S1583" s="81"/>
      <c r="T1583" s="81"/>
      <c r="U1583" s="81"/>
      <c r="V1583" s="81"/>
      <c r="W1583" s="81"/>
      <c r="X1583" s="81"/>
      <c r="Y1583" s="81"/>
      <c r="Z1583" s="81"/>
      <c r="AA1583" s="109"/>
      <c r="AB1583" s="109"/>
      <c r="AS1583" s="124"/>
      <c r="AT1583" s="124"/>
      <c r="AU1583" s="124"/>
      <c r="AV1583" s="83"/>
      <c r="AW1583" s="123"/>
      <c r="AX1583" s="81"/>
      <c r="AY1583" s="126"/>
      <c r="AZ1583" s="127"/>
      <c r="BB1583" s="81"/>
      <c r="BC1583" s="81"/>
      <c r="BD1583" s="81"/>
      <c r="BE1583" s="81"/>
    </row>
    <row r="1584" spans="1:57" ht="12" x14ac:dyDescent="0.25">
      <c r="A1584" s="81"/>
      <c r="B1584" s="81"/>
      <c r="C1584" s="81"/>
      <c r="K1584" s="81"/>
      <c r="L1584" s="81"/>
      <c r="M1584" s="81"/>
      <c r="N1584" s="81"/>
      <c r="O1584" s="81"/>
      <c r="P1584" s="81"/>
      <c r="S1584" s="81"/>
      <c r="T1584" s="81"/>
      <c r="U1584" s="81"/>
      <c r="V1584" s="81"/>
      <c r="W1584" s="81"/>
      <c r="X1584" s="81"/>
      <c r="Y1584" s="81"/>
      <c r="Z1584" s="81"/>
      <c r="AA1584" s="109"/>
      <c r="AB1584" s="109"/>
      <c r="AS1584" s="124"/>
      <c r="AT1584" s="124"/>
      <c r="AU1584" s="124"/>
      <c r="AV1584" s="83"/>
      <c r="AW1584" s="123"/>
      <c r="AX1584" s="81"/>
      <c r="AY1584" s="126"/>
      <c r="AZ1584" s="127"/>
      <c r="BB1584" s="81"/>
      <c r="BC1584" s="81"/>
      <c r="BD1584" s="81"/>
      <c r="BE1584" s="81"/>
    </row>
    <row r="1585" spans="1:57" ht="12" x14ac:dyDescent="0.25">
      <c r="A1585" s="81"/>
      <c r="B1585" s="81"/>
      <c r="C1585" s="81"/>
      <c r="K1585" s="81"/>
      <c r="L1585" s="81"/>
      <c r="M1585" s="81"/>
      <c r="N1585" s="81"/>
      <c r="O1585" s="81"/>
      <c r="P1585" s="81"/>
      <c r="S1585" s="81"/>
      <c r="T1585" s="81"/>
      <c r="U1585" s="81"/>
      <c r="V1585" s="81"/>
      <c r="W1585" s="81"/>
      <c r="X1585" s="81"/>
      <c r="Y1585" s="81"/>
      <c r="Z1585" s="81"/>
      <c r="AA1585" s="109"/>
      <c r="AB1585" s="109"/>
      <c r="AS1585" s="124"/>
      <c r="AT1585" s="124"/>
      <c r="AU1585" s="124"/>
      <c r="AV1585" s="83"/>
      <c r="AW1585" s="123"/>
      <c r="AX1585" s="81"/>
      <c r="AY1585" s="126"/>
      <c r="AZ1585" s="127"/>
      <c r="BB1585" s="81"/>
      <c r="BC1585" s="81"/>
      <c r="BD1585" s="81"/>
      <c r="BE1585" s="81"/>
    </row>
    <row r="1586" spans="1:57" ht="12.75" customHeight="1" x14ac:dyDescent="0.25">
      <c r="A1586" s="81"/>
      <c r="B1586" s="81"/>
      <c r="C1586" s="81"/>
      <c r="K1586" s="81"/>
      <c r="L1586" s="81"/>
      <c r="M1586" s="81"/>
      <c r="N1586" s="81"/>
      <c r="O1586" s="81"/>
      <c r="P1586" s="81"/>
      <c r="S1586" s="81"/>
      <c r="T1586" s="81"/>
      <c r="U1586" s="81"/>
      <c r="V1586" s="81"/>
      <c r="W1586" s="81"/>
      <c r="X1586" s="81"/>
      <c r="Y1586" s="81"/>
      <c r="Z1586" s="81"/>
      <c r="AA1586" s="109"/>
      <c r="AB1586" s="109"/>
      <c r="AS1586" s="124"/>
      <c r="AT1586" s="124"/>
      <c r="AU1586" s="124"/>
      <c r="AV1586" s="83"/>
      <c r="AW1586" s="123"/>
      <c r="AX1586" s="81"/>
      <c r="AY1586" s="126"/>
      <c r="AZ1586" s="127"/>
      <c r="BB1586" s="81"/>
      <c r="BC1586" s="81"/>
      <c r="BD1586" s="81"/>
      <c r="BE1586" s="81"/>
    </row>
    <row r="1587" spans="1:57" ht="12.75" customHeight="1" x14ac:dyDescent="0.25">
      <c r="A1587" s="81"/>
      <c r="B1587" s="81"/>
      <c r="C1587" s="81"/>
      <c r="K1587" s="81"/>
      <c r="L1587" s="81"/>
      <c r="M1587" s="81"/>
      <c r="N1587" s="81"/>
      <c r="O1587" s="81"/>
      <c r="P1587" s="81"/>
      <c r="S1587" s="81"/>
      <c r="T1587" s="81"/>
      <c r="U1587" s="81"/>
      <c r="V1587" s="81"/>
      <c r="W1587" s="81"/>
      <c r="X1587" s="81"/>
      <c r="Y1587" s="81"/>
      <c r="Z1587" s="81"/>
      <c r="AA1587" s="109"/>
      <c r="AB1587" s="109"/>
      <c r="AS1587" s="124"/>
      <c r="AT1587" s="124"/>
      <c r="AU1587" s="124"/>
      <c r="AV1587" s="83"/>
      <c r="AW1587" s="123"/>
      <c r="AX1587" s="81"/>
      <c r="AY1587" s="126"/>
      <c r="AZ1587" s="127"/>
      <c r="BB1587" s="81"/>
      <c r="BC1587" s="81"/>
      <c r="BD1587" s="81"/>
      <c r="BE1587" s="81"/>
    </row>
    <row r="1588" spans="1:57" ht="12.75" customHeight="1" x14ac:dyDescent="0.25">
      <c r="A1588" s="81"/>
      <c r="B1588" s="81"/>
      <c r="C1588" s="81"/>
      <c r="K1588" s="81"/>
      <c r="L1588" s="81"/>
      <c r="M1588" s="81"/>
      <c r="N1588" s="81"/>
      <c r="O1588" s="81"/>
      <c r="P1588" s="81"/>
      <c r="S1588" s="81"/>
      <c r="T1588" s="81"/>
      <c r="U1588" s="81"/>
      <c r="V1588" s="81"/>
      <c r="W1588" s="81"/>
      <c r="X1588" s="81"/>
      <c r="Y1588" s="81"/>
      <c r="Z1588" s="81"/>
      <c r="AA1588" s="109"/>
      <c r="AB1588" s="109"/>
      <c r="AS1588" s="124"/>
      <c r="AT1588" s="124"/>
      <c r="AU1588" s="124"/>
      <c r="AV1588" s="83"/>
      <c r="AW1588" s="123"/>
      <c r="AX1588" s="81"/>
      <c r="AY1588" s="126"/>
      <c r="AZ1588" s="127"/>
      <c r="BB1588" s="81"/>
      <c r="BC1588" s="81"/>
      <c r="BD1588" s="81"/>
      <c r="BE1588" s="81"/>
    </row>
    <row r="1589" spans="1:57" ht="12" x14ac:dyDescent="0.25">
      <c r="A1589" s="81"/>
      <c r="B1589" s="81"/>
      <c r="C1589" s="81"/>
      <c r="K1589" s="81"/>
      <c r="L1589" s="81"/>
      <c r="M1589" s="81"/>
      <c r="N1589" s="81"/>
      <c r="O1589" s="81"/>
      <c r="P1589" s="81"/>
      <c r="S1589" s="81"/>
      <c r="T1589" s="81"/>
      <c r="U1589" s="81"/>
      <c r="V1589" s="81"/>
      <c r="W1589" s="81"/>
      <c r="X1589" s="81"/>
      <c r="Y1589" s="81"/>
      <c r="Z1589" s="81"/>
      <c r="AA1589" s="109"/>
      <c r="AB1589" s="109"/>
      <c r="AS1589" s="124"/>
      <c r="AT1589" s="124"/>
      <c r="AU1589" s="124"/>
      <c r="AV1589" s="83"/>
      <c r="AW1589" s="123"/>
      <c r="AX1589" s="81"/>
      <c r="AY1589" s="126"/>
      <c r="AZ1589" s="127"/>
      <c r="BB1589" s="81"/>
      <c r="BC1589" s="81"/>
      <c r="BD1589" s="81"/>
      <c r="BE1589" s="81"/>
    </row>
    <row r="1590" spans="1:57" ht="12.75" customHeight="1" x14ac:dyDescent="0.25">
      <c r="A1590" s="81"/>
      <c r="B1590" s="81"/>
      <c r="C1590" s="81"/>
      <c r="K1590" s="81"/>
      <c r="L1590" s="81"/>
      <c r="M1590" s="81"/>
      <c r="N1590" s="81"/>
      <c r="O1590" s="81"/>
      <c r="P1590" s="81"/>
      <c r="S1590" s="81"/>
      <c r="T1590" s="81"/>
      <c r="U1590" s="81"/>
      <c r="V1590" s="81"/>
      <c r="W1590" s="81"/>
      <c r="X1590" s="81"/>
      <c r="Y1590" s="81"/>
      <c r="Z1590" s="81"/>
      <c r="AA1590" s="109"/>
      <c r="AB1590" s="109"/>
      <c r="AS1590" s="124"/>
      <c r="AT1590" s="124"/>
      <c r="AU1590" s="124"/>
      <c r="AV1590" s="83"/>
      <c r="AW1590" s="123"/>
      <c r="AX1590" s="81"/>
      <c r="AY1590" s="126"/>
      <c r="AZ1590" s="127"/>
      <c r="BB1590" s="81"/>
      <c r="BC1590" s="81"/>
      <c r="BD1590" s="81"/>
      <c r="BE1590" s="81"/>
    </row>
    <row r="1591" spans="1:57" ht="12.75" customHeight="1" x14ac:dyDescent="0.25">
      <c r="A1591" s="81"/>
      <c r="B1591" s="81"/>
      <c r="C1591" s="81"/>
      <c r="K1591" s="81"/>
      <c r="L1591" s="81"/>
      <c r="M1591" s="81"/>
      <c r="N1591" s="81"/>
      <c r="O1591" s="81"/>
      <c r="P1591" s="81"/>
      <c r="S1591" s="81"/>
      <c r="T1591" s="81"/>
      <c r="U1591" s="81"/>
      <c r="V1591" s="81"/>
      <c r="W1591" s="81"/>
      <c r="X1591" s="81"/>
      <c r="Y1591" s="81"/>
      <c r="Z1591" s="81"/>
      <c r="AA1591" s="109"/>
      <c r="AB1591" s="109"/>
      <c r="AS1591" s="124"/>
      <c r="AT1591" s="124"/>
      <c r="AU1591" s="124"/>
      <c r="AV1591" s="83"/>
      <c r="AW1591" s="123"/>
      <c r="AX1591" s="81"/>
      <c r="AY1591" s="126"/>
      <c r="AZ1591" s="127"/>
      <c r="BB1591" s="81"/>
      <c r="BC1591" s="81"/>
      <c r="BD1591" s="81"/>
      <c r="BE1591" s="81"/>
    </row>
    <row r="1592" spans="1:57" ht="12.75" customHeight="1" x14ac:dyDescent="0.25">
      <c r="A1592" s="81"/>
      <c r="B1592" s="81"/>
      <c r="C1592" s="81"/>
      <c r="K1592" s="81"/>
      <c r="L1592" s="81"/>
      <c r="M1592" s="81"/>
      <c r="N1592" s="81"/>
      <c r="O1592" s="81"/>
      <c r="P1592" s="81"/>
      <c r="S1592" s="81"/>
      <c r="T1592" s="81"/>
      <c r="U1592" s="81"/>
      <c r="V1592" s="81"/>
      <c r="W1592" s="81"/>
      <c r="X1592" s="81"/>
      <c r="Y1592" s="81"/>
      <c r="Z1592" s="81"/>
      <c r="AA1592" s="109"/>
      <c r="AB1592" s="109"/>
      <c r="AS1592" s="124"/>
      <c r="AT1592" s="124"/>
      <c r="AU1592" s="124"/>
      <c r="AV1592" s="83"/>
      <c r="AW1592" s="123"/>
      <c r="AX1592" s="81"/>
      <c r="AY1592" s="126"/>
      <c r="AZ1592" s="127"/>
      <c r="BB1592" s="81"/>
      <c r="BC1592" s="81"/>
      <c r="BD1592" s="81"/>
      <c r="BE1592" s="81"/>
    </row>
    <row r="1593" spans="1:57" ht="12.75" customHeight="1" x14ac:dyDescent="0.25">
      <c r="A1593" s="81"/>
      <c r="B1593" s="81"/>
      <c r="C1593" s="81"/>
      <c r="K1593" s="81"/>
      <c r="L1593" s="81"/>
      <c r="M1593" s="81"/>
      <c r="N1593" s="81"/>
      <c r="O1593" s="81"/>
      <c r="P1593" s="81"/>
      <c r="S1593" s="81"/>
      <c r="T1593" s="81"/>
      <c r="U1593" s="81"/>
      <c r="V1593" s="81"/>
      <c r="W1593" s="81"/>
      <c r="X1593" s="81"/>
      <c r="Y1593" s="81"/>
      <c r="Z1593" s="81"/>
      <c r="AA1593" s="109"/>
      <c r="AB1593" s="109"/>
      <c r="AS1593" s="124"/>
      <c r="AT1593" s="124"/>
      <c r="AU1593" s="124"/>
      <c r="AV1593" s="83"/>
      <c r="AW1593" s="123"/>
      <c r="AX1593" s="81"/>
      <c r="AY1593" s="126"/>
      <c r="AZ1593" s="127"/>
      <c r="BB1593" s="81"/>
      <c r="BC1593" s="81"/>
      <c r="BD1593" s="81"/>
      <c r="BE1593" s="81"/>
    </row>
    <row r="1594" spans="1:57" ht="12.75" customHeight="1" x14ac:dyDescent="0.25">
      <c r="A1594" s="81"/>
      <c r="B1594" s="81"/>
      <c r="C1594" s="81"/>
      <c r="K1594" s="81"/>
      <c r="L1594" s="81"/>
      <c r="M1594" s="81"/>
      <c r="N1594" s="81"/>
      <c r="O1594" s="81"/>
      <c r="P1594" s="81"/>
      <c r="S1594" s="81"/>
      <c r="T1594" s="81"/>
      <c r="U1594" s="81"/>
      <c r="V1594" s="81"/>
      <c r="W1594" s="81"/>
      <c r="X1594" s="81"/>
      <c r="Y1594" s="81"/>
      <c r="Z1594" s="81"/>
      <c r="AA1594" s="109"/>
      <c r="AB1594" s="109"/>
      <c r="AS1594" s="124"/>
      <c r="AT1594" s="124"/>
      <c r="AU1594" s="124"/>
      <c r="AV1594" s="83"/>
      <c r="AW1594" s="123"/>
      <c r="AX1594" s="81"/>
      <c r="AY1594" s="126"/>
      <c r="AZ1594" s="127"/>
      <c r="BB1594" s="81"/>
      <c r="BC1594" s="81"/>
      <c r="BD1594" s="81"/>
      <c r="BE1594" s="81"/>
    </row>
    <row r="1595" spans="1:57" ht="12.75" customHeight="1" x14ac:dyDescent="0.25">
      <c r="A1595" s="81"/>
      <c r="B1595" s="81"/>
      <c r="C1595" s="81"/>
      <c r="K1595" s="81"/>
      <c r="L1595" s="81"/>
      <c r="M1595" s="81"/>
      <c r="N1595" s="81"/>
      <c r="O1595" s="81"/>
      <c r="P1595" s="81"/>
      <c r="S1595" s="81"/>
      <c r="T1595" s="81"/>
      <c r="U1595" s="81"/>
      <c r="V1595" s="81"/>
      <c r="W1595" s="81"/>
      <c r="X1595" s="81"/>
      <c r="Y1595" s="81"/>
      <c r="Z1595" s="81"/>
      <c r="AA1595" s="109"/>
      <c r="AB1595" s="109"/>
      <c r="AS1595" s="124"/>
      <c r="AT1595" s="124"/>
      <c r="AU1595" s="124"/>
      <c r="AV1595" s="83"/>
      <c r="AW1595" s="123"/>
      <c r="AX1595" s="81"/>
      <c r="AY1595" s="126"/>
      <c r="AZ1595" s="127"/>
      <c r="BB1595" s="81"/>
      <c r="BC1595" s="81"/>
      <c r="BD1595" s="81"/>
      <c r="BE1595" s="81"/>
    </row>
    <row r="1596" spans="1:57" ht="12.75" customHeight="1" x14ac:dyDescent="0.25">
      <c r="A1596" s="81"/>
      <c r="B1596" s="81"/>
      <c r="C1596" s="81"/>
      <c r="K1596" s="81"/>
      <c r="L1596" s="81"/>
      <c r="M1596" s="81"/>
      <c r="N1596" s="81"/>
      <c r="O1596" s="81"/>
      <c r="P1596" s="81"/>
      <c r="S1596" s="81"/>
      <c r="T1596" s="81"/>
      <c r="U1596" s="81"/>
      <c r="V1596" s="81"/>
      <c r="W1596" s="81"/>
      <c r="X1596" s="81"/>
      <c r="Y1596" s="81"/>
      <c r="Z1596" s="81"/>
      <c r="AA1596" s="109"/>
      <c r="AB1596" s="109"/>
      <c r="AS1596" s="124"/>
      <c r="AT1596" s="124"/>
      <c r="AU1596" s="124"/>
      <c r="AV1596" s="83"/>
      <c r="AW1596" s="123"/>
      <c r="AX1596" s="81"/>
      <c r="AY1596" s="126"/>
      <c r="AZ1596" s="127"/>
      <c r="BB1596" s="81"/>
      <c r="BC1596" s="81"/>
      <c r="BD1596" s="81"/>
      <c r="BE1596" s="81"/>
    </row>
    <row r="1597" spans="1:57" ht="12.75" customHeight="1" x14ac:dyDescent="0.25">
      <c r="A1597" s="81"/>
      <c r="B1597" s="81"/>
      <c r="C1597" s="81"/>
      <c r="K1597" s="81"/>
      <c r="L1597" s="81"/>
      <c r="M1597" s="81"/>
      <c r="N1597" s="81"/>
      <c r="O1597" s="81"/>
      <c r="P1597" s="81"/>
      <c r="S1597" s="81"/>
      <c r="T1597" s="81"/>
      <c r="U1597" s="81"/>
      <c r="V1597" s="81"/>
      <c r="W1597" s="81"/>
      <c r="X1597" s="81"/>
      <c r="Y1597" s="81"/>
      <c r="Z1597" s="81"/>
      <c r="AA1597" s="109"/>
      <c r="AB1597" s="109"/>
      <c r="AS1597" s="124"/>
      <c r="AT1597" s="124"/>
      <c r="AU1597" s="124"/>
      <c r="AV1597" s="83"/>
      <c r="AW1597" s="123"/>
      <c r="AX1597" s="81"/>
      <c r="AY1597" s="126"/>
      <c r="AZ1597" s="127"/>
      <c r="BB1597" s="81"/>
      <c r="BC1597" s="81"/>
      <c r="BD1597" s="81"/>
      <c r="BE1597" s="81"/>
    </row>
    <row r="1598" spans="1:57" ht="12.75" customHeight="1" x14ac:dyDescent="0.25">
      <c r="A1598" s="81"/>
      <c r="B1598" s="81"/>
      <c r="C1598" s="81"/>
      <c r="K1598" s="81"/>
      <c r="L1598" s="81"/>
      <c r="M1598" s="81"/>
      <c r="N1598" s="81"/>
      <c r="O1598" s="81"/>
      <c r="P1598" s="81"/>
      <c r="S1598" s="81"/>
      <c r="T1598" s="81"/>
      <c r="U1598" s="81"/>
      <c r="V1598" s="81"/>
      <c r="W1598" s="81"/>
      <c r="X1598" s="81"/>
      <c r="Y1598" s="81"/>
      <c r="Z1598" s="81"/>
      <c r="AA1598" s="109"/>
      <c r="AB1598" s="109"/>
      <c r="AS1598" s="124"/>
      <c r="AT1598" s="124"/>
      <c r="AU1598" s="124"/>
      <c r="AV1598" s="83"/>
      <c r="AW1598" s="123"/>
      <c r="AX1598" s="81"/>
      <c r="AY1598" s="126"/>
      <c r="AZ1598" s="127"/>
      <c r="BB1598" s="81"/>
      <c r="BC1598" s="81"/>
      <c r="BD1598" s="81"/>
      <c r="BE1598" s="81"/>
    </row>
    <row r="1599" spans="1:57" ht="12.75" customHeight="1" x14ac:dyDescent="0.25">
      <c r="A1599" s="81"/>
      <c r="B1599" s="81"/>
      <c r="C1599" s="81"/>
      <c r="K1599" s="81"/>
      <c r="L1599" s="81"/>
      <c r="M1599" s="81"/>
      <c r="N1599" s="81"/>
      <c r="O1599" s="81"/>
      <c r="P1599" s="81"/>
      <c r="S1599" s="81"/>
      <c r="T1599" s="81"/>
      <c r="U1599" s="81"/>
      <c r="V1599" s="81"/>
      <c r="W1599" s="81"/>
      <c r="X1599" s="81"/>
      <c r="Y1599" s="81"/>
      <c r="Z1599" s="81"/>
      <c r="AA1599" s="109"/>
      <c r="AB1599" s="109"/>
      <c r="AS1599" s="124"/>
      <c r="AT1599" s="124"/>
      <c r="AU1599" s="124"/>
      <c r="AV1599" s="83"/>
      <c r="AW1599" s="123"/>
      <c r="AX1599" s="81"/>
      <c r="AY1599" s="126"/>
      <c r="AZ1599" s="127"/>
      <c r="BB1599" s="81"/>
      <c r="BC1599" s="81"/>
      <c r="BD1599" s="81"/>
      <c r="BE1599" s="81"/>
    </row>
    <row r="1600" spans="1:57" ht="12.75" customHeight="1" x14ac:dyDescent="0.25">
      <c r="A1600" s="81"/>
      <c r="B1600" s="81"/>
      <c r="C1600" s="81"/>
      <c r="K1600" s="81"/>
      <c r="L1600" s="81"/>
      <c r="M1600" s="81"/>
      <c r="N1600" s="81"/>
      <c r="O1600" s="81"/>
      <c r="P1600" s="81"/>
      <c r="S1600" s="81"/>
      <c r="T1600" s="81"/>
      <c r="U1600" s="81"/>
      <c r="V1600" s="81"/>
      <c r="W1600" s="81"/>
      <c r="X1600" s="81"/>
      <c r="Y1600" s="81"/>
      <c r="Z1600" s="81"/>
      <c r="AA1600" s="109"/>
      <c r="AB1600" s="109"/>
      <c r="AS1600" s="124"/>
      <c r="AT1600" s="124"/>
      <c r="AU1600" s="124"/>
      <c r="AV1600" s="83"/>
      <c r="AW1600" s="123"/>
      <c r="AX1600" s="81"/>
      <c r="AY1600" s="126"/>
      <c r="AZ1600" s="127"/>
      <c r="BB1600" s="81"/>
      <c r="BC1600" s="81"/>
      <c r="BD1600" s="81"/>
      <c r="BE1600" s="81"/>
    </row>
    <row r="1601" spans="1:57" ht="12.75" customHeight="1" x14ac:dyDescent="0.25">
      <c r="A1601" s="81"/>
      <c r="B1601" s="81"/>
      <c r="C1601" s="81"/>
      <c r="K1601" s="81"/>
      <c r="L1601" s="81"/>
      <c r="M1601" s="81"/>
      <c r="N1601" s="81"/>
      <c r="O1601" s="81"/>
      <c r="P1601" s="81"/>
      <c r="S1601" s="81"/>
      <c r="T1601" s="81"/>
      <c r="U1601" s="81"/>
      <c r="V1601" s="81"/>
      <c r="W1601" s="81"/>
      <c r="X1601" s="81"/>
      <c r="Y1601" s="81"/>
      <c r="Z1601" s="81"/>
      <c r="AA1601" s="109"/>
      <c r="AB1601" s="109"/>
      <c r="AS1601" s="124"/>
      <c r="AT1601" s="124"/>
      <c r="AU1601" s="124"/>
      <c r="AV1601" s="83"/>
      <c r="AW1601" s="123"/>
      <c r="AX1601" s="81"/>
      <c r="AY1601" s="126"/>
      <c r="AZ1601" s="127"/>
      <c r="BB1601" s="81"/>
      <c r="BC1601" s="81"/>
      <c r="BD1601" s="81"/>
      <c r="BE1601" s="81"/>
    </row>
    <row r="1602" spans="1:57" ht="12.75" customHeight="1" x14ac:dyDescent="0.25">
      <c r="A1602" s="81"/>
      <c r="B1602" s="81"/>
      <c r="C1602" s="81"/>
      <c r="K1602" s="81"/>
      <c r="L1602" s="81"/>
      <c r="M1602" s="81"/>
      <c r="N1602" s="81"/>
      <c r="O1602" s="81"/>
      <c r="P1602" s="81"/>
      <c r="S1602" s="81"/>
      <c r="T1602" s="81"/>
      <c r="U1602" s="81"/>
      <c r="V1602" s="81"/>
      <c r="W1602" s="81"/>
      <c r="X1602" s="81"/>
      <c r="Y1602" s="81"/>
      <c r="Z1602" s="81"/>
      <c r="AA1602" s="109"/>
      <c r="AB1602" s="109"/>
      <c r="AS1602" s="124"/>
      <c r="AT1602" s="124"/>
      <c r="AU1602" s="124"/>
      <c r="AV1602" s="83"/>
      <c r="AW1602" s="123"/>
      <c r="AX1602" s="81"/>
      <c r="AY1602" s="126"/>
      <c r="AZ1602" s="127"/>
      <c r="BB1602" s="81"/>
      <c r="BC1602" s="81"/>
      <c r="BD1602" s="81"/>
      <c r="BE1602" s="81"/>
    </row>
    <row r="1603" spans="1:57" ht="12.75" customHeight="1" x14ac:dyDescent="0.25">
      <c r="A1603" s="81"/>
      <c r="B1603" s="81"/>
      <c r="C1603" s="81"/>
      <c r="K1603" s="81"/>
      <c r="L1603" s="81"/>
      <c r="M1603" s="81"/>
      <c r="N1603" s="81"/>
      <c r="O1603" s="81"/>
      <c r="P1603" s="81"/>
      <c r="S1603" s="81"/>
      <c r="T1603" s="81"/>
      <c r="U1603" s="81"/>
      <c r="V1603" s="81"/>
      <c r="W1603" s="81"/>
      <c r="X1603" s="81"/>
      <c r="Y1603" s="81"/>
      <c r="Z1603" s="81"/>
      <c r="AA1603" s="109"/>
      <c r="AB1603" s="109"/>
      <c r="AS1603" s="124"/>
      <c r="AT1603" s="124"/>
      <c r="AU1603" s="124"/>
      <c r="AV1603" s="83"/>
      <c r="AW1603" s="123"/>
      <c r="AX1603" s="81"/>
      <c r="AY1603" s="126"/>
      <c r="AZ1603" s="127"/>
      <c r="BB1603" s="81"/>
      <c r="BC1603" s="81"/>
      <c r="BD1603" s="81"/>
      <c r="BE1603" s="81"/>
    </row>
    <row r="1604" spans="1:57" ht="12.75" customHeight="1" x14ac:dyDescent="0.25">
      <c r="A1604" s="81"/>
      <c r="B1604" s="81"/>
      <c r="C1604" s="81"/>
      <c r="K1604" s="81"/>
      <c r="L1604" s="81"/>
      <c r="M1604" s="81"/>
      <c r="N1604" s="81"/>
      <c r="O1604" s="81"/>
      <c r="P1604" s="81"/>
      <c r="S1604" s="81"/>
      <c r="T1604" s="81"/>
      <c r="U1604" s="81"/>
      <c r="V1604" s="81"/>
      <c r="W1604" s="81"/>
      <c r="X1604" s="81"/>
      <c r="Y1604" s="81"/>
      <c r="Z1604" s="81"/>
      <c r="AA1604" s="109"/>
      <c r="AB1604" s="109"/>
      <c r="AS1604" s="124"/>
      <c r="AT1604" s="124"/>
      <c r="AU1604" s="124"/>
      <c r="AV1604" s="83"/>
      <c r="AW1604" s="123"/>
      <c r="AX1604" s="81"/>
      <c r="AY1604" s="126"/>
      <c r="AZ1604" s="127"/>
      <c r="BB1604" s="81"/>
      <c r="BC1604" s="81"/>
      <c r="BD1604" s="81"/>
      <c r="BE1604" s="81"/>
    </row>
    <row r="1605" spans="1:57" ht="12.75" customHeight="1" x14ac:dyDescent="0.25">
      <c r="A1605" s="81"/>
      <c r="B1605" s="81"/>
      <c r="C1605" s="81"/>
      <c r="K1605" s="81"/>
      <c r="L1605" s="81"/>
      <c r="M1605" s="81"/>
      <c r="N1605" s="81"/>
      <c r="O1605" s="81"/>
      <c r="P1605" s="81"/>
      <c r="S1605" s="81"/>
      <c r="T1605" s="81"/>
      <c r="U1605" s="81"/>
      <c r="V1605" s="81"/>
      <c r="W1605" s="81"/>
      <c r="X1605" s="81"/>
      <c r="Y1605" s="81"/>
      <c r="Z1605" s="81"/>
      <c r="AA1605" s="109"/>
      <c r="AB1605" s="109"/>
      <c r="AS1605" s="124"/>
      <c r="AT1605" s="124"/>
      <c r="AU1605" s="124"/>
      <c r="AV1605" s="83"/>
      <c r="AW1605" s="123"/>
      <c r="AX1605" s="81"/>
      <c r="AY1605" s="126"/>
      <c r="AZ1605" s="127"/>
      <c r="BB1605" s="81"/>
      <c r="BC1605" s="81"/>
      <c r="BD1605" s="81"/>
      <c r="BE1605" s="81"/>
    </row>
    <row r="1606" spans="1:57" ht="12.75" customHeight="1" x14ac:dyDescent="0.25">
      <c r="A1606" s="81"/>
      <c r="B1606" s="81"/>
      <c r="C1606" s="81"/>
      <c r="K1606" s="81"/>
      <c r="L1606" s="81"/>
      <c r="M1606" s="81"/>
      <c r="N1606" s="81"/>
      <c r="O1606" s="81"/>
      <c r="P1606" s="81"/>
      <c r="S1606" s="81"/>
      <c r="T1606" s="81"/>
      <c r="U1606" s="81"/>
      <c r="V1606" s="81"/>
      <c r="W1606" s="81"/>
      <c r="X1606" s="81"/>
      <c r="Y1606" s="81"/>
      <c r="Z1606" s="81"/>
      <c r="AA1606" s="109"/>
      <c r="AB1606" s="109"/>
      <c r="AS1606" s="124"/>
      <c r="AT1606" s="124"/>
      <c r="AU1606" s="124"/>
      <c r="AV1606" s="83"/>
      <c r="AW1606" s="123"/>
      <c r="AX1606" s="81"/>
      <c r="AY1606" s="126"/>
      <c r="AZ1606" s="127"/>
      <c r="BB1606" s="81"/>
      <c r="BC1606" s="81"/>
      <c r="BD1606" s="81"/>
      <c r="BE1606" s="81"/>
    </row>
    <row r="1607" spans="1:57" ht="12.75" customHeight="1" x14ac:dyDescent="0.25">
      <c r="A1607" s="81"/>
      <c r="B1607" s="81"/>
      <c r="C1607" s="81"/>
      <c r="K1607" s="81"/>
      <c r="L1607" s="81"/>
      <c r="M1607" s="81"/>
      <c r="N1607" s="81"/>
      <c r="O1607" s="81"/>
      <c r="P1607" s="81"/>
      <c r="S1607" s="81"/>
      <c r="T1607" s="81"/>
      <c r="U1607" s="81"/>
      <c r="V1607" s="81"/>
      <c r="W1607" s="81"/>
      <c r="X1607" s="81"/>
      <c r="Y1607" s="81"/>
      <c r="Z1607" s="81"/>
      <c r="AA1607" s="109"/>
      <c r="AB1607" s="109"/>
      <c r="AS1607" s="124"/>
      <c r="AT1607" s="124"/>
      <c r="AU1607" s="124"/>
      <c r="AV1607" s="83"/>
      <c r="AW1607" s="123"/>
      <c r="AX1607" s="81"/>
      <c r="AY1607" s="126"/>
      <c r="AZ1607" s="127"/>
      <c r="BB1607" s="81"/>
      <c r="BC1607" s="81"/>
      <c r="BD1607" s="81"/>
      <c r="BE1607" s="81"/>
    </row>
    <row r="1608" spans="1:57" ht="12.75" customHeight="1" x14ac:dyDescent="0.25">
      <c r="A1608" s="81"/>
      <c r="B1608" s="81"/>
      <c r="C1608" s="81"/>
      <c r="K1608" s="81"/>
      <c r="L1608" s="81"/>
      <c r="M1608" s="81"/>
      <c r="N1608" s="81"/>
      <c r="O1608" s="81"/>
      <c r="P1608" s="81"/>
      <c r="S1608" s="81"/>
      <c r="T1608" s="81"/>
      <c r="U1608" s="81"/>
      <c r="V1608" s="81"/>
      <c r="W1608" s="81"/>
      <c r="X1608" s="81"/>
      <c r="Y1608" s="81"/>
      <c r="Z1608" s="81"/>
      <c r="AA1608" s="109"/>
      <c r="AB1608" s="109"/>
      <c r="AS1608" s="124"/>
      <c r="AT1608" s="124"/>
      <c r="AU1608" s="124"/>
      <c r="AV1608" s="83"/>
      <c r="AW1608" s="123"/>
      <c r="AX1608" s="81"/>
      <c r="AY1608" s="126"/>
      <c r="AZ1608" s="127"/>
      <c r="BB1608" s="81"/>
      <c r="BC1608" s="81"/>
      <c r="BD1608" s="81"/>
      <c r="BE1608" s="81"/>
    </row>
    <row r="1609" spans="1:57" ht="12" x14ac:dyDescent="0.25">
      <c r="A1609" s="81"/>
      <c r="B1609" s="81"/>
      <c r="C1609" s="81"/>
      <c r="K1609" s="81"/>
      <c r="L1609" s="81"/>
      <c r="M1609" s="81"/>
      <c r="N1609" s="81"/>
      <c r="O1609" s="81"/>
      <c r="P1609" s="81"/>
      <c r="S1609" s="81"/>
      <c r="T1609" s="81"/>
      <c r="U1609" s="81"/>
      <c r="V1609" s="81"/>
      <c r="W1609" s="81"/>
      <c r="X1609" s="81"/>
      <c r="Y1609" s="81"/>
      <c r="Z1609" s="81"/>
      <c r="AA1609" s="109"/>
      <c r="AB1609" s="109"/>
      <c r="AS1609" s="124"/>
      <c r="AT1609" s="124"/>
      <c r="AU1609" s="124"/>
      <c r="AV1609" s="83"/>
      <c r="AW1609" s="123"/>
      <c r="AX1609" s="81"/>
      <c r="AY1609" s="126"/>
      <c r="AZ1609" s="127"/>
      <c r="BB1609" s="81"/>
      <c r="BC1609" s="81"/>
      <c r="BD1609" s="81"/>
      <c r="BE1609" s="81"/>
    </row>
    <row r="1610" spans="1:57" ht="12.75" customHeight="1" x14ac:dyDescent="0.25">
      <c r="A1610" s="81"/>
      <c r="B1610" s="81"/>
      <c r="C1610" s="81"/>
      <c r="K1610" s="81"/>
      <c r="L1610" s="81"/>
      <c r="M1610" s="81"/>
      <c r="N1610" s="81"/>
      <c r="O1610" s="81"/>
      <c r="P1610" s="81"/>
      <c r="S1610" s="81"/>
      <c r="T1610" s="81"/>
      <c r="U1610" s="81"/>
      <c r="V1610" s="81"/>
      <c r="W1610" s="81"/>
      <c r="X1610" s="81"/>
      <c r="Y1610" s="81"/>
      <c r="Z1610" s="81"/>
      <c r="AA1610" s="109"/>
      <c r="AB1610" s="109"/>
      <c r="AS1610" s="124"/>
      <c r="AT1610" s="124"/>
      <c r="AU1610" s="124"/>
      <c r="AV1610" s="83"/>
      <c r="AW1610" s="123"/>
      <c r="AX1610" s="81"/>
      <c r="AY1610" s="126"/>
      <c r="AZ1610" s="127"/>
      <c r="BB1610" s="81"/>
      <c r="BC1610" s="81"/>
      <c r="BD1610" s="81"/>
      <c r="BE1610" s="81"/>
    </row>
    <row r="1611" spans="1:57" ht="12.75" customHeight="1" x14ac:dyDescent="0.25">
      <c r="A1611" s="81"/>
      <c r="B1611" s="81"/>
      <c r="C1611" s="81"/>
      <c r="K1611" s="81"/>
      <c r="L1611" s="81"/>
      <c r="M1611" s="81"/>
      <c r="N1611" s="81"/>
      <c r="O1611" s="81"/>
      <c r="P1611" s="81"/>
      <c r="S1611" s="81"/>
      <c r="T1611" s="81"/>
      <c r="U1611" s="81"/>
      <c r="V1611" s="81"/>
      <c r="W1611" s="81"/>
      <c r="X1611" s="81"/>
      <c r="Y1611" s="81"/>
      <c r="Z1611" s="81"/>
      <c r="AA1611" s="109"/>
      <c r="AB1611" s="109"/>
      <c r="AS1611" s="124"/>
      <c r="AT1611" s="124"/>
      <c r="AU1611" s="124"/>
      <c r="AV1611" s="83"/>
      <c r="AW1611" s="123"/>
      <c r="AX1611" s="81"/>
      <c r="AY1611" s="126"/>
      <c r="AZ1611" s="127"/>
      <c r="BB1611" s="81"/>
      <c r="BC1611" s="81"/>
      <c r="BD1611" s="81"/>
      <c r="BE1611" s="81"/>
    </row>
    <row r="1612" spans="1:57" ht="12.75" customHeight="1" x14ac:dyDescent="0.25">
      <c r="A1612" s="81"/>
      <c r="B1612" s="81"/>
      <c r="C1612" s="81"/>
      <c r="K1612" s="81"/>
      <c r="L1612" s="81"/>
      <c r="M1612" s="81"/>
      <c r="N1612" s="81"/>
      <c r="O1612" s="81"/>
      <c r="P1612" s="81"/>
      <c r="S1612" s="81"/>
      <c r="T1612" s="81"/>
      <c r="U1612" s="81"/>
      <c r="V1612" s="81"/>
      <c r="W1612" s="81"/>
      <c r="X1612" s="81"/>
      <c r="Y1612" s="81"/>
      <c r="Z1612" s="81"/>
      <c r="AA1612" s="109"/>
      <c r="AB1612" s="109"/>
      <c r="AS1612" s="124"/>
      <c r="AT1612" s="124"/>
      <c r="AU1612" s="124"/>
      <c r="AV1612" s="83"/>
      <c r="AW1612" s="123"/>
      <c r="AX1612" s="81"/>
      <c r="AY1612" s="126"/>
      <c r="AZ1612" s="127"/>
      <c r="BB1612" s="81"/>
      <c r="BC1612" s="81"/>
      <c r="BD1612" s="81"/>
      <c r="BE1612" s="81"/>
    </row>
    <row r="1613" spans="1:57" ht="12.75" customHeight="1" x14ac:dyDescent="0.25">
      <c r="A1613" s="81"/>
      <c r="B1613" s="81"/>
      <c r="C1613" s="81"/>
      <c r="K1613" s="81"/>
      <c r="L1613" s="81"/>
      <c r="M1613" s="81"/>
      <c r="N1613" s="81"/>
      <c r="O1613" s="81"/>
      <c r="P1613" s="81"/>
      <c r="S1613" s="81"/>
      <c r="T1613" s="81"/>
      <c r="U1613" s="81"/>
      <c r="V1613" s="81"/>
      <c r="W1613" s="81"/>
      <c r="X1613" s="81"/>
      <c r="Y1613" s="81"/>
      <c r="Z1613" s="81"/>
      <c r="AA1613" s="109"/>
      <c r="AB1613" s="109"/>
      <c r="AS1613" s="124"/>
      <c r="AT1613" s="124"/>
      <c r="AU1613" s="124"/>
      <c r="AV1613" s="83"/>
      <c r="AW1613" s="123"/>
      <c r="AX1613" s="81"/>
      <c r="AY1613" s="126"/>
      <c r="AZ1613" s="127"/>
      <c r="BB1613" s="81"/>
      <c r="BC1613" s="81"/>
      <c r="BD1613" s="81"/>
      <c r="BE1613" s="81"/>
    </row>
    <row r="1614" spans="1:57" ht="12.75" customHeight="1" x14ac:dyDescent="0.25">
      <c r="A1614" s="81"/>
      <c r="B1614" s="81"/>
      <c r="C1614" s="81"/>
      <c r="K1614" s="81"/>
      <c r="L1614" s="81"/>
      <c r="M1614" s="81"/>
      <c r="N1614" s="81"/>
      <c r="O1614" s="81"/>
      <c r="P1614" s="81"/>
      <c r="S1614" s="81"/>
      <c r="T1614" s="81"/>
      <c r="U1614" s="81"/>
      <c r="V1614" s="81"/>
      <c r="W1614" s="81"/>
      <c r="X1614" s="81"/>
      <c r="Y1614" s="81"/>
      <c r="Z1614" s="81"/>
      <c r="AA1614" s="109"/>
      <c r="AB1614" s="109"/>
      <c r="AS1614" s="124"/>
      <c r="AT1614" s="124"/>
      <c r="AU1614" s="124"/>
      <c r="AV1614" s="83"/>
      <c r="AW1614" s="123"/>
      <c r="AX1614" s="81"/>
      <c r="AY1614" s="126"/>
      <c r="AZ1614" s="127"/>
      <c r="BB1614" s="81"/>
      <c r="BC1614" s="81"/>
      <c r="BD1614" s="81"/>
      <c r="BE1614" s="81"/>
    </row>
    <row r="1615" spans="1:57" ht="12.75" customHeight="1" x14ac:dyDescent="0.25">
      <c r="A1615" s="81"/>
      <c r="B1615" s="81"/>
      <c r="C1615" s="81"/>
      <c r="K1615" s="81"/>
      <c r="L1615" s="81"/>
      <c r="M1615" s="81"/>
      <c r="N1615" s="81"/>
      <c r="O1615" s="81"/>
      <c r="P1615" s="81"/>
      <c r="S1615" s="81"/>
      <c r="T1615" s="81"/>
      <c r="U1615" s="81"/>
      <c r="V1615" s="81"/>
      <c r="W1615" s="81"/>
      <c r="X1615" s="81"/>
      <c r="Y1615" s="81"/>
      <c r="Z1615" s="81"/>
      <c r="AA1615" s="109"/>
      <c r="AB1615" s="109"/>
      <c r="AS1615" s="124"/>
      <c r="AT1615" s="124"/>
      <c r="AU1615" s="124"/>
      <c r="AV1615" s="83"/>
      <c r="AW1615" s="123"/>
      <c r="AX1615" s="81"/>
      <c r="AY1615" s="126"/>
      <c r="AZ1615" s="127"/>
      <c r="BB1615" s="81"/>
      <c r="BC1615" s="81"/>
      <c r="BD1615" s="81"/>
      <c r="BE1615" s="81"/>
    </row>
    <row r="1616" spans="1:57" ht="12.75" customHeight="1" x14ac:dyDescent="0.25">
      <c r="A1616" s="81"/>
      <c r="B1616" s="81"/>
      <c r="C1616" s="81"/>
      <c r="K1616" s="81"/>
      <c r="L1616" s="81"/>
      <c r="M1616" s="81"/>
      <c r="N1616" s="81"/>
      <c r="O1616" s="81"/>
      <c r="P1616" s="81"/>
      <c r="S1616" s="81"/>
      <c r="T1616" s="81"/>
      <c r="U1616" s="81"/>
      <c r="V1616" s="81"/>
      <c r="W1616" s="81"/>
      <c r="X1616" s="81"/>
      <c r="Y1616" s="81"/>
      <c r="Z1616" s="81"/>
      <c r="AA1616" s="109"/>
      <c r="AB1616" s="109"/>
      <c r="AS1616" s="124"/>
      <c r="AT1616" s="124"/>
      <c r="AU1616" s="124"/>
      <c r="AV1616" s="83"/>
      <c r="AW1616" s="123"/>
      <c r="AX1616" s="81"/>
      <c r="AY1616" s="126"/>
      <c r="AZ1616" s="127"/>
      <c r="BB1616" s="81"/>
      <c r="BC1616" s="81"/>
      <c r="BD1616" s="81"/>
      <c r="BE1616" s="81"/>
    </row>
    <row r="1617" spans="1:57" ht="12.75" customHeight="1" x14ac:dyDescent="0.25">
      <c r="A1617" s="81"/>
      <c r="B1617" s="81"/>
      <c r="C1617" s="81"/>
      <c r="K1617" s="81"/>
      <c r="L1617" s="81"/>
      <c r="M1617" s="81"/>
      <c r="N1617" s="81"/>
      <c r="O1617" s="81"/>
      <c r="P1617" s="81"/>
      <c r="S1617" s="81"/>
      <c r="T1617" s="81"/>
      <c r="U1617" s="81"/>
      <c r="V1617" s="81"/>
      <c r="W1617" s="81"/>
      <c r="X1617" s="81"/>
      <c r="Y1617" s="81"/>
      <c r="Z1617" s="81"/>
      <c r="AA1617" s="109"/>
      <c r="AB1617" s="109"/>
      <c r="AS1617" s="124"/>
      <c r="AT1617" s="124"/>
      <c r="AU1617" s="124"/>
      <c r="AV1617" s="83"/>
      <c r="AW1617" s="123"/>
      <c r="AX1617" s="81"/>
      <c r="AY1617" s="126"/>
      <c r="AZ1617" s="127"/>
      <c r="BB1617" s="81"/>
      <c r="BC1617" s="81"/>
      <c r="BD1617" s="81"/>
      <c r="BE1617" s="81"/>
    </row>
    <row r="1618" spans="1:57" ht="12.75" customHeight="1" x14ac:dyDescent="0.25">
      <c r="A1618" s="81"/>
      <c r="B1618" s="81"/>
      <c r="C1618" s="81"/>
      <c r="K1618" s="81"/>
      <c r="L1618" s="81"/>
      <c r="M1618" s="81"/>
      <c r="N1618" s="81"/>
      <c r="O1618" s="81"/>
      <c r="P1618" s="81"/>
      <c r="S1618" s="81"/>
      <c r="T1618" s="81"/>
      <c r="U1618" s="81"/>
      <c r="V1618" s="81"/>
      <c r="W1618" s="81"/>
      <c r="X1618" s="81"/>
      <c r="Y1618" s="81"/>
      <c r="Z1618" s="81"/>
      <c r="AA1618" s="109"/>
      <c r="AB1618" s="109"/>
      <c r="AS1618" s="124"/>
      <c r="AT1618" s="124"/>
      <c r="AU1618" s="124"/>
      <c r="AV1618" s="83"/>
      <c r="AW1618" s="123"/>
      <c r="AX1618" s="81"/>
      <c r="AY1618" s="126"/>
      <c r="AZ1618" s="127"/>
      <c r="BB1618" s="81"/>
      <c r="BC1618" s="81"/>
      <c r="BD1618" s="81"/>
      <c r="BE1618" s="81"/>
    </row>
    <row r="1619" spans="1:57" ht="12.75" customHeight="1" x14ac:dyDescent="0.25">
      <c r="A1619" s="81"/>
      <c r="B1619" s="81"/>
      <c r="C1619" s="81"/>
      <c r="K1619" s="81"/>
      <c r="L1619" s="81"/>
      <c r="M1619" s="81"/>
      <c r="N1619" s="81"/>
      <c r="O1619" s="81"/>
      <c r="P1619" s="81"/>
      <c r="S1619" s="81"/>
      <c r="T1619" s="81"/>
      <c r="U1619" s="81"/>
      <c r="V1619" s="81"/>
      <c r="W1619" s="81"/>
      <c r="X1619" s="81"/>
      <c r="Y1619" s="81"/>
      <c r="Z1619" s="81"/>
      <c r="AA1619" s="109"/>
      <c r="AB1619" s="109"/>
      <c r="AS1619" s="124"/>
      <c r="AT1619" s="124"/>
      <c r="AU1619" s="124"/>
      <c r="AV1619" s="83"/>
      <c r="AW1619" s="123"/>
      <c r="AX1619" s="81"/>
      <c r="AY1619" s="126"/>
      <c r="AZ1619" s="127"/>
      <c r="BB1619" s="81"/>
      <c r="BC1619" s="81"/>
      <c r="BD1619" s="81"/>
      <c r="BE1619" s="81"/>
    </row>
    <row r="1620" spans="1:57" ht="12.75" customHeight="1" x14ac:dyDescent="0.25">
      <c r="A1620" s="81"/>
      <c r="B1620" s="81"/>
      <c r="C1620" s="81"/>
      <c r="K1620" s="81"/>
      <c r="L1620" s="81"/>
      <c r="M1620" s="81"/>
      <c r="N1620" s="81"/>
      <c r="O1620" s="81"/>
      <c r="P1620" s="81"/>
      <c r="S1620" s="81"/>
      <c r="T1620" s="81"/>
      <c r="U1620" s="81"/>
      <c r="V1620" s="81"/>
      <c r="W1620" s="81"/>
      <c r="X1620" s="81"/>
      <c r="Y1620" s="81"/>
      <c r="Z1620" s="81"/>
      <c r="AA1620" s="109"/>
      <c r="AB1620" s="109"/>
      <c r="AS1620" s="124"/>
      <c r="AT1620" s="124"/>
      <c r="AU1620" s="124"/>
      <c r="AV1620" s="83"/>
      <c r="AW1620" s="123"/>
      <c r="AX1620" s="81"/>
      <c r="AY1620" s="126"/>
      <c r="AZ1620" s="127"/>
      <c r="BB1620" s="81"/>
      <c r="BC1620" s="81"/>
      <c r="BD1620" s="81"/>
      <c r="BE1620" s="81"/>
    </row>
    <row r="1621" spans="1:57" ht="12.75" customHeight="1" x14ac:dyDescent="0.25">
      <c r="A1621" s="81"/>
      <c r="B1621" s="81"/>
      <c r="C1621" s="81"/>
      <c r="K1621" s="81"/>
      <c r="L1621" s="81"/>
      <c r="M1621" s="81"/>
      <c r="N1621" s="81"/>
      <c r="O1621" s="81"/>
      <c r="P1621" s="81"/>
      <c r="S1621" s="81"/>
      <c r="T1621" s="81"/>
      <c r="U1621" s="81"/>
      <c r="V1621" s="81"/>
      <c r="W1621" s="81"/>
      <c r="X1621" s="81"/>
      <c r="Y1621" s="81"/>
      <c r="Z1621" s="81"/>
      <c r="AA1621" s="109"/>
      <c r="AB1621" s="109"/>
      <c r="AS1621" s="124"/>
      <c r="AT1621" s="124"/>
      <c r="AU1621" s="124"/>
      <c r="AV1621" s="83"/>
      <c r="AW1621" s="123"/>
      <c r="AX1621" s="81"/>
      <c r="AY1621" s="126"/>
      <c r="AZ1621" s="127"/>
      <c r="BB1621" s="81"/>
      <c r="BC1621" s="81"/>
      <c r="BD1621" s="81"/>
      <c r="BE1621" s="81"/>
    </row>
    <row r="1622" spans="1:57" ht="12.75" customHeight="1" x14ac:dyDescent="0.25">
      <c r="A1622" s="81"/>
      <c r="B1622" s="81"/>
      <c r="C1622" s="81"/>
      <c r="K1622" s="81"/>
      <c r="L1622" s="81"/>
      <c r="M1622" s="81"/>
      <c r="N1622" s="81"/>
      <c r="O1622" s="81"/>
      <c r="P1622" s="81"/>
      <c r="S1622" s="81"/>
      <c r="T1622" s="81"/>
      <c r="U1622" s="81"/>
      <c r="V1622" s="81"/>
      <c r="W1622" s="81"/>
      <c r="X1622" s="81"/>
      <c r="Y1622" s="81"/>
      <c r="Z1622" s="81"/>
      <c r="AA1622" s="109"/>
      <c r="AB1622" s="109"/>
      <c r="AS1622" s="124"/>
      <c r="AT1622" s="124"/>
      <c r="AU1622" s="124"/>
      <c r="AV1622" s="83"/>
      <c r="AW1622" s="123"/>
      <c r="AX1622" s="81"/>
      <c r="AY1622" s="126"/>
      <c r="AZ1622" s="127"/>
      <c r="BB1622" s="81"/>
      <c r="BC1622" s="81"/>
      <c r="BD1622" s="81"/>
      <c r="BE1622" s="81"/>
    </row>
    <row r="1623" spans="1:57" ht="12.75" customHeight="1" x14ac:dyDescent="0.25">
      <c r="A1623" s="81"/>
      <c r="B1623" s="81"/>
      <c r="C1623" s="81"/>
      <c r="K1623" s="81"/>
      <c r="L1623" s="81"/>
      <c r="M1623" s="81"/>
      <c r="N1623" s="81"/>
      <c r="O1623" s="81"/>
      <c r="P1623" s="81"/>
      <c r="S1623" s="81"/>
      <c r="T1623" s="81"/>
      <c r="U1623" s="81"/>
      <c r="V1623" s="81"/>
      <c r="W1623" s="81"/>
      <c r="X1623" s="81"/>
      <c r="Y1623" s="81"/>
      <c r="Z1623" s="81"/>
      <c r="AA1623" s="109"/>
      <c r="AB1623" s="109"/>
      <c r="AS1623" s="124"/>
      <c r="AT1623" s="124"/>
      <c r="AU1623" s="124"/>
      <c r="AV1623" s="83"/>
      <c r="AW1623" s="123"/>
      <c r="AX1623" s="81"/>
      <c r="AY1623" s="126"/>
      <c r="AZ1623" s="127"/>
      <c r="BB1623" s="81"/>
      <c r="BC1623" s="81"/>
      <c r="BD1623" s="81"/>
      <c r="BE1623" s="81"/>
    </row>
    <row r="1624" spans="1:57" ht="12.75" customHeight="1" x14ac:dyDescent="0.25">
      <c r="A1624" s="81"/>
      <c r="B1624" s="81"/>
      <c r="C1624" s="81"/>
      <c r="K1624" s="81"/>
      <c r="L1624" s="81"/>
      <c r="M1624" s="81"/>
      <c r="N1624" s="81"/>
      <c r="O1624" s="81"/>
      <c r="P1624" s="81"/>
      <c r="S1624" s="81"/>
      <c r="T1624" s="81"/>
      <c r="U1624" s="81"/>
      <c r="V1624" s="81"/>
      <c r="W1624" s="81"/>
      <c r="X1624" s="81"/>
      <c r="Y1624" s="81"/>
      <c r="Z1624" s="81"/>
      <c r="AA1624" s="109"/>
      <c r="AB1624" s="109"/>
      <c r="AS1624" s="124"/>
      <c r="AT1624" s="124"/>
      <c r="AU1624" s="124"/>
      <c r="AV1624" s="83"/>
      <c r="AW1624" s="123"/>
      <c r="AX1624" s="81"/>
      <c r="AY1624" s="126"/>
      <c r="AZ1624" s="127"/>
      <c r="BB1624" s="81"/>
      <c r="BC1624" s="81"/>
      <c r="BD1624" s="81"/>
      <c r="BE1624" s="81"/>
    </row>
    <row r="1625" spans="1:57" ht="12.75" customHeight="1" x14ac:dyDescent="0.25">
      <c r="A1625" s="81"/>
      <c r="B1625" s="81"/>
      <c r="C1625" s="81"/>
      <c r="K1625" s="81"/>
      <c r="L1625" s="81"/>
      <c r="M1625" s="81"/>
      <c r="N1625" s="81"/>
      <c r="O1625" s="81"/>
      <c r="P1625" s="81"/>
      <c r="S1625" s="81"/>
      <c r="T1625" s="81"/>
      <c r="U1625" s="81"/>
      <c r="V1625" s="81"/>
      <c r="W1625" s="81"/>
      <c r="X1625" s="81"/>
      <c r="Y1625" s="81"/>
      <c r="Z1625" s="81"/>
      <c r="AA1625" s="109"/>
      <c r="AB1625" s="109"/>
      <c r="AS1625" s="124"/>
      <c r="AT1625" s="124"/>
      <c r="AU1625" s="124"/>
      <c r="AV1625" s="83"/>
      <c r="AW1625" s="123"/>
      <c r="AX1625" s="81"/>
      <c r="AY1625" s="126"/>
      <c r="AZ1625" s="127"/>
      <c r="BB1625" s="81"/>
      <c r="BC1625" s="81"/>
      <c r="BD1625" s="81"/>
      <c r="BE1625" s="81"/>
    </row>
    <row r="1626" spans="1:57" ht="12.75" customHeight="1" x14ac:dyDescent="0.25">
      <c r="A1626" s="81"/>
      <c r="B1626" s="81"/>
      <c r="C1626" s="81"/>
      <c r="K1626" s="81"/>
      <c r="L1626" s="81"/>
      <c r="M1626" s="81"/>
      <c r="N1626" s="81"/>
      <c r="O1626" s="81"/>
      <c r="P1626" s="81"/>
      <c r="S1626" s="81"/>
      <c r="T1626" s="81"/>
      <c r="U1626" s="81"/>
      <c r="V1626" s="81"/>
      <c r="W1626" s="81"/>
      <c r="X1626" s="81"/>
      <c r="Y1626" s="81"/>
      <c r="Z1626" s="81"/>
      <c r="AA1626" s="109"/>
      <c r="AB1626" s="109"/>
      <c r="AS1626" s="124"/>
      <c r="AT1626" s="124"/>
      <c r="AU1626" s="124"/>
      <c r="AV1626" s="83"/>
      <c r="AW1626" s="123"/>
      <c r="AX1626" s="81"/>
      <c r="AY1626" s="126"/>
      <c r="AZ1626" s="127"/>
      <c r="BB1626" s="81"/>
      <c r="BC1626" s="81"/>
      <c r="BD1626" s="81"/>
      <c r="BE1626" s="81"/>
    </row>
    <row r="1627" spans="1:57" ht="12.75" customHeight="1" x14ac:dyDescent="0.25">
      <c r="A1627" s="81"/>
      <c r="B1627" s="81"/>
      <c r="C1627" s="81"/>
      <c r="K1627" s="81"/>
      <c r="L1627" s="81"/>
      <c r="M1627" s="81"/>
      <c r="N1627" s="81"/>
      <c r="O1627" s="81"/>
      <c r="P1627" s="81"/>
      <c r="S1627" s="81"/>
      <c r="T1627" s="81"/>
      <c r="U1627" s="81"/>
      <c r="V1627" s="81"/>
      <c r="W1627" s="81"/>
      <c r="X1627" s="81"/>
      <c r="Y1627" s="81"/>
      <c r="Z1627" s="81"/>
      <c r="AA1627" s="109"/>
      <c r="AB1627" s="109"/>
      <c r="AS1627" s="124"/>
      <c r="AT1627" s="124"/>
      <c r="AU1627" s="124"/>
      <c r="AV1627" s="83"/>
      <c r="AW1627" s="123"/>
      <c r="AX1627" s="81"/>
      <c r="AY1627" s="126"/>
      <c r="AZ1627" s="127"/>
      <c r="BB1627" s="81"/>
      <c r="BC1627" s="81"/>
      <c r="BD1627" s="81"/>
      <c r="BE1627" s="81"/>
    </row>
    <row r="1628" spans="1:57" ht="12.75" customHeight="1" x14ac:dyDescent="0.25">
      <c r="A1628" s="81"/>
      <c r="B1628" s="81"/>
      <c r="C1628" s="81"/>
      <c r="K1628" s="81"/>
      <c r="L1628" s="81"/>
      <c r="M1628" s="81"/>
      <c r="N1628" s="81"/>
      <c r="O1628" s="81"/>
      <c r="P1628" s="81"/>
      <c r="S1628" s="81"/>
      <c r="T1628" s="81"/>
      <c r="U1628" s="81"/>
      <c r="V1628" s="81"/>
      <c r="W1628" s="81"/>
      <c r="X1628" s="81"/>
      <c r="Y1628" s="81"/>
      <c r="Z1628" s="81"/>
      <c r="AA1628" s="109"/>
      <c r="AB1628" s="109"/>
      <c r="AS1628" s="124"/>
      <c r="AT1628" s="124"/>
      <c r="AU1628" s="124"/>
      <c r="AV1628" s="83"/>
      <c r="AW1628" s="123"/>
      <c r="AX1628" s="81"/>
      <c r="AY1628" s="126"/>
      <c r="AZ1628" s="127"/>
      <c r="BB1628" s="81"/>
      <c r="BC1628" s="81"/>
      <c r="BD1628" s="81"/>
      <c r="BE1628" s="81"/>
    </row>
    <row r="1629" spans="1:57" ht="12.75" customHeight="1" x14ac:dyDescent="0.25">
      <c r="A1629" s="81"/>
      <c r="B1629" s="81"/>
      <c r="C1629" s="81"/>
      <c r="K1629" s="81"/>
      <c r="L1629" s="81"/>
      <c r="M1629" s="81"/>
      <c r="N1629" s="81"/>
      <c r="O1629" s="81"/>
      <c r="P1629" s="81"/>
      <c r="S1629" s="81"/>
      <c r="T1629" s="81"/>
      <c r="U1629" s="81"/>
      <c r="V1629" s="81"/>
      <c r="W1629" s="81"/>
      <c r="X1629" s="81"/>
      <c r="Y1629" s="81"/>
      <c r="Z1629" s="81"/>
      <c r="AA1629" s="109"/>
      <c r="AB1629" s="109"/>
      <c r="AS1629" s="124"/>
      <c r="AT1629" s="124"/>
      <c r="AU1629" s="124"/>
      <c r="AV1629" s="83"/>
      <c r="AW1629" s="123"/>
      <c r="AX1629" s="81"/>
      <c r="AY1629" s="126"/>
      <c r="AZ1629" s="127"/>
      <c r="BB1629" s="81"/>
      <c r="BC1629" s="81"/>
      <c r="BD1629" s="81"/>
      <c r="BE1629" s="81"/>
    </row>
    <row r="1630" spans="1:57" ht="12" x14ac:dyDescent="0.25">
      <c r="A1630" s="81"/>
      <c r="B1630" s="81"/>
      <c r="C1630" s="81"/>
      <c r="K1630" s="81"/>
      <c r="L1630" s="81"/>
      <c r="M1630" s="81"/>
      <c r="N1630" s="81"/>
      <c r="O1630" s="81"/>
      <c r="P1630" s="81"/>
      <c r="S1630" s="81"/>
      <c r="T1630" s="81"/>
      <c r="U1630" s="81"/>
      <c r="V1630" s="81"/>
      <c r="W1630" s="81"/>
      <c r="X1630" s="81"/>
      <c r="Y1630" s="81"/>
      <c r="Z1630" s="81"/>
      <c r="AA1630" s="109"/>
      <c r="AB1630" s="109"/>
      <c r="AS1630" s="124"/>
      <c r="AT1630" s="124"/>
      <c r="AU1630" s="124"/>
      <c r="AV1630" s="83"/>
      <c r="AW1630" s="123"/>
      <c r="AX1630" s="81"/>
      <c r="AY1630" s="126"/>
      <c r="AZ1630" s="127"/>
      <c r="BB1630" s="81"/>
      <c r="BC1630" s="81"/>
      <c r="BD1630" s="81"/>
      <c r="BE1630" s="81"/>
    </row>
    <row r="1631" spans="1:57" ht="12.75" customHeight="1" x14ac:dyDescent="0.25">
      <c r="A1631" s="81"/>
      <c r="B1631" s="81"/>
      <c r="C1631" s="81"/>
      <c r="K1631" s="81"/>
      <c r="L1631" s="81"/>
      <c r="M1631" s="81"/>
      <c r="N1631" s="81"/>
      <c r="O1631" s="81"/>
      <c r="P1631" s="81"/>
      <c r="S1631" s="81"/>
      <c r="T1631" s="81"/>
      <c r="U1631" s="81"/>
      <c r="V1631" s="81"/>
      <c r="W1631" s="81"/>
      <c r="X1631" s="81"/>
      <c r="Y1631" s="81"/>
      <c r="Z1631" s="81"/>
      <c r="AA1631" s="109"/>
      <c r="AB1631" s="109"/>
      <c r="AS1631" s="124"/>
      <c r="AT1631" s="124"/>
      <c r="AU1631" s="124"/>
      <c r="AV1631" s="83"/>
      <c r="AW1631" s="123"/>
      <c r="AX1631" s="81"/>
      <c r="AY1631" s="126"/>
      <c r="AZ1631" s="127"/>
      <c r="BB1631" s="81"/>
      <c r="BC1631" s="81"/>
      <c r="BD1631" s="81"/>
      <c r="BE1631" s="81"/>
    </row>
    <row r="1632" spans="1:57" ht="12.75" customHeight="1" x14ac:dyDescent="0.25">
      <c r="A1632" s="81"/>
      <c r="B1632" s="81"/>
      <c r="C1632" s="81"/>
      <c r="K1632" s="81"/>
      <c r="L1632" s="81"/>
      <c r="M1632" s="81"/>
      <c r="N1632" s="81"/>
      <c r="O1632" s="81"/>
      <c r="P1632" s="81"/>
      <c r="S1632" s="81"/>
      <c r="T1632" s="81"/>
      <c r="U1632" s="81"/>
      <c r="V1632" s="81"/>
      <c r="W1632" s="81"/>
      <c r="X1632" s="81"/>
      <c r="Y1632" s="81"/>
      <c r="Z1632" s="81"/>
      <c r="AA1632" s="109"/>
      <c r="AB1632" s="109"/>
      <c r="AS1632" s="124"/>
      <c r="AT1632" s="124"/>
      <c r="AU1632" s="124"/>
      <c r="AV1632" s="83"/>
      <c r="AW1632" s="123"/>
      <c r="AX1632" s="81"/>
      <c r="AY1632" s="126"/>
      <c r="AZ1632" s="127"/>
      <c r="BB1632" s="81"/>
      <c r="BC1632" s="81"/>
      <c r="BD1632" s="81"/>
      <c r="BE1632" s="81"/>
    </row>
    <row r="1633" spans="1:57" ht="12" x14ac:dyDescent="0.25">
      <c r="A1633" s="81"/>
      <c r="B1633" s="81"/>
      <c r="C1633" s="81"/>
      <c r="K1633" s="81"/>
      <c r="L1633" s="81"/>
      <c r="M1633" s="81"/>
      <c r="N1633" s="81"/>
      <c r="O1633" s="81"/>
      <c r="P1633" s="81"/>
      <c r="S1633" s="81"/>
      <c r="T1633" s="81"/>
      <c r="U1633" s="81"/>
      <c r="V1633" s="81"/>
      <c r="W1633" s="81"/>
      <c r="X1633" s="81"/>
      <c r="Y1633" s="81"/>
      <c r="Z1633" s="81"/>
      <c r="AA1633" s="109"/>
      <c r="AB1633" s="109"/>
      <c r="AS1633" s="124"/>
      <c r="AT1633" s="124"/>
      <c r="AU1633" s="124"/>
      <c r="AV1633" s="83"/>
      <c r="AW1633" s="123"/>
      <c r="AX1633" s="81"/>
      <c r="AY1633" s="126"/>
      <c r="AZ1633" s="127"/>
      <c r="BB1633" s="81"/>
      <c r="BC1633" s="81"/>
      <c r="BD1633" s="81"/>
      <c r="BE1633" s="81"/>
    </row>
    <row r="1634" spans="1:57" ht="12" x14ac:dyDescent="0.25">
      <c r="A1634" s="81"/>
      <c r="B1634" s="81"/>
      <c r="C1634" s="81"/>
      <c r="K1634" s="81"/>
      <c r="L1634" s="81"/>
      <c r="M1634" s="81"/>
      <c r="N1634" s="81"/>
      <c r="O1634" s="81"/>
      <c r="P1634" s="81"/>
      <c r="S1634" s="81"/>
      <c r="T1634" s="81"/>
      <c r="U1634" s="81"/>
      <c r="V1634" s="81"/>
      <c r="W1634" s="81"/>
      <c r="X1634" s="81"/>
      <c r="Y1634" s="81"/>
      <c r="Z1634" s="81"/>
      <c r="AA1634" s="109"/>
      <c r="AB1634" s="109"/>
      <c r="AS1634" s="124"/>
      <c r="AT1634" s="124"/>
      <c r="AU1634" s="124"/>
      <c r="AV1634" s="83"/>
      <c r="AW1634" s="123"/>
      <c r="AX1634" s="81"/>
      <c r="AY1634" s="126"/>
      <c r="AZ1634" s="127"/>
      <c r="BB1634" s="81"/>
      <c r="BC1634" s="81"/>
      <c r="BD1634" s="81"/>
      <c r="BE1634" s="81"/>
    </row>
    <row r="1635" spans="1:57" ht="12.75" customHeight="1" x14ac:dyDescent="0.25">
      <c r="A1635" s="81"/>
      <c r="B1635" s="81"/>
      <c r="C1635" s="81"/>
      <c r="K1635" s="81"/>
      <c r="L1635" s="81"/>
      <c r="M1635" s="81"/>
      <c r="N1635" s="81"/>
      <c r="O1635" s="81"/>
      <c r="P1635" s="81"/>
      <c r="S1635" s="81"/>
      <c r="T1635" s="81"/>
      <c r="U1635" s="81"/>
      <c r="V1635" s="81"/>
      <c r="W1635" s="81"/>
      <c r="X1635" s="81"/>
      <c r="Y1635" s="81"/>
      <c r="Z1635" s="81"/>
      <c r="AA1635" s="109"/>
      <c r="AB1635" s="109"/>
      <c r="AS1635" s="124"/>
      <c r="AT1635" s="124"/>
      <c r="AU1635" s="124"/>
      <c r="AV1635" s="83"/>
      <c r="AW1635" s="123"/>
      <c r="AX1635" s="81"/>
      <c r="AY1635" s="126"/>
      <c r="AZ1635" s="127"/>
      <c r="BB1635" s="81"/>
      <c r="BC1635" s="81"/>
      <c r="BD1635" s="81"/>
      <c r="BE1635" s="81"/>
    </row>
    <row r="1636" spans="1:57" ht="12" x14ac:dyDescent="0.25">
      <c r="A1636" s="81"/>
      <c r="B1636" s="81"/>
      <c r="C1636" s="81"/>
      <c r="K1636" s="81"/>
      <c r="L1636" s="81"/>
      <c r="M1636" s="81"/>
      <c r="N1636" s="81"/>
      <c r="O1636" s="81"/>
      <c r="P1636" s="81"/>
      <c r="S1636" s="81"/>
      <c r="T1636" s="81"/>
      <c r="U1636" s="81"/>
      <c r="V1636" s="81"/>
      <c r="W1636" s="81"/>
      <c r="X1636" s="81"/>
      <c r="Y1636" s="81"/>
      <c r="Z1636" s="81"/>
      <c r="AA1636" s="109"/>
      <c r="AB1636" s="109"/>
      <c r="AS1636" s="124"/>
      <c r="AT1636" s="124"/>
      <c r="AU1636" s="124"/>
      <c r="AV1636" s="83"/>
      <c r="AW1636" s="123"/>
      <c r="AX1636" s="81"/>
      <c r="AY1636" s="126"/>
      <c r="AZ1636" s="127"/>
      <c r="BB1636" s="81"/>
      <c r="BC1636" s="81"/>
      <c r="BD1636" s="81"/>
      <c r="BE1636" s="81"/>
    </row>
    <row r="1637" spans="1:57" ht="12.75" customHeight="1" x14ac:dyDescent="0.25">
      <c r="A1637" s="81"/>
      <c r="B1637" s="81"/>
      <c r="C1637" s="81"/>
      <c r="K1637" s="81"/>
      <c r="L1637" s="81"/>
      <c r="M1637" s="81"/>
      <c r="N1637" s="81"/>
      <c r="O1637" s="81"/>
      <c r="P1637" s="81"/>
      <c r="S1637" s="81"/>
      <c r="T1637" s="81"/>
      <c r="U1637" s="81"/>
      <c r="V1637" s="81"/>
      <c r="W1637" s="81"/>
      <c r="X1637" s="81"/>
      <c r="Y1637" s="81"/>
      <c r="Z1637" s="81"/>
      <c r="AA1637" s="109"/>
      <c r="AB1637" s="109"/>
      <c r="AS1637" s="124"/>
      <c r="AT1637" s="124"/>
      <c r="AU1637" s="124"/>
      <c r="AV1637" s="83"/>
      <c r="AW1637" s="123"/>
      <c r="AX1637" s="81"/>
      <c r="AY1637" s="126"/>
      <c r="AZ1637" s="127"/>
      <c r="BB1637" s="81"/>
      <c r="BC1637" s="81"/>
      <c r="BD1637" s="81"/>
      <c r="BE1637" s="81"/>
    </row>
    <row r="1638" spans="1:57" ht="12.75" customHeight="1" x14ac:dyDescent="0.25">
      <c r="A1638" s="81"/>
      <c r="B1638" s="81"/>
      <c r="C1638" s="81"/>
      <c r="K1638" s="81"/>
      <c r="L1638" s="81"/>
      <c r="M1638" s="81"/>
      <c r="N1638" s="81"/>
      <c r="O1638" s="81"/>
      <c r="P1638" s="81"/>
      <c r="S1638" s="81"/>
      <c r="T1638" s="81"/>
      <c r="U1638" s="81"/>
      <c r="V1638" s="81"/>
      <c r="W1638" s="81"/>
      <c r="X1638" s="81"/>
      <c r="Y1638" s="81"/>
      <c r="Z1638" s="81"/>
      <c r="AA1638" s="109"/>
      <c r="AB1638" s="109"/>
      <c r="AS1638" s="124"/>
      <c r="AT1638" s="124"/>
      <c r="AU1638" s="124"/>
      <c r="AV1638" s="83"/>
      <c r="AW1638" s="123"/>
      <c r="AX1638" s="81"/>
      <c r="AY1638" s="126"/>
      <c r="AZ1638" s="127"/>
      <c r="BB1638" s="81"/>
      <c r="BC1638" s="81"/>
      <c r="BD1638" s="81"/>
      <c r="BE1638" s="81"/>
    </row>
    <row r="1639" spans="1:57" ht="12.75" customHeight="1" x14ac:dyDescent="0.25">
      <c r="A1639" s="81"/>
      <c r="B1639" s="81"/>
      <c r="C1639" s="81"/>
      <c r="K1639" s="81"/>
      <c r="L1639" s="81"/>
      <c r="M1639" s="81"/>
      <c r="N1639" s="81"/>
      <c r="O1639" s="81"/>
      <c r="P1639" s="81"/>
      <c r="S1639" s="81"/>
      <c r="T1639" s="81"/>
      <c r="U1639" s="81"/>
      <c r="V1639" s="81"/>
      <c r="W1639" s="81"/>
      <c r="X1639" s="81"/>
      <c r="Y1639" s="81"/>
      <c r="Z1639" s="81"/>
      <c r="AA1639" s="109"/>
      <c r="AB1639" s="109"/>
      <c r="AS1639" s="124"/>
      <c r="AT1639" s="124"/>
      <c r="AU1639" s="124"/>
      <c r="AV1639" s="83"/>
      <c r="AW1639" s="123"/>
      <c r="AX1639" s="81"/>
      <c r="AY1639" s="126"/>
      <c r="AZ1639" s="127"/>
      <c r="BB1639" s="81"/>
      <c r="BC1639" s="81"/>
      <c r="BD1639" s="81"/>
      <c r="BE1639" s="81"/>
    </row>
    <row r="1640" spans="1:57" ht="12.75" customHeight="1" x14ac:dyDescent="0.25">
      <c r="A1640" s="81"/>
      <c r="B1640" s="81"/>
      <c r="C1640" s="81"/>
      <c r="K1640" s="81"/>
      <c r="L1640" s="81"/>
      <c r="M1640" s="81"/>
      <c r="N1640" s="81"/>
      <c r="O1640" s="81"/>
      <c r="P1640" s="81"/>
      <c r="S1640" s="81"/>
      <c r="T1640" s="81"/>
      <c r="U1640" s="81"/>
      <c r="V1640" s="81"/>
      <c r="W1640" s="81"/>
      <c r="X1640" s="81"/>
      <c r="Y1640" s="81"/>
      <c r="Z1640" s="81"/>
      <c r="AA1640" s="109"/>
      <c r="AB1640" s="109"/>
      <c r="AS1640" s="124"/>
      <c r="AT1640" s="124"/>
      <c r="AU1640" s="124"/>
      <c r="AV1640" s="83"/>
      <c r="AW1640" s="123"/>
      <c r="AX1640" s="81"/>
      <c r="AY1640" s="126"/>
      <c r="AZ1640" s="127"/>
      <c r="BB1640" s="81"/>
      <c r="BC1640" s="81"/>
      <c r="BD1640" s="81"/>
      <c r="BE1640" s="81"/>
    </row>
    <row r="1641" spans="1:57" ht="12.75" customHeight="1" x14ac:dyDescent="0.25">
      <c r="A1641" s="81"/>
      <c r="B1641" s="81"/>
      <c r="C1641" s="81"/>
      <c r="K1641" s="81"/>
      <c r="L1641" s="81"/>
      <c r="M1641" s="81"/>
      <c r="N1641" s="81"/>
      <c r="O1641" s="81"/>
      <c r="P1641" s="81"/>
      <c r="S1641" s="81"/>
      <c r="T1641" s="81"/>
      <c r="U1641" s="81"/>
      <c r="V1641" s="81"/>
      <c r="W1641" s="81"/>
      <c r="X1641" s="81"/>
      <c r="Y1641" s="81"/>
      <c r="Z1641" s="81"/>
      <c r="AA1641" s="109"/>
      <c r="AB1641" s="109"/>
      <c r="AS1641" s="124"/>
      <c r="AT1641" s="124"/>
      <c r="AU1641" s="124"/>
      <c r="AV1641" s="83"/>
      <c r="AW1641" s="123"/>
      <c r="AX1641" s="81"/>
      <c r="AY1641" s="126"/>
      <c r="AZ1641" s="127"/>
      <c r="BB1641" s="81"/>
      <c r="BC1641" s="81"/>
      <c r="BD1641" s="81"/>
      <c r="BE1641" s="81"/>
    </row>
    <row r="1642" spans="1:57" ht="12" x14ac:dyDescent="0.25">
      <c r="A1642" s="81"/>
      <c r="B1642" s="81"/>
      <c r="C1642" s="81"/>
      <c r="K1642" s="81"/>
      <c r="L1642" s="81"/>
      <c r="M1642" s="81"/>
      <c r="N1642" s="81"/>
      <c r="O1642" s="81"/>
      <c r="P1642" s="81"/>
      <c r="S1642" s="81"/>
      <c r="T1642" s="81"/>
      <c r="U1642" s="81"/>
      <c r="V1642" s="81"/>
      <c r="W1642" s="81"/>
      <c r="X1642" s="81"/>
      <c r="Y1642" s="81"/>
      <c r="Z1642" s="81"/>
      <c r="AA1642" s="109"/>
      <c r="AB1642" s="109"/>
      <c r="AS1642" s="124"/>
      <c r="AT1642" s="124"/>
      <c r="AU1642" s="124"/>
      <c r="AV1642" s="83"/>
      <c r="AW1642" s="123"/>
      <c r="AX1642" s="81"/>
      <c r="AY1642" s="126"/>
      <c r="AZ1642" s="127"/>
      <c r="BB1642" s="81"/>
      <c r="BC1642" s="81"/>
      <c r="BD1642" s="81"/>
      <c r="BE1642" s="81"/>
    </row>
    <row r="1643" spans="1:57" ht="12.75" customHeight="1" x14ac:dyDescent="0.25">
      <c r="A1643" s="81"/>
      <c r="B1643" s="81"/>
      <c r="C1643" s="81"/>
      <c r="K1643" s="81"/>
      <c r="L1643" s="81"/>
      <c r="M1643" s="81"/>
      <c r="N1643" s="81"/>
      <c r="O1643" s="81"/>
      <c r="P1643" s="81"/>
      <c r="S1643" s="81"/>
      <c r="T1643" s="81"/>
      <c r="U1643" s="81"/>
      <c r="V1643" s="81"/>
      <c r="W1643" s="81"/>
      <c r="X1643" s="81"/>
      <c r="Y1643" s="81"/>
      <c r="Z1643" s="81"/>
      <c r="AA1643" s="109"/>
      <c r="AB1643" s="109"/>
      <c r="AS1643" s="124"/>
      <c r="AT1643" s="124"/>
      <c r="AU1643" s="124"/>
      <c r="AV1643" s="83"/>
      <c r="AW1643" s="123"/>
      <c r="AX1643" s="81"/>
      <c r="AY1643" s="126"/>
      <c r="AZ1643" s="127"/>
      <c r="BB1643" s="81"/>
      <c r="BC1643" s="81"/>
      <c r="BD1643" s="81"/>
      <c r="BE1643" s="81"/>
    </row>
    <row r="1644" spans="1:57" ht="12.75" customHeight="1" x14ac:dyDescent="0.25">
      <c r="A1644" s="81"/>
      <c r="B1644" s="81"/>
      <c r="C1644" s="81"/>
      <c r="K1644" s="81"/>
      <c r="L1644" s="81"/>
      <c r="M1644" s="81"/>
      <c r="N1644" s="81"/>
      <c r="O1644" s="81"/>
      <c r="P1644" s="81"/>
      <c r="S1644" s="81"/>
      <c r="T1644" s="81"/>
      <c r="U1644" s="81"/>
      <c r="V1644" s="81"/>
      <c r="W1644" s="81"/>
      <c r="X1644" s="81"/>
      <c r="Y1644" s="81"/>
      <c r="Z1644" s="81"/>
      <c r="AA1644" s="109"/>
      <c r="AB1644" s="109"/>
      <c r="AS1644" s="124"/>
      <c r="AT1644" s="124"/>
      <c r="AU1644" s="124"/>
      <c r="AV1644" s="83"/>
      <c r="AW1644" s="123"/>
      <c r="AX1644" s="81"/>
      <c r="AY1644" s="126"/>
      <c r="AZ1644" s="127"/>
      <c r="BB1644" s="81"/>
      <c r="BC1644" s="81"/>
      <c r="BD1644" s="81"/>
      <c r="BE1644" s="81"/>
    </row>
    <row r="1645" spans="1:57" ht="12" x14ac:dyDescent="0.25">
      <c r="A1645" s="81"/>
      <c r="B1645" s="81"/>
      <c r="C1645" s="81"/>
      <c r="K1645" s="81"/>
      <c r="L1645" s="81"/>
      <c r="M1645" s="81"/>
      <c r="N1645" s="81"/>
      <c r="O1645" s="81"/>
      <c r="P1645" s="81"/>
      <c r="S1645" s="81"/>
      <c r="T1645" s="81"/>
      <c r="U1645" s="81"/>
      <c r="V1645" s="81"/>
      <c r="W1645" s="81"/>
      <c r="X1645" s="81"/>
      <c r="Y1645" s="81"/>
      <c r="Z1645" s="81"/>
      <c r="AA1645" s="109"/>
      <c r="AB1645" s="109"/>
      <c r="AS1645" s="124"/>
      <c r="AT1645" s="124"/>
      <c r="AU1645" s="124"/>
      <c r="AV1645" s="83"/>
      <c r="AW1645" s="123"/>
      <c r="AX1645" s="81"/>
      <c r="AY1645" s="126"/>
      <c r="AZ1645" s="127"/>
      <c r="BB1645" s="81"/>
      <c r="BC1645" s="81"/>
      <c r="BD1645" s="81"/>
      <c r="BE1645" s="81"/>
    </row>
    <row r="1646" spans="1:57" ht="12" x14ac:dyDescent="0.25">
      <c r="A1646" s="81"/>
      <c r="B1646" s="81"/>
      <c r="C1646" s="81"/>
      <c r="K1646" s="81"/>
      <c r="L1646" s="81"/>
      <c r="M1646" s="81"/>
      <c r="N1646" s="81"/>
      <c r="O1646" s="81"/>
      <c r="P1646" s="81"/>
      <c r="S1646" s="81"/>
      <c r="T1646" s="81"/>
      <c r="U1646" s="81"/>
      <c r="V1646" s="81"/>
      <c r="W1646" s="81"/>
      <c r="X1646" s="81"/>
      <c r="Y1646" s="81"/>
      <c r="Z1646" s="81"/>
      <c r="AA1646" s="109"/>
      <c r="AB1646" s="109"/>
      <c r="AS1646" s="124"/>
      <c r="AT1646" s="124"/>
      <c r="AU1646" s="124"/>
      <c r="AV1646" s="83"/>
      <c r="AW1646" s="123"/>
      <c r="AX1646" s="81"/>
      <c r="AY1646" s="126"/>
      <c r="AZ1646" s="127"/>
      <c r="BB1646" s="81"/>
      <c r="BC1646" s="81"/>
      <c r="BD1646" s="81"/>
      <c r="BE1646" s="81"/>
    </row>
    <row r="1647" spans="1:57" ht="12.75" customHeight="1" x14ac:dyDescent="0.25">
      <c r="A1647" s="81"/>
      <c r="B1647" s="81"/>
      <c r="C1647" s="81"/>
      <c r="K1647" s="81"/>
      <c r="L1647" s="81"/>
      <c r="M1647" s="81"/>
      <c r="N1647" s="81"/>
      <c r="O1647" s="81"/>
      <c r="P1647" s="81"/>
      <c r="S1647" s="81"/>
      <c r="T1647" s="81"/>
      <c r="U1647" s="81"/>
      <c r="V1647" s="81"/>
      <c r="W1647" s="81"/>
      <c r="X1647" s="81"/>
      <c r="Y1647" s="81"/>
      <c r="Z1647" s="81"/>
      <c r="AA1647" s="109"/>
      <c r="AB1647" s="109"/>
      <c r="AS1647" s="124"/>
      <c r="AT1647" s="124"/>
      <c r="AU1647" s="124"/>
      <c r="AV1647" s="83"/>
      <c r="AW1647" s="123"/>
      <c r="AX1647" s="81"/>
      <c r="AY1647" s="126"/>
      <c r="AZ1647" s="127"/>
      <c r="BB1647" s="81"/>
      <c r="BC1647" s="81"/>
      <c r="BD1647" s="81"/>
      <c r="BE1647" s="81"/>
    </row>
    <row r="1648" spans="1:57" ht="12.75" customHeight="1" x14ac:dyDescent="0.25">
      <c r="A1648" s="81"/>
      <c r="B1648" s="81"/>
      <c r="C1648" s="81"/>
      <c r="K1648" s="81"/>
      <c r="L1648" s="81"/>
      <c r="M1648" s="81"/>
      <c r="N1648" s="81"/>
      <c r="O1648" s="81"/>
      <c r="P1648" s="81"/>
      <c r="S1648" s="81"/>
      <c r="T1648" s="81"/>
      <c r="U1648" s="81"/>
      <c r="V1648" s="81"/>
      <c r="W1648" s="81"/>
      <c r="X1648" s="81"/>
      <c r="Y1648" s="81"/>
      <c r="Z1648" s="81"/>
      <c r="AA1648" s="109"/>
      <c r="AB1648" s="109"/>
      <c r="AS1648" s="124"/>
      <c r="AT1648" s="124"/>
      <c r="AU1648" s="124"/>
      <c r="AV1648" s="83"/>
      <c r="AW1648" s="123"/>
      <c r="AX1648" s="81"/>
      <c r="AY1648" s="126"/>
      <c r="AZ1648" s="127"/>
      <c r="BB1648" s="81"/>
      <c r="BC1648" s="81"/>
      <c r="BD1648" s="81"/>
      <c r="BE1648" s="81"/>
    </row>
    <row r="1649" spans="1:57" ht="12.75" customHeight="1" x14ac:dyDescent="0.25">
      <c r="A1649" s="81"/>
      <c r="B1649" s="81"/>
      <c r="C1649" s="81"/>
      <c r="K1649" s="81"/>
      <c r="L1649" s="81"/>
      <c r="M1649" s="81"/>
      <c r="N1649" s="81"/>
      <c r="O1649" s="81"/>
      <c r="P1649" s="81"/>
      <c r="S1649" s="81"/>
      <c r="T1649" s="81"/>
      <c r="U1649" s="81"/>
      <c r="V1649" s="81"/>
      <c r="W1649" s="81"/>
      <c r="X1649" s="81"/>
      <c r="Y1649" s="81"/>
      <c r="Z1649" s="81"/>
      <c r="AA1649" s="109"/>
      <c r="AB1649" s="109"/>
      <c r="AS1649" s="124"/>
      <c r="AT1649" s="124"/>
      <c r="AU1649" s="124"/>
      <c r="AV1649" s="83"/>
      <c r="AW1649" s="123"/>
      <c r="AX1649" s="81"/>
      <c r="AY1649" s="126"/>
      <c r="AZ1649" s="127"/>
      <c r="BB1649" s="81"/>
      <c r="BC1649" s="81"/>
      <c r="BD1649" s="81"/>
      <c r="BE1649" s="81"/>
    </row>
    <row r="1650" spans="1:57" ht="12" x14ac:dyDescent="0.25">
      <c r="A1650" s="81"/>
      <c r="B1650" s="81"/>
      <c r="C1650" s="81"/>
      <c r="K1650" s="81"/>
      <c r="L1650" s="81"/>
      <c r="M1650" s="81"/>
      <c r="N1650" s="81"/>
      <c r="O1650" s="81"/>
      <c r="P1650" s="81"/>
      <c r="S1650" s="81"/>
      <c r="T1650" s="81"/>
      <c r="U1650" s="81"/>
      <c r="V1650" s="81"/>
      <c r="W1650" s="81"/>
      <c r="X1650" s="81"/>
      <c r="Y1650" s="81"/>
      <c r="Z1650" s="81"/>
      <c r="AA1650" s="109"/>
      <c r="AB1650" s="109"/>
      <c r="AS1650" s="124"/>
      <c r="AT1650" s="124"/>
      <c r="AU1650" s="124"/>
      <c r="AV1650" s="83"/>
      <c r="AW1650" s="123"/>
      <c r="AX1650" s="81"/>
      <c r="AY1650" s="126"/>
      <c r="AZ1650" s="127"/>
      <c r="BB1650" s="81"/>
      <c r="BC1650" s="81"/>
      <c r="BD1650" s="81"/>
      <c r="BE1650" s="81"/>
    </row>
    <row r="1651" spans="1:57" ht="12.75" customHeight="1" x14ac:dyDescent="0.25">
      <c r="A1651" s="81"/>
      <c r="B1651" s="81"/>
      <c r="C1651" s="81"/>
      <c r="K1651" s="81"/>
      <c r="L1651" s="81"/>
      <c r="M1651" s="81"/>
      <c r="N1651" s="81"/>
      <c r="O1651" s="81"/>
      <c r="P1651" s="81"/>
      <c r="S1651" s="81"/>
      <c r="T1651" s="81"/>
      <c r="U1651" s="81"/>
      <c r="V1651" s="81"/>
      <c r="W1651" s="81"/>
      <c r="X1651" s="81"/>
      <c r="Y1651" s="81"/>
      <c r="Z1651" s="81"/>
      <c r="AA1651" s="109"/>
      <c r="AB1651" s="109"/>
      <c r="AS1651" s="124"/>
      <c r="AT1651" s="124"/>
      <c r="AU1651" s="124"/>
      <c r="AV1651" s="83"/>
      <c r="AW1651" s="123"/>
      <c r="AX1651" s="81"/>
      <c r="AY1651" s="126"/>
      <c r="AZ1651" s="127"/>
      <c r="BB1651" s="81"/>
      <c r="BC1651" s="81"/>
      <c r="BD1651" s="81"/>
      <c r="BE1651" s="81"/>
    </row>
    <row r="1652" spans="1:57" ht="12.75" customHeight="1" x14ac:dyDescent="0.25">
      <c r="A1652" s="81"/>
      <c r="B1652" s="81"/>
      <c r="C1652" s="81"/>
      <c r="K1652" s="81"/>
      <c r="L1652" s="81"/>
      <c r="M1652" s="81"/>
      <c r="N1652" s="81"/>
      <c r="O1652" s="81"/>
      <c r="P1652" s="81"/>
      <c r="S1652" s="81"/>
      <c r="T1652" s="81"/>
      <c r="U1652" s="81"/>
      <c r="V1652" s="81"/>
      <c r="W1652" s="81"/>
      <c r="X1652" s="81"/>
      <c r="Y1652" s="81"/>
      <c r="Z1652" s="81"/>
      <c r="AA1652" s="109"/>
      <c r="AB1652" s="109"/>
      <c r="AS1652" s="124"/>
      <c r="AT1652" s="124"/>
      <c r="AU1652" s="124"/>
      <c r="AV1652" s="83"/>
      <c r="AW1652" s="123"/>
      <c r="AX1652" s="81"/>
      <c r="AY1652" s="126"/>
      <c r="AZ1652" s="127"/>
      <c r="BB1652" s="81"/>
      <c r="BC1652" s="81"/>
      <c r="BD1652" s="81"/>
      <c r="BE1652" s="81"/>
    </row>
    <row r="1653" spans="1:57" ht="12.75" customHeight="1" x14ac:dyDescent="0.25">
      <c r="A1653" s="81"/>
      <c r="B1653" s="81"/>
      <c r="C1653" s="81"/>
      <c r="K1653" s="81"/>
      <c r="L1653" s="81"/>
      <c r="M1653" s="81"/>
      <c r="N1653" s="81"/>
      <c r="O1653" s="81"/>
      <c r="P1653" s="81"/>
      <c r="S1653" s="81"/>
      <c r="T1653" s="81"/>
      <c r="U1653" s="81"/>
      <c r="V1653" s="81"/>
      <c r="W1653" s="81"/>
      <c r="X1653" s="81"/>
      <c r="Y1653" s="81"/>
      <c r="Z1653" s="81"/>
      <c r="AA1653" s="109"/>
      <c r="AB1653" s="109"/>
      <c r="AS1653" s="124"/>
      <c r="AT1653" s="124"/>
      <c r="AU1653" s="124"/>
      <c r="AV1653" s="83"/>
      <c r="AW1653" s="123"/>
      <c r="AX1653" s="81"/>
      <c r="AY1653" s="126"/>
      <c r="AZ1653" s="127"/>
      <c r="BB1653" s="81"/>
      <c r="BC1653" s="81"/>
      <c r="BD1653" s="81"/>
      <c r="BE1653" s="81"/>
    </row>
    <row r="1654" spans="1:57" ht="12.75" customHeight="1" x14ac:dyDescent="0.25">
      <c r="A1654" s="81"/>
      <c r="B1654" s="81"/>
      <c r="C1654" s="81"/>
      <c r="K1654" s="81"/>
      <c r="L1654" s="81"/>
      <c r="M1654" s="81"/>
      <c r="N1654" s="81"/>
      <c r="O1654" s="81"/>
      <c r="P1654" s="81"/>
      <c r="S1654" s="81"/>
      <c r="T1654" s="81"/>
      <c r="U1654" s="81"/>
      <c r="V1654" s="81"/>
      <c r="W1654" s="81"/>
      <c r="X1654" s="81"/>
      <c r="Y1654" s="81"/>
      <c r="Z1654" s="81"/>
      <c r="AA1654" s="109"/>
      <c r="AB1654" s="109"/>
      <c r="AS1654" s="124"/>
      <c r="AT1654" s="124"/>
      <c r="AU1654" s="124"/>
      <c r="AV1654" s="83"/>
      <c r="AW1654" s="123"/>
      <c r="AX1654" s="81"/>
      <c r="AY1654" s="126"/>
      <c r="AZ1654" s="127"/>
      <c r="BB1654" s="81"/>
      <c r="BC1654" s="81"/>
      <c r="BD1654" s="81"/>
      <c r="BE1654" s="81"/>
    </row>
    <row r="1655" spans="1:57" ht="12.75" customHeight="1" x14ac:dyDescent="0.25">
      <c r="A1655" s="81"/>
      <c r="B1655" s="81"/>
      <c r="C1655" s="81"/>
      <c r="K1655" s="81"/>
      <c r="L1655" s="81"/>
      <c r="M1655" s="81"/>
      <c r="N1655" s="81"/>
      <c r="O1655" s="81"/>
      <c r="P1655" s="81"/>
      <c r="S1655" s="81"/>
      <c r="T1655" s="81"/>
      <c r="U1655" s="81"/>
      <c r="V1655" s="81"/>
      <c r="W1655" s="81"/>
      <c r="X1655" s="81"/>
      <c r="Y1655" s="81"/>
      <c r="Z1655" s="81"/>
      <c r="AA1655" s="109"/>
      <c r="AB1655" s="109"/>
      <c r="AS1655" s="124"/>
      <c r="AT1655" s="124"/>
      <c r="AU1655" s="124"/>
      <c r="AV1655" s="83"/>
      <c r="AW1655" s="123"/>
      <c r="AX1655" s="81"/>
      <c r="AY1655" s="126"/>
      <c r="AZ1655" s="127"/>
      <c r="BB1655" s="81"/>
      <c r="BC1655" s="81"/>
      <c r="BD1655" s="81"/>
      <c r="BE1655" s="81"/>
    </row>
    <row r="1656" spans="1:57" ht="12" x14ac:dyDescent="0.25">
      <c r="A1656" s="81"/>
      <c r="B1656" s="81"/>
      <c r="C1656" s="81"/>
      <c r="K1656" s="81"/>
      <c r="L1656" s="81"/>
      <c r="M1656" s="81"/>
      <c r="N1656" s="81"/>
      <c r="O1656" s="81"/>
      <c r="P1656" s="81"/>
      <c r="S1656" s="81"/>
      <c r="T1656" s="81"/>
      <c r="U1656" s="81"/>
      <c r="V1656" s="81"/>
      <c r="W1656" s="81"/>
      <c r="X1656" s="81"/>
      <c r="Y1656" s="81"/>
      <c r="Z1656" s="81"/>
      <c r="AA1656" s="109"/>
      <c r="AB1656" s="109"/>
      <c r="AS1656" s="124"/>
      <c r="AT1656" s="124"/>
      <c r="AU1656" s="124"/>
      <c r="AV1656" s="83"/>
      <c r="AW1656" s="123"/>
      <c r="AX1656" s="81"/>
      <c r="AY1656" s="126"/>
      <c r="AZ1656" s="127"/>
      <c r="BB1656" s="81"/>
      <c r="BC1656" s="81"/>
      <c r="BD1656" s="81"/>
      <c r="BE1656" s="81"/>
    </row>
    <row r="1657" spans="1:57" ht="12" x14ac:dyDescent="0.25">
      <c r="A1657" s="81"/>
      <c r="B1657" s="81"/>
      <c r="C1657" s="81"/>
      <c r="K1657" s="81"/>
      <c r="L1657" s="81"/>
      <c r="M1657" s="81"/>
      <c r="N1657" s="81"/>
      <c r="O1657" s="81"/>
      <c r="P1657" s="81"/>
      <c r="S1657" s="81"/>
      <c r="T1657" s="81"/>
      <c r="U1657" s="81"/>
      <c r="V1657" s="81"/>
      <c r="W1657" s="81"/>
      <c r="X1657" s="81"/>
      <c r="Y1657" s="81"/>
      <c r="Z1657" s="81"/>
      <c r="AA1657" s="109"/>
      <c r="AB1657" s="109"/>
      <c r="AS1657" s="124"/>
      <c r="AT1657" s="124"/>
      <c r="AU1657" s="124"/>
      <c r="AV1657" s="83"/>
      <c r="AW1657" s="123"/>
      <c r="AX1657" s="81"/>
      <c r="AY1657" s="126"/>
      <c r="AZ1657" s="127"/>
      <c r="BB1657" s="81"/>
      <c r="BC1657" s="81"/>
      <c r="BD1657" s="81"/>
      <c r="BE1657" s="81"/>
    </row>
    <row r="1658" spans="1:57" ht="12.75" customHeight="1" x14ac:dyDescent="0.25">
      <c r="A1658" s="81"/>
      <c r="B1658" s="81"/>
      <c r="C1658" s="81"/>
      <c r="K1658" s="81"/>
      <c r="L1658" s="81"/>
      <c r="M1658" s="81"/>
      <c r="N1658" s="81"/>
      <c r="O1658" s="81"/>
      <c r="P1658" s="81"/>
      <c r="S1658" s="81"/>
      <c r="T1658" s="81"/>
      <c r="U1658" s="81"/>
      <c r="V1658" s="81"/>
      <c r="W1658" s="81"/>
      <c r="X1658" s="81"/>
      <c r="Y1658" s="81"/>
      <c r="Z1658" s="81"/>
      <c r="AA1658" s="109"/>
      <c r="AB1658" s="109"/>
      <c r="AS1658" s="124"/>
      <c r="AT1658" s="124"/>
      <c r="AU1658" s="124"/>
      <c r="AV1658" s="83"/>
      <c r="AW1658" s="123"/>
      <c r="AX1658" s="81"/>
      <c r="AY1658" s="126"/>
      <c r="AZ1658" s="127"/>
      <c r="BB1658" s="81"/>
      <c r="BC1658" s="81"/>
      <c r="BD1658" s="81"/>
      <c r="BE1658" s="81"/>
    </row>
    <row r="1659" spans="1:57" ht="12" x14ac:dyDescent="0.25">
      <c r="A1659" s="81"/>
      <c r="B1659" s="81"/>
      <c r="C1659" s="81"/>
      <c r="K1659" s="81"/>
      <c r="L1659" s="81"/>
      <c r="M1659" s="81"/>
      <c r="N1659" s="81"/>
      <c r="O1659" s="81"/>
      <c r="P1659" s="81"/>
      <c r="S1659" s="81"/>
      <c r="T1659" s="81"/>
      <c r="U1659" s="81"/>
      <c r="V1659" s="81"/>
      <c r="W1659" s="81"/>
      <c r="X1659" s="81"/>
      <c r="Y1659" s="81"/>
      <c r="Z1659" s="81"/>
      <c r="AA1659" s="109"/>
      <c r="AB1659" s="109"/>
      <c r="AS1659" s="124"/>
      <c r="AT1659" s="124"/>
      <c r="AU1659" s="124"/>
      <c r="AV1659" s="83"/>
      <c r="AW1659" s="123"/>
      <c r="AX1659" s="81"/>
      <c r="AY1659" s="126"/>
      <c r="AZ1659" s="127"/>
      <c r="BB1659" s="81"/>
      <c r="BC1659" s="81"/>
      <c r="BD1659" s="81"/>
      <c r="BE1659" s="81"/>
    </row>
    <row r="1660" spans="1:57" ht="12" x14ac:dyDescent="0.25">
      <c r="A1660" s="81"/>
      <c r="B1660" s="81"/>
      <c r="C1660" s="81"/>
      <c r="K1660" s="81"/>
      <c r="L1660" s="81"/>
      <c r="M1660" s="81"/>
      <c r="N1660" s="81"/>
      <c r="O1660" s="81"/>
      <c r="P1660" s="81"/>
      <c r="S1660" s="81"/>
      <c r="T1660" s="81"/>
      <c r="U1660" s="81"/>
      <c r="V1660" s="81"/>
      <c r="W1660" s="81"/>
      <c r="X1660" s="81"/>
      <c r="Y1660" s="81"/>
      <c r="Z1660" s="81"/>
      <c r="AA1660" s="109"/>
      <c r="AB1660" s="109"/>
      <c r="AS1660" s="124"/>
      <c r="AT1660" s="124"/>
      <c r="AU1660" s="124"/>
      <c r="AV1660" s="83"/>
      <c r="AW1660" s="123"/>
      <c r="AX1660" s="81"/>
      <c r="AY1660" s="126"/>
      <c r="AZ1660" s="127"/>
      <c r="BB1660" s="81"/>
      <c r="BC1660" s="81"/>
      <c r="BD1660" s="81"/>
      <c r="BE1660" s="81"/>
    </row>
    <row r="1661" spans="1:57" ht="12.75" customHeight="1" x14ac:dyDescent="0.25">
      <c r="A1661" s="81"/>
      <c r="B1661" s="81"/>
      <c r="C1661" s="81"/>
      <c r="K1661" s="81"/>
      <c r="L1661" s="81"/>
      <c r="M1661" s="81"/>
      <c r="N1661" s="81"/>
      <c r="O1661" s="81"/>
      <c r="P1661" s="81"/>
      <c r="S1661" s="81"/>
      <c r="T1661" s="81"/>
      <c r="U1661" s="81"/>
      <c r="V1661" s="81"/>
      <c r="W1661" s="81"/>
      <c r="X1661" s="81"/>
      <c r="Y1661" s="81"/>
      <c r="Z1661" s="81"/>
      <c r="AA1661" s="109"/>
      <c r="AB1661" s="109"/>
      <c r="AS1661" s="124"/>
      <c r="AT1661" s="124"/>
      <c r="AU1661" s="124"/>
      <c r="AV1661" s="83"/>
      <c r="AW1661" s="123"/>
      <c r="AX1661" s="81"/>
      <c r="AY1661" s="126"/>
      <c r="AZ1661" s="127"/>
      <c r="BB1661" s="81"/>
      <c r="BC1661" s="81"/>
      <c r="BD1661" s="81"/>
      <c r="BE1661" s="81"/>
    </row>
    <row r="1662" spans="1:57" ht="12" x14ac:dyDescent="0.25">
      <c r="A1662" s="81"/>
      <c r="B1662" s="81"/>
      <c r="C1662" s="81"/>
      <c r="K1662" s="81"/>
      <c r="L1662" s="81"/>
      <c r="M1662" s="81"/>
      <c r="N1662" s="81"/>
      <c r="O1662" s="81"/>
      <c r="P1662" s="81"/>
      <c r="S1662" s="81"/>
      <c r="T1662" s="81"/>
      <c r="U1662" s="81"/>
      <c r="V1662" s="81"/>
      <c r="W1662" s="81"/>
      <c r="X1662" s="81"/>
      <c r="Y1662" s="81"/>
      <c r="Z1662" s="81"/>
      <c r="AA1662" s="109"/>
      <c r="AB1662" s="109"/>
      <c r="AS1662" s="124"/>
      <c r="AT1662" s="124"/>
      <c r="AU1662" s="124"/>
      <c r="AV1662" s="83"/>
      <c r="AW1662" s="123"/>
      <c r="AX1662" s="81"/>
      <c r="AY1662" s="126"/>
      <c r="AZ1662" s="127"/>
      <c r="BB1662" s="81"/>
      <c r="BC1662" s="81"/>
      <c r="BD1662" s="81"/>
      <c r="BE1662" s="81"/>
    </row>
    <row r="1663" spans="1:57" ht="12" x14ac:dyDescent="0.25">
      <c r="A1663" s="81"/>
      <c r="B1663" s="81"/>
      <c r="C1663" s="81"/>
      <c r="K1663" s="81"/>
      <c r="L1663" s="81"/>
      <c r="M1663" s="81"/>
      <c r="N1663" s="81"/>
      <c r="O1663" s="81"/>
      <c r="P1663" s="81"/>
      <c r="S1663" s="81"/>
      <c r="T1663" s="81"/>
      <c r="U1663" s="81"/>
      <c r="V1663" s="81"/>
      <c r="W1663" s="81"/>
      <c r="X1663" s="81"/>
      <c r="Y1663" s="81"/>
      <c r="Z1663" s="81"/>
      <c r="AA1663" s="109"/>
      <c r="AB1663" s="109"/>
      <c r="AS1663" s="124"/>
      <c r="AT1663" s="124"/>
      <c r="AU1663" s="124"/>
      <c r="AV1663" s="83"/>
      <c r="AW1663" s="123"/>
      <c r="AX1663" s="81"/>
      <c r="AY1663" s="126"/>
      <c r="AZ1663" s="127"/>
      <c r="BB1663" s="81"/>
      <c r="BC1663" s="81"/>
      <c r="BD1663" s="81"/>
      <c r="BE1663" s="81"/>
    </row>
    <row r="1664" spans="1:57" ht="12" x14ac:dyDescent="0.25">
      <c r="A1664" s="81"/>
      <c r="B1664" s="81"/>
      <c r="C1664" s="81"/>
      <c r="K1664" s="81"/>
      <c r="L1664" s="81"/>
      <c r="M1664" s="81"/>
      <c r="N1664" s="81"/>
      <c r="O1664" s="81"/>
      <c r="P1664" s="81"/>
      <c r="S1664" s="81"/>
      <c r="T1664" s="81"/>
      <c r="U1664" s="81"/>
      <c r="V1664" s="81"/>
      <c r="W1664" s="81"/>
      <c r="X1664" s="81"/>
      <c r="Y1664" s="81"/>
      <c r="Z1664" s="81"/>
      <c r="AA1664" s="109"/>
      <c r="AB1664" s="109"/>
      <c r="AS1664" s="124"/>
      <c r="AT1664" s="124"/>
      <c r="AU1664" s="124"/>
      <c r="AV1664" s="83"/>
      <c r="AW1664" s="123"/>
      <c r="AX1664" s="81"/>
      <c r="AY1664" s="126"/>
      <c r="AZ1664" s="127"/>
      <c r="BB1664" s="81"/>
      <c r="BC1664" s="81"/>
      <c r="BD1664" s="81"/>
      <c r="BE1664" s="81"/>
    </row>
    <row r="1665" spans="1:57" ht="12" x14ac:dyDescent="0.25">
      <c r="A1665" s="81"/>
      <c r="B1665" s="81"/>
      <c r="C1665" s="81"/>
      <c r="K1665" s="81"/>
      <c r="L1665" s="81"/>
      <c r="M1665" s="81"/>
      <c r="N1665" s="81"/>
      <c r="O1665" s="81"/>
      <c r="P1665" s="81"/>
      <c r="S1665" s="81"/>
      <c r="T1665" s="81"/>
      <c r="U1665" s="81"/>
      <c r="V1665" s="81"/>
      <c r="W1665" s="81"/>
      <c r="X1665" s="81"/>
      <c r="Y1665" s="81"/>
      <c r="Z1665" s="81"/>
      <c r="AA1665" s="109"/>
      <c r="AB1665" s="109"/>
      <c r="AS1665" s="124"/>
      <c r="AT1665" s="124"/>
      <c r="AU1665" s="124"/>
      <c r="AV1665" s="83"/>
      <c r="AW1665" s="123"/>
      <c r="AX1665" s="81"/>
      <c r="AY1665" s="126"/>
      <c r="AZ1665" s="127"/>
      <c r="BB1665" s="81"/>
      <c r="BC1665" s="81"/>
      <c r="BD1665" s="81"/>
      <c r="BE1665" s="81"/>
    </row>
    <row r="1666" spans="1:57" ht="12.75" customHeight="1" x14ac:dyDescent="0.25">
      <c r="A1666" s="81"/>
      <c r="B1666" s="81"/>
      <c r="C1666" s="81"/>
      <c r="K1666" s="81"/>
      <c r="L1666" s="81"/>
      <c r="M1666" s="81"/>
      <c r="N1666" s="81"/>
      <c r="O1666" s="81"/>
      <c r="P1666" s="81"/>
      <c r="S1666" s="81"/>
      <c r="T1666" s="81"/>
      <c r="U1666" s="81"/>
      <c r="V1666" s="81"/>
      <c r="W1666" s="81"/>
      <c r="X1666" s="81"/>
      <c r="Y1666" s="81"/>
      <c r="Z1666" s="81"/>
      <c r="AA1666" s="109"/>
      <c r="AB1666" s="109"/>
      <c r="AS1666" s="124"/>
      <c r="AT1666" s="124"/>
      <c r="AU1666" s="124"/>
      <c r="AV1666" s="83"/>
      <c r="AW1666" s="123"/>
      <c r="AX1666" s="81"/>
      <c r="AY1666" s="126"/>
      <c r="AZ1666" s="127"/>
      <c r="BB1666" s="81"/>
      <c r="BC1666" s="81"/>
      <c r="BD1666" s="81"/>
      <c r="BE1666" s="81"/>
    </row>
    <row r="1667" spans="1:57" ht="12.75" customHeight="1" x14ac:dyDescent="0.25">
      <c r="A1667" s="81"/>
      <c r="B1667" s="81"/>
      <c r="C1667" s="81"/>
      <c r="K1667" s="81"/>
      <c r="L1667" s="81"/>
      <c r="M1667" s="81"/>
      <c r="N1667" s="81"/>
      <c r="O1667" s="81"/>
      <c r="P1667" s="81"/>
      <c r="S1667" s="81"/>
      <c r="T1667" s="81"/>
      <c r="U1667" s="81"/>
      <c r="V1667" s="81"/>
      <c r="W1667" s="81"/>
      <c r="X1667" s="81"/>
      <c r="Y1667" s="81"/>
      <c r="Z1667" s="81"/>
      <c r="AA1667" s="109"/>
      <c r="AB1667" s="109"/>
      <c r="AS1667" s="124"/>
      <c r="AT1667" s="124"/>
      <c r="AU1667" s="124"/>
      <c r="AV1667" s="83"/>
      <c r="AW1667" s="123"/>
      <c r="AX1667" s="81"/>
      <c r="AY1667" s="126"/>
      <c r="AZ1667" s="127"/>
      <c r="BB1667" s="81"/>
      <c r="BC1667" s="81"/>
      <c r="BD1667" s="81"/>
      <c r="BE1667" s="81"/>
    </row>
    <row r="1668" spans="1:57" ht="12.75" customHeight="1" x14ac:dyDescent="0.25">
      <c r="A1668" s="81"/>
      <c r="B1668" s="81"/>
      <c r="C1668" s="81"/>
      <c r="K1668" s="81"/>
      <c r="L1668" s="81"/>
      <c r="M1668" s="81"/>
      <c r="N1668" s="81"/>
      <c r="O1668" s="81"/>
      <c r="P1668" s="81"/>
      <c r="S1668" s="81"/>
      <c r="T1668" s="81"/>
      <c r="U1668" s="81"/>
      <c r="V1668" s="81"/>
      <c r="W1668" s="81"/>
      <c r="X1668" s="81"/>
      <c r="Y1668" s="81"/>
      <c r="Z1668" s="81"/>
      <c r="AA1668" s="109"/>
      <c r="AB1668" s="109"/>
      <c r="AS1668" s="124"/>
      <c r="AT1668" s="124"/>
      <c r="AU1668" s="124"/>
      <c r="AV1668" s="83"/>
      <c r="AW1668" s="123"/>
      <c r="AX1668" s="81"/>
      <c r="AY1668" s="126"/>
      <c r="AZ1668" s="127"/>
      <c r="BB1668" s="81"/>
      <c r="BC1668" s="81"/>
      <c r="BD1668" s="81"/>
      <c r="BE1668" s="81"/>
    </row>
    <row r="1669" spans="1:57" ht="12" x14ac:dyDescent="0.25">
      <c r="A1669" s="81"/>
      <c r="B1669" s="81"/>
      <c r="C1669" s="81"/>
      <c r="K1669" s="81"/>
      <c r="L1669" s="81"/>
      <c r="M1669" s="81"/>
      <c r="N1669" s="81"/>
      <c r="O1669" s="81"/>
      <c r="P1669" s="81"/>
      <c r="S1669" s="81"/>
      <c r="T1669" s="81"/>
      <c r="U1669" s="81"/>
      <c r="V1669" s="81"/>
      <c r="W1669" s="81"/>
      <c r="X1669" s="81"/>
      <c r="Y1669" s="81"/>
      <c r="Z1669" s="81"/>
      <c r="AA1669" s="109"/>
      <c r="AB1669" s="109"/>
      <c r="AS1669" s="124"/>
      <c r="AT1669" s="124"/>
      <c r="AU1669" s="124"/>
      <c r="AV1669" s="83"/>
      <c r="AW1669" s="123"/>
      <c r="AX1669" s="81"/>
      <c r="AY1669" s="126"/>
      <c r="AZ1669" s="127"/>
      <c r="BB1669" s="81"/>
      <c r="BC1669" s="81"/>
      <c r="BD1669" s="81"/>
      <c r="BE1669" s="81"/>
    </row>
    <row r="1670" spans="1:57" ht="12.75" customHeight="1" x14ac:dyDescent="0.25">
      <c r="A1670" s="81"/>
      <c r="B1670" s="81"/>
      <c r="C1670" s="81"/>
      <c r="K1670" s="81"/>
      <c r="L1670" s="81"/>
      <c r="M1670" s="81"/>
      <c r="N1670" s="81"/>
      <c r="O1670" s="81"/>
      <c r="P1670" s="81"/>
      <c r="S1670" s="81"/>
      <c r="T1670" s="81"/>
      <c r="U1670" s="81"/>
      <c r="V1670" s="81"/>
      <c r="W1670" s="81"/>
      <c r="X1670" s="81"/>
      <c r="Y1670" s="81"/>
      <c r="Z1670" s="81"/>
      <c r="AA1670" s="109"/>
      <c r="AB1670" s="109"/>
      <c r="AS1670" s="124"/>
      <c r="AT1670" s="124"/>
      <c r="AU1670" s="124"/>
      <c r="AV1670" s="83"/>
      <c r="AW1670" s="123"/>
      <c r="AX1670" s="81"/>
      <c r="AY1670" s="126"/>
      <c r="AZ1670" s="127"/>
      <c r="BB1670" s="81"/>
      <c r="BC1670" s="81"/>
      <c r="BD1670" s="81"/>
      <c r="BE1670" s="81"/>
    </row>
    <row r="1671" spans="1:57" ht="12.75" customHeight="1" x14ac:dyDescent="0.25">
      <c r="A1671" s="81"/>
      <c r="B1671" s="81"/>
      <c r="C1671" s="81"/>
      <c r="K1671" s="81"/>
      <c r="L1671" s="81"/>
      <c r="M1671" s="81"/>
      <c r="N1671" s="81"/>
      <c r="O1671" s="81"/>
      <c r="P1671" s="81"/>
      <c r="S1671" s="81"/>
      <c r="T1671" s="81"/>
      <c r="U1671" s="81"/>
      <c r="V1671" s="81"/>
      <c r="W1671" s="81"/>
      <c r="X1671" s="81"/>
      <c r="Y1671" s="81"/>
      <c r="Z1671" s="81"/>
      <c r="AA1671" s="109"/>
      <c r="AB1671" s="109"/>
      <c r="AS1671" s="124"/>
      <c r="AT1671" s="124"/>
      <c r="AU1671" s="124"/>
      <c r="AV1671" s="83"/>
      <c r="AW1671" s="123"/>
      <c r="AX1671" s="81"/>
      <c r="AY1671" s="126"/>
      <c r="AZ1671" s="127"/>
      <c r="BB1671" s="81"/>
      <c r="BC1671" s="81"/>
      <c r="BD1671" s="81"/>
      <c r="BE1671" s="81"/>
    </row>
    <row r="1672" spans="1:57" ht="12.75" customHeight="1" x14ac:dyDescent="0.25">
      <c r="A1672" s="81"/>
      <c r="B1672" s="81"/>
      <c r="C1672" s="81"/>
      <c r="K1672" s="81"/>
      <c r="L1672" s="81"/>
      <c r="M1672" s="81"/>
      <c r="N1672" s="81"/>
      <c r="O1672" s="81"/>
      <c r="P1672" s="81"/>
      <c r="S1672" s="81"/>
      <c r="T1672" s="81"/>
      <c r="U1672" s="81"/>
      <c r="V1672" s="81"/>
      <c r="W1672" s="81"/>
      <c r="X1672" s="81"/>
      <c r="Y1672" s="81"/>
      <c r="Z1672" s="81"/>
      <c r="AA1672" s="109"/>
      <c r="AB1672" s="109"/>
      <c r="AS1672" s="124"/>
      <c r="AT1672" s="124"/>
      <c r="AU1672" s="124"/>
      <c r="AV1672" s="83"/>
      <c r="AW1672" s="123"/>
      <c r="AX1672" s="81"/>
      <c r="AY1672" s="126"/>
      <c r="AZ1672" s="127"/>
      <c r="BB1672" s="81"/>
      <c r="BC1672" s="81"/>
      <c r="BD1672" s="81"/>
      <c r="BE1672" s="81"/>
    </row>
    <row r="1673" spans="1:57" ht="12.75" customHeight="1" x14ac:dyDescent="0.25">
      <c r="A1673" s="81"/>
      <c r="B1673" s="81"/>
      <c r="C1673" s="81"/>
      <c r="K1673" s="81"/>
      <c r="L1673" s="81"/>
      <c r="M1673" s="81"/>
      <c r="N1673" s="81"/>
      <c r="O1673" s="81"/>
      <c r="P1673" s="81"/>
      <c r="S1673" s="81"/>
      <c r="T1673" s="81"/>
      <c r="U1673" s="81"/>
      <c r="V1673" s="81"/>
      <c r="W1673" s="81"/>
      <c r="X1673" s="81"/>
      <c r="Y1673" s="81"/>
      <c r="Z1673" s="81"/>
      <c r="AA1673" s="109"/>
      <c r="AB1673" s="109"/>
      <c r="AS1673" s="124"/>
      <c r="AT1673" s="124"/>
      <c r="AU1673" s="124"/>
      <c r="AV1673" s="83"/>
      <c r="AW1673" s="123"/>
      <c r="AX1673" s="81"/>
      <c r="AY1673" s="126"/>
      <c r="AZ1673" s="127"/>
      <c r="BB1673" s="81"/>
      <c r="BC1673" s="81"/>
      <c r="BD1673" s="81"/>
      <c r="BE1673" s="81"/>
    </row>
    <row r="1674" spans="1:57" ht="12" x14ac:dyDescent="0.25">
      <c r="A1674" s="81"/>
      <c r="B1674" s="81"/>
      <c r="C1674" s="81"/>
      <c r="K1674" s="81"/>
      <c r="L1674" s="81"/>
      <c r="M1674" s="81"/>
      <c r="N1674" s="81"/>
      <c r="O1674" s="81"/>
      <c r="P1674" s="81"/>
      <c r="S1674" s="81"/>
      <c r="T1674" s="81"/>
      <c r="U1674" s="81"/>
      <c r="V1674" s="81"/>
      <c r="W1674" s="81"/>
      <c r="X1674" s="81"/>
      <c r="Y1674" s="81"/>
      <c r="Z1674" s="81"/>
      <c r="AA1674" s="109"/>
      <c r="AB1674" s="109"/>
      <c r="AS1674" s="124"/>
      <c r="AT1674" s="124"/>
      <c r="AU1674" s="124"/>
      <c r="AV1674" s="83"/>
      <c r="AW1674" s="123"/>
      <c r="AX1674" s="81"/>
      <c r="AY1674" s="126"/>
      <c r="AZ1674" s="127"/>
      <c r="BB1674" s="81"/>
      <c r="BC1674" s="81"/>
      <c r="BD1674" s="81"/>
      <c r="BE1674" s="81"/>
    </row>
    <row r="1675" spans="1:57" ht="12" x14ac:dyDescent="0.25">
      <c r="A1675" s="81"/>
      <c r="B1675" s="81"/>
      <c r="C1675" s="81"/>
      <c r="K1675" s="81"/>
      <c r="L1675" s="81"/>
      <c r="M1675" s="81"/>
      <c r="N1675" s="81"/>
      <c r="O1675" s="81"/>
      <c r="P1675" s="81"/>
      <c r="S1675" s="81"/>
      <c r="T1675" s="81"/>
      <c r="U1675" s="81"/>
      <c r="V1675" s="81"/>
      <c r="W1675" s="81"/>
      <c r="X1675" s="81"/>
      <c r="Y1675" s="81"/>
      <c r="Z1675" s="81"/>
      <c r="AA1675" s="109"/>
      <c r="AB1675" s="109"/>
      <c r="AS1675" s="124"/>
      <c r="AT1675" s="124"/>
      <c r="AU1675" s="124"/>
      <c r="AV1675" s="83"/>
      <c r="AW1675" s="123"/>
      <c r="AX1675" s="81"/>
      <c r="AY1675" s="126"/>
      <c r="AZ1675" s="127"/>
      <c r="BB1675" s="81"/>
      <c r="BC1675" s="81"/>
      <c r="BD1675" s="81"/>
      <c r="BE1675" s="81"/>
    </row>
    <row r="1676" spans="1:57" ht="12" x14ac:dyDescent="0.25">
      <c r="A1676" s="81"/>
      <c r="B1676" s="81"/>
      <c r="C1676" s="81"/>
      <c r="K1676" s="81"/>
      <c r="L1676" s="81"/>
      <c r="M1676" s="81"/>
      <c r="N1676" s="81"/>
      <c r="O1676" s="81"/>
      <c r="P1676" s="81"/>
      <c r="S1676" s="81"/>
      <c r="T1676" s="81"/>
      <c r="U1676" s="81"/>
      <c r="V1676" s="81"/>
      <c r="W1676" s="81"/>
      <c r="X1676" s="81"/>
      <c r="Y1676" s="81"/>
      <c r="Z1676" s="81"/>
      <c r="AA1676" s="109"/>
      <c r="AB1676" s="109"/>
      <c r="AS1676" s="124"/>
      <c r="AT1676" s="124"/>
      <c r="AU1676" s="124"/>
      <c r="AV1676" s="83"/>
      <c r="AW1676" s="123"/>
      <c r="AX1676" s="81"/>
      <c r="AY1676" s="126"/>
      <c r="AZ1676" s="127"/>
      <c r="BB1676" s="81"/>
      <c r="BC1676" s="81"/>
      <c r="BD1676" s="81"/>
      <c r="BE1676" s="81"/>
    </row>
    <row r="1677" spans="1:57" ht="12" x14ac:dyDescent="0.25">
      <c r="A1677" s="81"/>
      <c r="B1677" s="81"/>
      <c r="C1677" s="81"/>
      <c r="K1677" s="81"/>
      <c r="L1677" s="81"/>
      <c r="M1677" s="81"/>
      <c r="N1677" s="81"/>
      <c r="O1677" s="81"/>
      <c r="P1677" s="81"/>
      <c r="S1677" s="81"/>
      <c r="T1677" s="81"/>
      <c r="U1677" s="81"/>
      <c r="V1677" s="81"/>
      <c r="W1677" s="81"/>
      <c r="X1677" s="81"/>
      <c r="Y1677" s="81"/>
      <c r="Z1677" s="81"/>
      <c r="AA1677" s="109"/>
      <c r="AB1677" s="109"/>
      <c r="AS1677" s="124"/>
      <c r="AT1677" s="124"/>
      <c r="AU1677" s="124"/>
      <c r="AV1677" s="83"/>
      <c r="AW1677" s="123"/>
      <c r="AX1677" s="81"/>
      <c r="AY1677" s="126"/>
      <c r="AZ1677" s="127"/>
      <c r="BB1677" s="81"/>
      <c r="BC1677" s="81"/>
      <c r="BD1677" s="81"/>
      <c r="BE1677" s="81"/>
    </row>
    <row r="1678" spans="1:57" ht="12" x14ac:dyDescent="0.25">
      <c r="A1678" s="81"/>
      <c r="B1678" s="81"/>
      <c r="C1678" s="81"/>
      <c r="K1678" s="81"/>
      <c r="L1678" s="81"/>
      <c r="M1678" s="81"/>
      <c r="N1678" s="81"/>
      <c r="O1678" s="81"/>
      <c r="P1678" s="81"/>
      <c r="S1678" s="81"/>
      <c r="T1678" s="81"/>
      <c r="U1678" s="81"/>
      <c r="V1678" s="81"/>
      <c r="W1678" s="81"/>
      <c r="X1678" s="81"/>
      <c r="Y1678" s="81"/>
      <c r="Z1678" s="81"/>
      <c r="AA1678" s="109"/>
      <c r="AB1678" s="109"/>
      <c r="AS1678" s="124"/>
      <c r="AT1678" s="124"/>
      <c r="AU1678" s="124"/>
      <c r="AV1678" s="83"/>
      <c r="AW1678" s="123"/>
      <c r="AX1678" s="81"/>
      <c r="AY1678" s="126"/>
      <c r="AZ1678" s="127"/>
      <c r="BB1678" s="81"/>
      <c r="BC1678" s="81"/>
      <c r="BD1678" s="81"/>
      <c r="BE1678" s="81"/>
    </row>
    <row r="1679" spans="1:57" ht="12" x14ac:dyDescent="0.25">
      <c r="A1679" s="81"/>
      <c r="B1679" s="81"/>
      <c r="C1679" s="81"/>
      <c r="K1679" s="81"/>
      <c r="L1679" s="81"/>
      <c r="M1679" s="81"/>
      <c r="N1679" s="81"/>
      <c r="O1679" s="81"/>
      <c r="P1679" s="81"/>
      <c r="S1679" s="81"/>
      <c r="T1679" s="81"/>
      <c r="U1679" s="81"/>
      <c r="V1679" s="81"/>
      <c r="W1679" s="81"/>
      <c r="X1679" s="81"/>
      <c r="Y1679" s="81"/>
      <c r="Z1679" s="81"/>
      <c r="AA1679" s="109"/>
      <c r="AB1679" s="109"/>
      <c r="AS1679" s="124"/>
      <c r="AT1679" s="124"/>
      <c r="AU1679" s="124"/>
      <c r="AV1679" s="83"/>
      <c r="AW1679" s="123"/>
      <c r="AX1679" s="81"/>
      <c r="AY1679" s="126"/>
      <c r="AZ1679" s="127"/>
      <c r="BB1679" s="81"/>
      <c r="BC1679" s="81"/>
      <c r="BD1679" s="81"/>
      <c r="BE1679" s="81"/>
    </row>
    <row r="1680" spans="1:57" ht="12" x14ac:dyDescent="0.25">
      <c r="A1680" s="81"/>
      <c r="B1680" s="81"/>
      <c r="C1680" s="81"/>
      <c r="K1680" s="81"/>
      <c r="L1680" s="81"/>
      <c r="M1680" s="81"/>
      <c r="N1680" s="81"/>
      <c r="O1680" s="81"/>
      <c r="P1680" s="81"/>
      <c r="S1680" s="81"/>
      <c r="T1680" s="81"/>
      <c r="U1680" s="81"/>
      <c r="V1680" s="81"/>
      <c r="W1680" s="81"/>
      <c r="X1680" s="81"/>
      <c r="Y1680" s="81"/>
      <c r="Z1680" s="81"/>
      <c r="AA1680" s="109"/>
      <c r="AB1680" s="109"/>
      <c r="AS1680" s="124"/>
      <c r="AT1680" s="124"/>
      <c r="AU1680" s="124"/>
      <c r="AV1680" s="83"/>
      <c r="AW1680" s="123"/>
      <c r="AX1680" s="81"/>
      <c r="AY1680" s="126"/>
      <c r="AZ1680" s="127"/>
      <c r="BB1680" s="81"/>
      <c r="BC1680" s="81"/>
      <c r="BD1680" s="81"/>
      <c r="BE1680" s="81"/>
    </row>
    <row r="1681" spans="1:57" ht="12" x14ac:dyDescent="0.25">
      <c r="A1681" s="81"/>
      <c r="B1681" s="81"/>
      <c r="C1681" s="81"/>
      <c r="K1681" s="81"/>
      <c r="L1681" s="81"/>
      <c r="M1681" s="81"/>
      <c r="N1681" s="81"/>
      <c r="O1681" s="81"/>
      <c r="P1681" s="81"/>
      <c r="S1681" s="81"/>
      <c r="T1681" s="81"/>
      <c r="U1681" s="81"/>
      <c r="V1681" s="81"/>
      <c r="W1681" s="81"/>
      <c r="X1681" s="81"/>
      <c r="Y1681" s="81"/>
      <c r="Z1681" s="81"/>
      <c r="AA1681" s="109"/>
      <c r="AB1681" s="109"/>
      <c r="AS1681" s="124"/>
      <c r="AT1681" s="124"/>
      <c r="AU1681" s="124"/>
      <c r="AV1681" s="83"/>
      <c r="AW1681" s="123"/>
      <c r="AX1681" s="81"/>
      <c r="AY1681" s="126"/>
      <c r="AZ1681" s="127"/>
      <c r="BB1681" s="81"/>
      <c r="BC1681" s="81"/>
      <c r="BD1681" s="81"/>
      <c r="BE1681" s="81"/>
    </row>
    <row r="1682" spans="1:57" ht="12" x14ac:dyDescent="0.25">
      <c r="A1682" s="81"/>
      <c r="B1682" s="81"/>
      <c r="C1682" s="81"/>
      <c r="K1682" s="81"/>
      <c r="L1682" s="81"/>
      <c r="M1682" s="81"/>
      <c r="N1682" s="81"/>
      <c r="O1682" s="81"/>
      <c r="P1682" s="81"/>
      <c r="S1682" s="81"/>
      <c r="T1682" s="81"/>
      <c r="U1682" s="81"/>
      <c r="V1682" s="81"/>
      <c r="W1682" s="81"/>
      <c r="X1682" s="81"/>
      <c r="Y1682" s="81"/>
      <c r="Z1682" s="81"/>
      <c r="AA1682" s="109"/>
      <c r="AB1682" s="109"/>
      <c r="AS1682" s="124"/>
      <c r="AT1682" s="124"/>
      <c r="AU1682" s="124"/>
      <c r="AV1682" s="83"/>
      <c r="AW1682" s="123"/>
      <c r="AX1682" s="81"/>
      <c r="AY1682" s="126"/>
      <c r="AZ1682" s="127"/>
      <c r="BB1682" s="81"/>
      <c r="BC1682" s="81"/>
      <c r="BD1682" s="81"/>
      <c r="BE1682" s="81"/>
    </row>
    <row r="1683" spans="1:57" ht="12" x14ac:dyDescent="0.25">
      <c r="A1683" s="81"/>
      <c r="B1683" s="81"/>
      <c r="C1683" s="81"/>
      <c r="K1683" s="81"/>
      <c r="L1683" s="81"/>
      <c r="M1683" s="81"/>
      <c r="N1683" s="81"/>
      <c r="O1683" s="81"/>
      <c r="P1683" s="81"/>
      <c r="S1683" s="81"/>
      <c r="T1683" s="81"/>
      <c r="U1683" s="81"/>
      <c r="V1683" s="81"/>
      <c r="W1683" s="81"/>
      <c r="X1683" s="81"/>
      <c r="Y1683" s="81"/>
      <c r="Z1683" s="81"/>
      <c r="AA1683" s="109"/>
      <c r="AB1683" s="109"/>
      <c r="AS1683" s="124"/>
      <c r="AT1683" s="124"/>
      <c r="AU1683" s="124"/>
      <c r="AV1683" s="83"/>
      <c r="AW1683" s="123"/>
      <c r="AX1683" s="81"/>
      <c r="AY1683" s="126"/>
      <c r="AZ1683" s="127"/>
      <c r="BB1683" s="81"/>
      <c r="BC1683" s="81"/>
      <c r="BD1683" s="81"/>
      <c r="BE1683" s="81"/>
    </row>
    <row r="1684" spans="1:57" ht="12" x14ac:dyDescent="0.25">
      <c r="A1684" s="81"/>
      <c r="B1684" s="81"/>
      <c r="C1684" s="81"/>
      <c r="K1684" s="81"/>
      <c r="L1684" s="81"/>
      <c r="M1684" s="81"/>
      <c r="N1684" s="81"/>
      <c r="O1684" s="81"/>
      <c r="P1684" s="81"/>
      <c r="S1684" s="81"/>
      <c r="T1684" s="81"/>
      <c r="U1684" s="81"/>
      <c r="V1684" s="81"/>
      <c r="W1684" s="81"/>
      <c r="X1684" s="81"/>
      <c r="Y1684" s="81"/>
      <c r="Z1684" s="81"/>
      <c r="AA1684" s="109"/>
      <c r="AB1684" s="109"/>
      <c r="AS1684" s="124"/>
      <c r="AT1684" s="124"/>
      <c r="AU1684" s="124"/>
      <c r="AV1684" s="83"/>
      <c r="AW1684" s="123"/>
      <c r="AX1684" s="81"/>
      <c r="AY1684" s="126"/>
      <c r="AZ1684" s="127"/>
      <c r="BB1684" s="81"/>
      <c r="BC1684" s="81"/>
      <c r="BD1684" s="81"/>
      <c r="BE1684" s="81"/>
    </row>
    <row r="1685" spans="1:57" ht="12" x14ac:dyDescent="0.25">
      <c r="A1685" s="81"/>
      <c r="B1685" s="81"/>
      <c r="C1685" s="81"/>
      <c r="K1685" s="81"/>
      <c r="L1685" s="81"/>
      <c r="M1685" s="81"/>
      <c r="N1685" s="81"/>
      <c r="O1685" s="81"/>
      <c r="P1685" s="81"/>
      <c r="S1685" s="81"/>
      <c r="T1685" s="81"/>
      <c r="U1685" s="81"/>
      <c r="V1685" s="81"/>
      <c r="W1685" s="81"/>
      <c r="X1685" s="81"/>
      <c r="Y1685" s="81"/>
      <c r="Z1685" s="81"/>
      <c r="AA1685" s="109"/>
      <c r="AB1685" s="109"/>
      <c r="AS1685" s="124"/>
      <c r="AT1685" s="124"/>
      <c r="AU1685" s="124"/>
      <c r="AV1685" s="83"/>
      <c r="AW1685" s="123"/>
      <c r="AX1685" s="81"/>
      <c r="AY1685" s="126"/>
      <c r="AZ1685" s="127"/>
      <c r="BB1685" s="81"/>
      <c r="BC1685" s="81"/>
      <c r="BD1685" s="81"/>
      <c r="BE1685" s="81"/>
    </row>
    <row r="1686" spans="1:57" ht="12.75" customHeight="1" x14ac:dyDescent="0.25">
      <c r="A1686" s="81"/>
      <c r="B1686" s="81"/>
      <c r="C1686" s="81"/>
      <c r="K1686" s="81"/>
      <c r="L1686" s="81"/>
      <c r="M1686" s="81"/>
      <c r="N1686" s="81"/>
      <c r="O1686" s="81"/>
      <c r="P1686" s="81"/>
      <c r="S1686" s="81"/>
      <c r="T1686" s="81"/>
      <c r="U1686" s="81"/>
      <c r="V1686" s="81"/>
      <c r="W1686" s="81"/>
      <c r="X1686" s="81"/>
      <c r="Y1686" s="81"/>
      <c r="Z1686" s="81"/>
      <c r="AA1686" s="109"/>
      <c r="AB1686" s="109"/>
      <c r="AS1686" s="124"/>
      <c r="AT1686" s="124"/>
      <c r="AU1686" s="124"/>
      <c r="AV1686" s="83"/>
      <c r="AW1686" s="123"/>
      <c r="AX1686" s="81"/>
      <c r="AY1686" s="126"/>
      <c r="AZ1686" s="127"/>
      <c r="BB1686" s="81"/>
      <c r="BC1686" s="81"/>
      <c r="BD1686" s="81"/>
      <c r="BE1686" s="81"/>
    </row>
    <row r="1687" spans="1:57" ht="12" x14ac:dyDescent="0.25">
      <c r="A1687" s="81"/>
      <c r="B1687" s="81"/>
      <c r="C1687" s="81"/>
      <c r="K1687" s="81"/>
      <c r="L1687" s="81"/>
      <c r="M1687" s="81"/>
      <c r="N1687" s="81"/>
      <c r="O1687" s="81"/>
      <c r="P1687" s="81"/>
      <c r="S1687" s="81"/>
      <c r="T1687" s="81"/>
      <c r="U1687" s="81"/>
      <c r="V1687" s="81"/>
      <c r="W1687" s="81"/>
      <c r="X1687" s="81"/>
      <c r="Y1687" s="81"/>
      <c r="Z1687" s="81"/>
      <c r="AA1687" s="109"/>
      <c r="AB1687" s="109"/>
      <c r="AS1687" s="124"/>
      <c r="AT1687" s="124"/>
      <c r="AU1687" s="124"/>
      <c r="AV1687" s="83"/>
      <c r="AW1687" s="123"/>
      <c r="AX1687" s="81"/>
      <c r="AY1687" s="126"/>
      <c r="AZ1687" s="127"/>
      <c r="BB1687" s="81"/>
      <c r="BC1687" s="81"/>
      <c r="BD1687" s="81"/>
      <c r="BE1687" s="81"/>
    </row>
    <row r="1688" spans="1:57" ht="12" x14ac:dyDescent="0.25">
      <c r="A1688" s="81"/>
      <c r="B1688" s="81"/>
      <c r="C1688" s="81"/>
      <c r="K1688" s="81"/>
      <c r="L1688" s="81"/>
      <c r="M1688" s="81"/>
      <c r="N1688" s="81"/>
      <c r="O1688" s="81"/>
      <c r="P1688" s="81"/>
      <c r="S1688" s="81"/>
      <c r="T1688" s="81"/>
      <c r="U1688" s="81"/>
      <c r="V1688" s="81"/>
      <c r="W1688" s="81"/>
      <c r="X1688" s="81"/>
      <c r="Y1688" s="81"/>
      <c r="Z1688" s="81"/>
      <c r="AA1688" s="109"/>
      <c r="AB1688" s="109"/>
      <c r="AS1688" s="124"/>
      <c r="AT1688" s="124"/>
      <c r="AU1688" s="124"/>
      <c r="AV1688" s="83"/>
      <c r="AW1688" s="123"/>
      <c r="AX1688" s="81"/>
      <c r="AY1688" s="126"/>
      <c r="AZ1688" s="127"/>
      <c r="BB1688" s="81"/>
      <c r="BC1688" s="81"/>
      <c r="BD1688" s="81"/>
      <c r="BE1688" s="81"/>
    </row>
    <row r="1689" spans="1:57" ht="12" x14ac:dyDescent="0.25">
      <c r="A1689" s="81"/>
      <c r="B1689" s="81"/>
      <c r="C1689" s="81"/>
      <c r="K1689" s="81"/>
      <c r="L1689" s="81"/>
      <c r="M1689" s="81"/>
      <c r="N1689" s="81"/>
      <c r="O1689" s="81"/>
      <c r="P1689" s="81"/>
      <c r="S1689" s="81"/>
      <c r="T1689" s="81"/>
      <c r="U1689" s="81"/>
      <c r="V1689" s="81"/>
      <c r="W1689" s="81"/>
      <c r="X1689" s="81"/>
      <c r="Y1689" s="81"/>
      <c r="Z1689" s="81"/>
      <c r="AA1689" s="109"/>
      <c r="AB1689" s="109"/>
      <c r="AS1689" s="124"/>
      <c r="AT1689" s="124"/>
      <c r="AU1689" s="124"/>
      <c r="AV1689" s="83"/>
      <c r="AW1689" s="123"/>
      <c r="AX1689" s="81"/>
      <c r="AY1689" s="126"/>
      <c r="AZ1689" s="127"/>
      <c r="BB1689" s="81"/>
      <c r="BC1689" s="81"/>
      <c r="BD1689" s="81"/>
      <c r="BE1689" s="81"/>
    </row>
    <row r="1690" spans="1:57" ht="12" x14ac:dyDescent="0.25">
      <c r="A1690" s="81"/>
      <c r="B1690" s="81"/>
      <c r="C1690" s="81"/>
      <c r="K1690" s="81"/>
      <c r="L1690" s="81"/>
      <c r="M1690" s="81"/>
      <c r="N1690" s="81"/>
      <c r="O1690" s="81"/>
      <c r="P1690" s="81"/>
      <c r="S1690" s="81"/>
      <c r="T1690" s="81"/>
      <c r="U1690" s="81"/>
      <c r="V1690" s="81"/>
      <c r="W1690" s="81"/>
      <c r="X1690" s="81"/>
      <c r="Y1690" s="81"/>
      <c r="Z1690" s="81"/>
      <c r="AA1690" s="109"/>
      <c r="AB1690" s="109"/>
      <c r="AS1690" s="124"/>
      <c r="AT1690" s="124"/>
      <c r="AU1690" s="124"/>
      <c r="AV1690" s="83"/>
      <c r="AW1690" s="123"/>
      <c r="AX1690" s="81"/>
      <c r="AY1690" s="126"/>
      <c r="AZ1690" s="127"/>
      <c r="BB1690" s="81"/>
      <c r="BC1690" s="81"/>
      <c r="BD1690" s="81"/>
      <c r="BE1690" s="81"/>
    </row>
    <row r="1691" spans="1:57" ht="12" x14ac:dyDescent="0.25">
      <c r="A1691" s="81"/>
      <c r="B1691" s="81"/>
      <c r="C1691" s="81"/>
      <c r="K1691" s="81"/>
      <c r="L1691" s="81"/>
      <c r="M1691" s="81"/>
      <c r="N1691" s="81"/>
      <c r="O1691" s="81"/>
      <c r="P1691" s="81"/>
      <c r="S1691" s="81"/>
      <c r="T1691" s="81"/>
      <c r="U1691" s="81"/>
      <c r="V1691" s="81"/>
      <c r="W1691" s="81"/>
      <c r="X1691" s="81"/>
      <c r="Y1691" s="81"/>
      <c r="Z1691" s="81"/>
      <c r="AA1691" s="109"/>
      <c r="AB1691" s="109"/>
      <c r="AS1691" s="124"/>
      <c r="AT1691" s="124"/>
      <c r="AU1691" s="124"/>
      <c r="AV1691" s="83"/>
      <c r="AW1691" s="123"/>
      <c r="AX1691" s="81"/>
      <c r="AY1691" s="126"/>
      <c r="AZ1691" s="127"/>
      <c r="BB1691" s="81"/>
      <c r="BC1691" s="81"/>
      <c r="BD1691" s="81"/>
      <c r="BE1691" s="81"/>
    </row>
    <row r="1692" spans="1:57" ht="12" x14ac:dyDescent="0.25">
      <c r="A1692" s="81"/>
      <c r="B1692" s="81"/>
      <c r="C1692" s="81"/>
      <c r="K1692" s="81"/>
      <c r="L1692" s="81"/>
      <c r="M1692" s="81"/>
      <c r="N1692" s="81"/>
      <c r="O1692" s="81"/>
      <c r="P1692" s="81"/>
      <c r="S1692" s="81"/>
      <c r="T1692" s="81"/>
      <c r="U1692" s="81"/>
      <c r="V1692" s="81"/>
      <c r="W1692" s="81"/>
      <c r="X1692" s="81"/>
      <c r="Y1692" s="81"/>
      <c r="Z1692" s="81"/>
      <c r="AA1692" s="109"/>
      <c r="AB1692" s="109"/>
      <c r="AS1692" s="124"/>
      <c r="AT1692" s="124"/>
      <c r="AU1692" s="124"/>
      <c r="AV1692" s="83"/>
      <c r="AW1692" s="123"/>
      <c r="AX1692" s="81"/>
      <c r="AY1692" s="126"/>
      <c r="AZ1692" s="127"/>
      <c r="BB1692" s="81"/>
      <c r="BC1692" s="81"/>
      <c r="BD1692" s="81"/>
      <c r="BE1692" s="81"/>
    </row>
    <row r="1693" spans="1:57" ht="12" x14ac:dyDescent="0.25">
      <c r="A1693" s="81"/>
      <c r="B1693" s="81"/>
      <c r="C1693" s="81"/>
      <c r="K1693" s="81"/>
      <c r="L1693" s="81"/>
      <c r="M1693" s="81"/>
      <c r="N1693" s="81"/>
      <c r="O1693" s="81"/>
      <c r="P1693" s="81"/>
      <c r="S1693" s="81"/>
      <c r="T1693" s="81"/>
      <c r="U1693" s="81"/>
      <c r="V1693" s="81"/>
      <c r="W1693" s="81"/>
      <c r="X1693" s="81"/>
      <c r="Y1693" s="81"/>
      <c r="Z1693" s="81"/>
      <c r="AA1693" s="109"/>
      <c r="AB1693" s="109"/>
      <c r="AS1693" s="124"/>
      <c r="AT1693" s="124"/>
      <c r="AU1693" s="124"/>
      <c r="AV1693" s="83"/>
      <c r="AW1693" s="123"/>
      <c r="AX1693" s="81"/>
      <c r="AY1693" s="126"/>
      <c r="AZ1693" s="127"/>
      <c r="BB1693" s="81"/>
      <c r="BC1693" s="81"/>
      <c r="BD1693" s="81"/>
      <c r="BE1693" s="81"/>
    </row>
    <row r="1694" spans="1:57" ht="12" x14ac:dyDescent="0.25">
      <c r="A1694" s="81"/>
      <c r="B1694" s="81"/>
      <c r="C1694" s="81"/>
      <c r="K1694" s="81"/>
      <c r="L1694" s="81"/>
      <c r="M1694" s="81"/>
      <c r="N1694" s="81"/>
      <c r="O1694" s="81"/>
      <c r="P1694" s="81"/>
      <c r="S1694" s="81"/>
      <c r="T1694" s="81"/>
      <c r="U1694" s="81"/>
      <c r="V1694" s="81"/>
      <c r="W1694" s="81"/>
      <c r="X1694" s="81"/>
      <c r="Y1694" s="81"/>
      <c r="Z1694" s="81"/>
      <c r="AA1694" s="109"/>
      <c r="AB1694" s="109"/>
      <c r="AS1694" s="124"/>
      <c r="AT1694" s="124"/>
      <c r="AU1694" s="124"/>
      <c r="AV1694" s="83"/>
      <c r="AW1694" s="123"/>
      <c r="AX1694" s="81"/>
      <c r="AY1694" s="126"/>
      <c r="AZ1694" s="127"/>
      <c r="BB1694" s="81"/>
      <c r="BC1694" s="81"/>
      <c r="BD1694" s="81"/>
      <c r="BE1694" s="81"/>
    </row>
    <row r="1695" spans="1:57" ht="12" x14ac:dyDescent="0.25">
      <c r="A1695" s="81"/>
      <c r="B1695" s="81"/>
      <c r="C1695" s="81"/>
      <c r="K1695" s="81"/>
      <c r="L1695" s="81"/>
      <c r="M1695" s="81"/>
      <c r="N1695" s="81"/>
      <c r="O1695" s="81"/>
      <c r="P1695" s="81"/>
      <c r="S1695" s="81"/>
      <c r="T1695" s="81"/>
      <c r="U1695" s="81"/>
      <c r="V1695" s="81"/>
      <c r="W1695" s="81"/>
      <c r="X1695" s="81"/>
      <c r="Y1695" s="81"/>
      <c r="Z1695" s="81"/>
      <c r="AA1695" s="109"/>
      <c r="AB1695" s="109"/>
      <c r="AS1695" s="124"/>
      <c r="AT1695" s="124"/>
      <c r="AU1695" s="124"/>
      <c r="AV1695" s="83"/>
      <c r="AW1695" s="123"/>
      <c r="AX1695" s="81"/>
      <c r="AY1695" s="126"/>
      <c r="AZ1695" s="127"/>
      <c r="BB1695" s="81"/>
      <c r="BC1695" s="81"/>
      <c r="BD1695" s="81"/>
      <c r="BE1695" s="81"/>
    </row>
    <row r="1696" spans="1:57" ht="12" x14ac:dyDescent="0.25">
      <c r="A1696" s="81"/>
      <c r="B1696" s="81"/>
      <c r="C1696" s="81"/>
      <c r="K1696" s="81"/>
      <c r="L1696" s="81"/>
      <c r="M1696" s="81"/>
      <c r="N1696" s="81"/>
      <c r="O1696" s="81"/>
      <c r="P1696" s="81"/>
      <c r="S1696" s="81"/>
      <c r="T1696" s="81"/>
      <c r="U1696" s="81"/>
      <c r="V1696" s="81"/>
      <c r="W1696" s="81"/>
      <c r="X1696" s="81"/>
      <c r="Y1696" s="81"/>
      <c r="Z1696" s="81"/>
      <c r="AA1696" s="109"/>
      <c r="AB1696" s="109"/>
      <c r="AS1696" s="124"/>
      <c r="AT1696" s="124"/>
      <c r="AU1696" s="124"/>
      <c r="AV1696" s="83"/>
      <c r="AW1696" s="123"/>
      <c r="AX1696" s="81"/>
      <c r="AY1696" s="126"/>
      <c r="AZ1696" s="127"/>
      <c r="BB1696" s="81"/>
      <c r="BC1696" s="81"/>
      <c r="BD1696" s="81"/>
      <c r="BE1696" s="81"/>
    </row>
    <row r="1697" spans="1:57" ht="12" x14ac:dyDescent="0.25">
      <c r="A1697" s="81"/>
      <c r="B1697" s="81"/>
      <c r="C1697" s="81"/>
      <c r="K1697" s="81"/>
      <c r="L1697" s="81"/>
      <c r="M1697" s="81"/>
      <c r="N1697" s="81"/>
      <c r="O1697" s="81"/>
      <c r="P1697" s="81"/>
      <c r="S1697" s="81"/>
      <c r="T1697" s="81"/>
      <c r="U1697" s="81"/>
      <c r="V1697" s="81"/>
      <c r="W1697" s="81"/>
      <c r="X1697" s="81"/>
      <c r="Y1697" s="81"/>
      <c r="Z1697" s="81"/>
      <c r="AA1697" s="109"/>
      <c r="AB1697" s="109"/>
      <c r="AS1697" s="124"/>
      <c r="AT1697" s="124"/>
      <c r="AU1697" s="124"/>
      <c r="AV1697" s="83"/>
      <c r="AW1697" s="123"/>
      <c r="AX1697" s="81"/>
      <c r="AY1697" s="126"/>
      <c r="AZ1697" s="127"/>
      <c r="BB1697" s="81"/>
      <c r="BC1697" s="81"/>
      <c r="BD1697" s="81"/>
      <c r="BE1697" s="81"/>
    </row>
    <row r="1698" spans="1:57" ht="12" x14ac:dyDescent="0.25">
      <c r="A1698" s="81"/>
      <c r="B1698" s="81"/>
      <c r="C1698" s="81"/>
      <c r="K1698" s="81"/>
      <c r="L1698" s="81"/>
      <c r="M1698" s="81"/>
      <c r="N1698" s="81"/>
      <c r="O1698" s="81"/>
      <c r="P1698" s="81"/>
      <c r="S1698" s="81"/>
      <c r="T1698" s="81"/>
      <c r="U1698" s="81"/>
      <c r="V1698" s="81"/>
      <c r="W1698" s="81"/>
      <c r="X1698" s="81"/>
      <c r="Y1698" s="81"/>
      <c r="Z1698" s="81"/>
      <c r="AA1698" s="109"/>
      <c r="AB1698" s="109"/>
      <c r="AS1698" s="124"/>
      <c r="AT1698" s="124"/>
      <c r="AU1698" s="124"/>
      <c r="AV1698" s="83"/>
      <c r="AW1698" s="123"/>
      <c r="AX1698" s="81"/>
      <c r="AY1698" s="126"/>
      <c r="AZ1698" s="127"/>
      <c r="BB1698" s="81"/>
      <c r="BC1698" s="81"/>
      <c r="BD1698" s="81"/>
      <c r="BE1698" s="81"/>
    </row>
    <row r="1699" spans="1:57" ht="12" x14ac:dyDescent="0.25">
      <c r="A1699" s="81"/>
      <c r="B1699" s="81"/>
      <c r="C1699" s="81"/>
      <c r="K1699" s="81"/>
      <c r="L1699" s="81"/>
      <c r="M1699" s="81"/>
      <c r="N1699" s="81"/>
      <c r="O1699" s="81"/>
      <c r="P1699" s="81"/>
      <c r="S1699" s="81"/>
      <c r="T1699" s="81"/>
      <c r="U1699" s="81"/>
      <c r="V1699" s="81"/>
      <c r="W1699" s="81"/>
      <c r="X1699" s="81"/>
      <c r="Y1699" s="81"/>
      <c r="Z1699" s="81"/>
      <c r="AA1699" s="109"/>
      <c r="AB1699" s="109"/>
      <c r="AS1699" s="124"/>
      <c r="AT1699" s="124"/>
      <c r="AU1699" s="124"/>
      <c r="AV1699" s="83"/>
      <c r="AW1699" s="123"/>
      <c r="AX1699" s="81"/>
      <c r="AY1699" s="126"/>
      <c r="AZ1699" s="127"/>
      <c r="BB1699" s="81"/>
      <c r="BC1699" s="81"/>
      <c r="BD1699" s="81"/>
      <c r="BE1699" s="81"/>
    </row>
    <row r="1700" spans="1:57" ht="12.75" customHeight="1" x14ac:dyDescent="0.25">
      <c r="A1700" s="81"/>
      <c r="B1700" s="81"/>
      <c r="C1700" s="81"/>
      <c r="K1700" s="81"/>
      <c r="L1700" s="81"/>
      <c r="M1700" s="81"/>
      <c r="N1700" s="81"/>
      <c r="O1700" s="81"/>
      <c r="P1700" s="81"/>
      <c r="S1700" s="81"/>
      <c r="T1700" s="81"/>
      <c r="U1700" s="81"/>
      <c r="V1700" s="81"/>
      <c r="W1700" s="81"/>
      <c r="X1700" s="81"/>
      <c r="Y1700" s="81"/>
      <c r="Z1700" s="81"/>
      <c r="AA1700" s="109"/>
      <c r="AB1700" s="109"/>
      <c r="AS1700" s="124"/>
      <c r="AT1700" s="124"/>
      <c r="AU1700" s="124"/>
      <c r="AV1700" s="83"/>
      <c r="AW1700" s="123"/>
      <c r="AX1700" s="81"/>
      <c r="AY1700" s="126"/>
      <c r="AZ1700" s="127"/>
      <c r="BB1700" s="81"/>
      <c r="BC1700" s="81"/>
      <c r="BD1700" s="81"/>
      <c r="BE1700" s="81"/>
    </row>
    <row r="1701" spans="1:57" ht="12.75" customHeight="1" x14ac:dyDescent="0.25">
      <c r="A1701" s="81"/>
      <c r="B1701" s="81"/>
      <c r="C1701" s="81"/>
      <c r="K1701" s="81"/>
      <c r="L1701" s="81"/>
      <c r="M1701" s="81"/>
      <c r="N1701" s="81"/>
      <c r="O1701" s="81"/>
      <c r="P1701" s="81"/>
      <c r="S1701" s="81"/>
      <c r="T1701" s="81"/>
      <c r="U1701" s="81"/>
      <c r="V1701" s="81"/>
      <c r="W1701" s="81"/>
      <c r="X1701" s="81"/>
      <c r="Y1701" s="81"/>
      <c r="Z1701" s="81"/>
      <c r="AA1701" s="109"/>
      <c r="AB1701" s="109"/>
      <c r="AS1701" s="124"/>
      <c r="AT1701" s="124"/>
      <c r="AU1701" s="124"/>
      <c r="AV1701" s="83"/>
      <c r="AW1701" s="123"/>
      <c r="AX1701" s="81"/>
      <c r="AY1701" s="126"/>
      <c r="AZ1701" s="127"/>
      <c r="BB1701" s="81"/>
      <c r="BC1701" s="81"/>
      <c r="BD1701" s="81"/>
      <c r="BE1701" s="81"/>
    </row>
    <row r="1702" spans="1:57" ht="12.75" customHeight="1" x14ac:dyDescent="0.25">
      <c r="A1702" s="81"/>
      <c r="B1702" s="81"/>
      <c r="C1702" s="81"/>
      <c r="K1702" s="81"/>
      <c r="L1702" s="81"/>
      <c r="M1702" s="81"/>
      <c r="N1702" s="81"/>
      <c r="O1702" s="81"/>
      <c r="P1702" s="81"/>
      <c r="S1702" s="81"/>
      <c r="T1702" s="81"/>
      <c r="U1702" s="81"/>
      <c r="V1702" s="81"/>
      <c r="W1702" s="81"/>
      <c r="X1702" s="81"/>
      <c r="Y1702" s="81"/>
      <c r="Z1702" s="81"/>
      <c r="AA1702" s="109"/>
      <c r="AB1702" s="109"/>
      <c r="AS1702" s="124"/>
      <c r="AT1702" s="124"/>
      <c r="AU1702" s="124"/>
      <c r="AV1702" s="83"/>
      <c r="AW1702" s="123"/>
      <c r="AX1702" s="81"/>
      <c r="AY1702" s="126"/>
      <c r="AZ1702" s="127"/>
      <c r="BB1702" s="81"/>
      <c r="BC1702" s="81"/>
      <c r="BD1702" s="81"/>
      <c r="BE1702" s="81"/>
    </row>
    <row r="1703" spans="1:57" ht="12.75" customHeight="1" x14ac:dyDescent="0.25">
      <c r="A1703" s="81"/>
      <c r="B1703" s="81"/>
      <c r="C1703" s="81"/>
      <c r="K1703" s="81"/>
      <c r="L1703" s="81"/>
      <c r="M1703" s="81"/>
      <c r="N1703" s="81"/>
      <c r="O1703" s="81"/>
      <c r="P1703" s="81"/>
      <c r="S1703" s="81"/>
      <c r="T1703" s="81"/>
      <c r="U1703" s="81"/>
      <c r="V1703" s="81"/>
      <c r="W1703" s="81"/>
      <c r="X1703" s="81"/>
      <c r="Y1703" s="81"/>
      <c r="Z1703" s="81"/>
      <c r="AA1703" s="109"/>
      <c r="AB1703" s="109"/>
      <c r="AS1703" s="124"/>
      <c r="AT1703" s="124"/>
      <c r="AU1703" s="124"/>
      <c r="AV1703" s="83"/>
      <c r="AW1703" s="123"/>
      <c r="AX1703" s="81"/>
      <c r="AY1703" s="126"/>
      <c r="AZ1703" s="127"/>
      <c r="BB1703" s="81"/>
      <c r="BC1703" s="81"/>
      <c r="BD1703" s="81"/>
      <c r="BE1703" s="81"/>
    </row>
    <row r="1704" spans="1:57" ht="12.75" customHeight="1" x14ac:dyDescent="0.25">
      <c r="A1704" s="81"/>
      <c r="B1704" s="81"/>
      <c r="C1704" s="81"/>
      <c r="K1704" s="81"/>
      <c r="L1704" s="81"/>
      <c r="M1704" s="81"/>
      <c r="N1704" s="81"/>
      <c r="O1704" s="81"/>
      <c r="P1704" s="81"/>
      <c r="S1704" s="81"/>
      <c r="T1704" s="81"/>
      <c r="U1704" s="81"/>
      <c r="V1704" s="81"/>
      <c r="W1704" s="81"/>
      <c r="X1704" s="81"/>
      <c r="Y1704" s="81"/>
      <c r="Z1704" s="81"/>
      <c r="AA1704" s="109"/>
      <c r="AB1704" s="109"/>
      <c r="AS1704" s="124"/>
      <c r="AT1704" s="124"/>
      <c r="AU1704" s="124"/>
      <c r="AV1704" s="83"/>
      <c r="AW1704" s="123"/>
      <c r="AX1704" s="81"/>
      <c r="AY1704" s="126"/>
      <c r="AZ1704" s="127"/>
      <c r="BB1704" s="81"/>
      <c r="BC1704" s="81"/>
      <c r="BD1704" s="81"/>
      <c r="BE1704" s="81"/>
    </row>
    <row r="1705" spans="1:57" ht="12.75" customHeight="1" x14ac:dyDescent="0.25">
      <c r="A1705" s="81"/>
      <c r="B1705" s="81"/>
      <c r="C1705" s="81"/>
      <c r="K1705" s="81"/>
      <c r="L1705" s="81"/>
      <c r="M1705" s="81"/>
      <c r="N1705" s="81"/>
      <c r="O1705" s="81"/>
      <c r="P1705" s="81"/>
      <c r="S1705" s="81"/>
      <c r="T1705" s="81"/>
      <c r="U1705" s="81"/>
      <c r="V1705" s="81"/>
      <c r="W1705" s="81"/>
      <c r="X1705" s="81"/>
      <c r="Y1705" s="81"/>
      <c r="Z1705" s="81"/>
      <c r="AA1705" s="109"/>
      <c r="AB1705" s="109"/>
      <c r="AS1705" s="124"/>
      <c r="AT1705" s="124"/>
      <c r="AU1705" s="124"/>
      <c r="AV1705" s="83"/>
      <c r="AW1705" s="123"/>
      <c r="AX1705" s="81"/>
      <c r="AY1705" s="126"/>
      <c r="AZ1705" s="127"/>
      <c r="BB1705" s="81"/>
      <c r="BC1705" s="81"/>
      <c r="BD1705" s="81"/>
      <c r="BE1705" s="81"/>
    </row>
    <row r="1706" spans="1:57" ht="12.75" customHeight="1" x14ac:dyDescent="0.25">
      <c r="A1706" s="81"/>
      <c r="B1706" s="81"/>
      <c r="C1706" s="81"/>
      <c r="K1706" s="81"/>
      <c r="L1706" s="81"/>
      <c r="M1706" s="81"/>
      <c r="N1706" s="81"/>
      <c r="O1706" s="81"/>
      <c r="P1706" s="81"/>
      <c r="S1706" s="81"/>
      <c r="T1706" s="81"/>
      <c r="U1706" s="81"/>
      <c r="V1706" s="81"/>
      <c r="W1706" s="81"/>
      <c r="X1706" s="81"/>
      <c r="Y1706" s="81"/>
      <c r="Z1706" s="81"/>
      <c r="AA1706" s="109"/>
      <c r="AB1706" s="109"/>
      <c r="AS1706" s="124"/>
      <c r="AT1706" s="124"/>
      <c r="AU1706" s="124"/>
      <c r="AV1706" s="83"/>
      <c r="AW1706" s="123"/>
      <c r="AX1706" s="81"/>
      <c r="AY1706" s="126"/>
      <c r="AZ1706" s="127"/>
      <c r="BB1706" s="81"/>
      <c r="BC1706" s="81"/>
      <c r="BD1706" s="81"/>
      <c r="BE1706" s="81"/>
    </row>
    <row r="1707" spans="1:57" ht="12.75" customHeight="1" x14ac:dyDescent="0.25">
      <c r="A1707" s="81"/>
      <c r="B1707" s="81"/>
      <c r="C1707" s="81"/>
      <c r="K1707" s="81"/>
      <c r="L1707" s="81"/>
      <c r="M1707" s="81"/>
      <c r="N1707" s="81"/>
      <c r="O1707" s="81"/>
      <c r="P1707" s="81"/>
      <c r="S1707" s="81"/>
      <c r="T1707" s="81"/>
      <c r="U1707" s="81"/>
      <c r="V1707" s="81"/>
      <c r="W1707" s="81"/>
      <c r="X1707" s="81"/>
      <c r="Y1707" s="81"/>
      <c r="Z1707" s="81"/>
      <c r="AA1707" s="109"/>
      <c r="AB1707" s="109"/>
      <c r="AS1707" s="124"/>
      <c r="AT1707" s="124"/>
      <c r="AU1707" s="124"/>
      <c r="AV1707" s="83"/>
      <c r="AW1707" s="123"/>
      <c r="AX1707" s="81"/>
      <c r="AY1707" s="126"/>
      <c r="AZ1707" s="127"/>
      <c r="BB1707" s="81"/>
      <c r="BC1707" s="81"/>
      <c r="BD1707" s="81"/>
      <c r="BE1707" s="81"/>
    </row>
    <row r="1708" spans="1:57" ht="12.75" customHeight="1" x14ac:dyDescent="0.25">
      <c r="A1708" s="81"/>
      <c r="B1708" s="81"/>
      <c r="C1708" s="81"/>
      <c r="K1708" s="81"/>
      <c r="L1708" s="81"/>
      <c r="M1708" s="81"/>
      <c r="N1708" s="81"/>
      <c r="O1708" s="81"/>
      <c r="P1708" s="81"/>
      <c r="S1708" s="81"/>
      <c r="T1708" s="81"/>
      <c r="U1708" s="81"/>
      <c r="V1708" s="81"/>
      <c r="W1708" s="81"/>
      <c r="X1708" s="81"/>
      <c r="Y1708" s="81"/>
      <c r="Z1708" s="81"/>
      <c r="AA1708" s="109"/>
      <c r="AB1708" s="109"/>
      <c r="AS1708" s="124"/>
      <c r="AT1708" s="124"/>
      <c r="AU1708" s="124"/>
      <c r="AV1708" s="83"/>
      <c r="AW1708" s="123"/>
      <c r="AX1708" s="81"/>
      <c r="AY1708" s="126"/>
      <c r="AZ1708" s="127"/>
      <c r="BB1708" s="81"/>
      <c r="BC1708" s="81"/>
      <c r="BD1708" s="81"/>
      <c r="BE1708" s="81"/>
    </row>
    <row r="1709" spans="1:57" ht="12.75" customHeight="1" x14ac:dyDescent="0.25">
      <c r="A1709" s="81"/>
      <c r="B1709" s="81"/>
      <c r="C1709" s="81"/>
      <c r="K1709" s="81"/>
      <c r="L1709" s="81"/>
      <c r="M1709" s="81"/>
      <c r="N1709" s="81"/>
      <c r="O1709" s="81"/>
      <c r="P1709" s="81"/>
      <c r="S1709" s="81"/>
      <c r="T1709" s="81"/>
      <c r="U1709" s="81"/>
      <c r="V1709" s="81"/>
      <c r="W1709" s="81"/>
      <c r="X1709" s="81"/>
      <c r="Y1709" s="81"/>
      <c r="Z1709" s="81"/>
      <c r="AA1709" s="109"/>
      <c r="AB1709" s="109"/>
      <c r="AS1709" s="124"/>
      <c r="AT1709" s="124"/>
      <c r="AU1709" s="124"/>
      <c r="AV1709" s="83"/>
      <c r="AW1709" s="123"/>
      <c r="AX1709" s="81"/>
      <c r="AY1709" s="126"/>
      <c r="AZ1709" s="127"/>
      <c r="BB1709" s="81"/>
      <c r="BC1709" s="81"/>
      <c r="BD1709" s="81"/>
      <c r="BE1709" s="81"/>
    </row>
    <row r="1710" spans="1:57" ht="12.75" customHeight="1" x14ac:dyDescent="0.25">
      <c r="A1710" s="81"/>
      <c r="B1710" s="81"/>
      <c r="C1710" s="81"/>
      <c r="K1710" s="81"/>
      <c r="L1710" s="81"/>
      <c r="M1710" s="81"/>
      <c r="N1710" s="81"/>
      <c r="O1710" s="81"/>
      <c r="P1710" s="81"/>
      <c r="S1710" s="81"/>
      <c r="T1710" s="81"/>
      <c r="U1710" s="81"/>
      <c r="V1710" s="81"/>
      <c r="W1710" s="81"/>
      <c r="X1710" s="81"/>
      <c r="Y1710" s="81"/>
      <c r="Z1710" s="81"/>
      <c r="AA1710" s="109"/>
      <c r="AB1710" s="109"/>
      <c r="AS1710" s="124"/>
      <c r="AT1710" s="124"/>
      <c r="AU1710" s="124"/>
      <c r="AV1710" s="83"/>
      <c r="AW1710" s="123"/>
      <c r="AX1710" s="81"/>
      <c r="AY1710" s="126"/>
      <c r="AZ1710" s="127"/>
      <c r="BB1710" s="81"/>
      <c r="BC1710" s="81"/>
      <c r="BD1710" s="81"/>
      <c r="BE1710" s="81"/>
    </row>
    <row r="1711" spans="1:57" ht="12.75" customHeight="1" x14ac:dyDescent="0.25">
      <c r="A1711" s="81"/>
      <c r="B1711" s="81"/>
      <c r="C1711" s="81"/>
      <c r="K1711" s="81"/>
      <c r="L1711" s="81"/>
      <c r="M1711" s="81"/>
      <c r="N1711" s="81"/>
      <c r="O1711" s="81"/>
      <c r="P1711" s="81"/>
      <c r="S1711" s="81"/>
      <c r="T1711" s="81"/>
      <c r="U1711" s="81"/>
      <c r="V1711" s="81"/>
      <c r="W1711" s="81"/>
      <c r="X1711" s="81"/>
      <c r="Y1711" s="81"/>
      <c r="Z1711" s="81"/>
      <c r="AA1711" s="109"/>
      <c r="AB1711" s="109"/>
      <c r="AS1711" s="124"/>
      <c r="AT1711" s="124"/>
      <c r="AU1711" s="124"/>
      <c r="AV1711" s="83"/>
      <c r="AW1711" s="123"/>
      <c r="AX1711" s="81"/>
      <c r="AY1711" s="126"/>
      <c r="AZ1711" s="127"/>
      <c r="BB1711" s="81"/>
      <c r="BC1711" s="81"/>
      <c r="BD1711" s="81"/>
      <c r="BE1711" s="81"/>
    </row>
    <row r="1712" spans="1:57" ht="12.75" customHeight="1" x14ac:dyDescent="0.25">
      <c r="A1712" s="81"/>
      <c r="B1712" s="81"/>
      <c r="C1712" s="81"/>
      <c r="K1712" s="81"/>
      <c r="L1712" s="81"/>
      <c r="M1712" s="81"/>
      <c r="N1712" s="81"/>
      <c r="O1712" s="81"/>
      <c r="P1712" s="81"/>
      <c r="S1712" s="81"/>
      <c r="T1712" s="81"/>
      <c r="U1712" s="81"/>
      <c r="V1712" s="81"/>
      <c r="W1712" s="81"/>
      <c r="X1712" s="81"/>
      <c r="Y1712" s="81"/>
      <c r="Z1712" s="81"/>
      <c r="AA1712" s="109"/>
      <c r="AB1712" s="109"/>
      <c r="AS1712" s="124"/>
      <c r="AT1712" s="124"/>
      <c r="AU1712" s="124"/>
      <c r="AV1712" s="83"/>
      <c r="AW1712" s="123"/>
      <c r="AX1712" s="81"/>
      <c r="AY1712" s="126"/>
      <c r="AZ1712" s="127"/>
      <c r="BB1712" s="81"/>
      <c r="BC1712" s="81"/>
      <c r="BD1712" s="81"/>
      <c r="BE1712" s="81"/>
    </row>
    <row r="1713" spans="1:57" ht="12.75" customHeight="1" x14ac:dyDescent="0.25">
      <c r="A1713" s="81"/>
      <c r="B1713" s="81"/>
      <c r="C1713" s="81"/>
      <c r="K1713" s="81"/>
      <c r="L1713" s="81"/>
      <c r="M1713" s="81"/>
      <c r="N1713" s="81"/>
      <c r="O1713" s="81"/>
      <c r="P1713" s="81"/>
      <c r="S1713" s="81"/>
      <c r="T1713" s="81"/>
      <c r="U1713" s="81"/>
      <c r="V1713" s="81"/>
      <c r="W1713" s="81"/>
      <c r="X1713" s="81"/>
      <c r="Y1713" s="81"/>
      <c r="Z1713" s="81"/>
      <c r="AA1713" s="109"/>
      <c r="AB1713" s="109"/>
      <c r="AS1713" s="124"/>
      <c r="AT1713" s="124"/>
      <c r="AU1713" s="124"/>
      <c r="AV1713" s="83"/>
      <c r="AW1713" s="123"/>
      <c r="AX1713" s="81"/>
      <c r="AY1713" s="126"/>
      <c r="AZ1713" s="127"/>
      <c r="BB1713" s="81"/>
      <c r="BC1713" s="81"/>
      <c r="BD1713" s="81"/>
      <c r="BE1713" s="81"/>
    </row>
    <row r="1714" spans="1:57" ht="12.75" customHeight="1" x14ac:dyDescent="0.25">
      <c r="A1714" s="81"/>
      <c r="B1714" s="81"/>
      <c r="C1714" s="81"/>
      <c r="K1714" s="81"/>
      <c r="L1714" s="81"/>
      <c r="M1714" s="81"/>
      <c r="N1714" s="81"/>
      <c r="O1714" s="81"/>
      <c r="P1714" s="81"/>
      <c r="S1714" s="81"/>
      <c r="T1714" s="81"/>
      <c r="U1714" s="81"/>
      <c r="V1714" s="81"/>
      <c r="W1714" s="81"/>
      <c r="X1714" s="81"/>
      <c r="Y1714" s="81"/>
      <c r="Z1714" s="81"/>
      <c r="AA1714" s="109"/>
      <c r="AB1714" s="109"/>
      <c r="AS1714" s="124"/>
      <c r="AT1714" s="124"/>
      <c r="AU1714" s="124"/>
      <c r="AV1714" s="83"/>
      <c r="AW1714" s="123"/>
      <c r="AX1714" s="81"/>
      <c r="AY1714" s="126"/>
      <c r="AZ1714" s="127"/>
      <c r="BB1714" s="81"/>
      <c r="BC1714" s="81"/>
      <c r="BD1714" s="81"/>
      <c r="BE1714" s="81"/>
    </row>
    <row r="1715" spans="1:57" ht="12.75" customHeight="1" x14ac:dyDescent="0.25">
      <c r="A1715" s="81"/>
      <c r="B1715" s="81"/>
      <c r="C1715" s="81"/>
      <c r="K1715" s="81"/>
      <c r="L1715" s="81"/>
      <c r="M1715" s="81"/>
      <c r="N1715" s="81"/>
      <c r="O1715" s="81"/>
      <c r="P1715" s="81"/>
      <c r="S1715" s="81"/>
      <c r="T1715" s="81"/>
      <c r="U1715" s="81"/>
      <c r="V1715" s="81"/>
      <c r="W1715" s="81"/>
      <c r="X1715" s="81"/>
      <c r="Y1715" s="81"/>
      <c r="Z1715" s="81"/>
      <c r="AA1715" s="109"/>
      <c r="AB1715" s="109"/>
      <c r="AS1715" s="124"/>
      <c r="AT1715" s="124"/>
      <c r="AU1715" s="124"/>
      <c r="AV1715" s="83"/>
      <c r="AW1715" s="123"/>
      <c r="AX1715" s="81"/>
      <c r="AY1715" s="126"/>
      <c r="AZ1715" s="127"/>
      <c r="BB1715" s="81"/>
      <c r="BC1715" s="81"/>
      <c r="BD1715" s="81"/>
      <c r="BE1715" s="81"/>
    </row>
    <row r="1716" spans="1:57" ht="12.75" customHeight="1" x14ac:dyDescent="0.25">
      <c r="A1716" s="81"/>
      <c r="B1716" s="81"/>
      <c r="C1716" s="81"/>
      <c r="K1716" s="81"/>
      <c r="L1716" s="81"/>
      <c r="M1716" s="81"/>
      <c r="N1716" s="81"/>
      <c r="O1716" s="81"/>
      <c r="P1716" s="81"/>
      <c r="S1716" s="81"/>
      <c r="T1716" s="81"/>
      <c r="U1716" s="81"/>
      <c r="V1716" s="81"/>
      <c r="W1716" s="81"/>
      <c r="X1716" s="81"/>
      <c r="Y1716" s="81"/>
      <c r="Z1716" s="81"/>
      <c r="AA1716" s="109"/>
      <c r="AB1716" s="109"/>
      <c r="AS1716" s="124"/>
      <c r="AT1716" s="124"/>
      <c r="AU1716" s="124"/>
      <c r="AV1716" s="83"/>
      <c r="AW1716" s="123"/>
      <c r="AX1716" s="81"/>
      <c r="AY1716" s="126"/>
      <c r="AZ1716" s="127"/>
      <c r="BB1716" s="81"/>
      <c r="BC1716" s="81"/>
      <c r="BD1716" s="81"/>
      <c r="BE1716" s="81"/>
    </row>
    <row r="1717" spans="1:57" ht="12.75" customHeight="1" x14ac:dyDescent="0.25">
      <c r="A1717" s="81"/>
      <c r="B1717" s="81"/>
      <c r="C1717" s="81"/>
      <c r="K1717" s="81"/>
      <c r="L1717" s="81"/>
      <c r="M1717" s="81"/>
      <c r="N1717" s="81"/>
      <c r="O1717" s="81"/>
      <c r="P1717" s="81"/>
      <c r="S1717" s="81"/>
      <c r="T1717" s="81"/>
      <c r="U1717" s="81"/>
      <c r="V1717" s="81"/>
      <c r="W1717" s="81"/>
      <c r="X1717" s="81"/>
      <c r="Y1717" s="81"/>
      <c r="Z1717" s="81"/>
      <c r="AA1717" s="109"/>
      <c r="AB1717" s="109"/>
      <c r="AS1717" s="124"/>
      <c r="AT1717" s="124"/>
      <c r="AU1717" s="124"/>
      <c r="AV1717" s="83"/>
      <c r="AW1717" s="123"/>
      <c r="AX1717" s="81"/>
      <c r="AY1717" s="126"/>
      <c r="AZ1717" s="127"/>
      <c r="BB1717" s="81"/>
      <c r="BC1717" s="81"/>
      <c r="BD1717" s="81"/>
      <c r="BE1717" s="81"/>
    </row>
    <row r="1718" spans="1:57" ht="12.75" customHeight="1" x14ac:dyDescent="0.25">
      <c r="A1718" s="81"/>
      <c r="B1718" s="81"/>
      <c r="C1718" s="81"/>
      <c r="K1718" s="81"/>
      <c r="L1718" s="81"/>
      <c r="M1718" s="81"/>
      <c r="N1718" s="81"/>
      <c r="O1718" s="81"/>
      <c r="P1718" s="81"/>
      <c r="S1718" s="81"/>
      <c r="T1718" s="81"/>
      <c r="U1718" s="81"/>
      <c r="V1718" s="81"/>
      <c r="W1718" s="81"/>
      <c r="X1718" s="81"/>
      <c r="Y1718" s="81"/>
      <c r="Z1718" s="81"/>
      <c r="AA1718" s="109"/>
      <c r="AB1718" s="109"/>
      <c r="AS1718" s="124"/>
      <c r="AT1718" s="124"/>
      <c r="AU1718" s="124"/>
      <c r="AV1718" s="83"/>
      <c r="AW1718" s="123"/>
      <c r="AX1718" s="81"/>
      <c r="AY1718" s="126"/>
      <c r="AZ1718" s="127"/>
      <c r="BB1718" s="81"/>
      <c r="BC1718" s="81"/>
      <c r="BD1718" s="81"/>
      <c r="BE1718" s="81"/>
    </row>
    <row r="1719" spans="1:57" ht="12.75" customHeight="1" x14ac:dyDescent="0.25">
      <c r="A1719" s="81"/>
      <c r="B1719" s="81"/>
      <c r="C1719" s="81"/>
      <c r="K1719" s="81"/>
      <c r="L1719" s="81"/>
      <c r="M1719" s="81"/>
      <c r="N1719" s="81"/>
      <c r="O1719" s="81"/>
      <c r="P1719" s="81"/>
      <c r="S1719" s="81"/>
      <c r="T1719" s="81"/>
      <c r="U1719" s="81"/>
      <c r="V1719" s="81"/>
      <c r="W1719" s="81"/>
      <c r="X1719" s="81"/>
      <c r="Y1719" s="81"/>
      <c r="Z1719" s="81"/>
      <c r="AA1719" s="109"/>
      <c r="AB1719" s="109"/>
      <c r="AS1719" s="124"/>
      <c r="AT1719" s="124"/>
      <c r="AU1719" s="124"/>
      <c r="AV1719" s="83"/>
      <c r="AW1719" s="123"/>
      <c r="AX1719" s="81"/>
      <c r="AY1719" s="126"/>
      <c r="AZ1719" s="127"/>
      <c r="BB1719" s="81"/>
      <c r="BC1719" s="81"/>
      <c r="BD1719" s="81"/>
      <c r="BE1719" s="81"/>
    </row>
    <row r="1720" spans="1:57" ht="12.75" customHeight="1" x14ac:dyDescent="0.25">
      <c r="A1720" s="81"/>
      <c r="B1720" s="81"/>
      <c r="C1720" s="81"/>
      <c r="K1720" s="81"/>
      <c r="L1720" s="81"/>
      <c r="M1720" s="81"/>
      <c r="N1720" s="81"/>
      <c r="O1720" s="81"/>
      <c r="P1720" s="81"/>
      <c r="S1720" s="81"/>
      <c r="T1720" s="81"/>
      <c r="U1720" s="81"/>
      <c r="V1720" s="81"/>
      <c r="W1720" s="81"/>
      <c r="X1720" s="81"/>
      <c r="Y1720" s="81"/>
      <c r="Z1720" s="81"/>
      <c r="AA1720" s="109"/>
      <c r="AB1720" s="109"/>
      <c r="AS1720" s="124"/>
      <c r="AT1720" s="124"/>
      <c r="AU1720" s="124"/>
      <c r="AV1720" s="83"/>
      <c r="AW1720" s="123"/>
      <c r="AX1720" s="81"/>
      <c r="AY1720" s="126"/>
      <c r="AZ1720" s="127"/>
      <c r="BB1720" s="81"/>
      <c r="BC1720" s="81"/>
      <c r="BD1720" s="81"/>
      <c r="BE1720" s="81"/>
    </row>
    <row r="1721" spans="1:57" ht="12.75" customHeight="1" x14ac:dyDescent="0.25">
      <c r="A1721" s="81"/>
      <c r="B1721" s="81"/>
      <c r="C1721" s="81"/>
      <c r="K1721" s="81"/>
      <c r="L1721" s="81"/>
      <c r="M1721" s="81"/>
      <c r="N1721" s="81"/>
      <c r="O1721" s="81"/>
      <c r="P1721" s="81"/>
      <c r="S1721" s="81"/>
      <c r="T1721" s="81"/>
      <c r="U1721" s="81"/>
      <c r="V1721" s="81"/>
      <c r="W1721" s="81"/>
      <c r="X1721" s="81"/>
      <c r="Y1721" s="81"/>
      <c r="Z1721" s="81"/>
      <c r="AA1721" s="109"/>
      <c r="AB1721" s="109"/>
      <c r="AS1721" s="124"/>
      <c r="AT1721" s="124"/>
      <c r="AU1721" s="124"/>
      <c r="AV1721" s="83"/>
      <c r="AW1721" s="123"/>
      <c r="AX1721" s="81"/>
      <c r="AY1721" s="126"/>
      <c r="AZ1721" s="127"/>
      <c r="BB1721" s="81"/>
      <c r="BC1721" s="81"/>
      <c r="BD1721" s="81"/>
      <c r="BE1721" s="81"/>
    </row>
    <row r="1722" spans="1:57" ht="12.75" customHeight="1" x14ac:dyDescent="0.25">
      <c r="A1722" s="81"/>
      <c r="B1722" s="81"/>
      <c r="C1722" s="81"/>
      <c r="K1722" s="81"/>
      <c r="L1722" s="81"/>
      <c r="M1722" s="81"/>
      <c r="N1722" s="81"/>
      <c r="O1722" s="81"/>
      <c r="P1722" s="81"/>
      <c r="S1722" s="81"/>
      <c r="T1722" s="81"/>
      <c r="U1722" s="81"/>
      <c r="V1722" s="81"/>
      <c r="W1722" s="81"/>
      <c r="X1722" s="81"/>
      <c r="Y1722" s="81"/>
      <c r="Z1722" s="81"/>
      <c r="AA1722" s="109"/>
      <c r="AB1722" s="109"/>
      <c r="AS1722" s="124"/>
      <c r="AT1722" s="124"/>
      <c r="AU1722" s="124"/>
      <c r="AV1722" s="83"/>
      <c r="AW1722" s="123"/>
      <c r="AX1722" s="81"/>
      <c r="AY1722" s="126"/>
      <c r="AZ1722" s="127"/>
      <c r="BB1722" s="81"/>
      <c r="BC1722" s="81"/>
      <c r="BD1722" s="81"/>
      <c r="BE1722" s="81"/>
    </row>
    <row r="1723" spans="1:57" ht="12" x14ac:dyDescent="0.25">
      <c r="A1723" s="81"/>
      <c r="B1723" s="81"/>
      <c r="C1723" s="81"/>
      <c r="K1723" s="81"/>
      <c r="L1723" s="81"/>
      <c r="M1723" s="81"/>
      <c r="N1723" s="81"/>
      <c r="O1723" s="81"/>
      <c r="P1723" s="81"/>
      <c r="S1723" s="81"/>
      <c r="T1723" s="81"/>
      <c r="U1723" s="81"/>
      <c r="V1723" s="81"/>
      <c r="W1723" s="81"/>
      <c r="X1723" s="81"/>
      <c r="Y1723" s="81"/>
      <c r="Z1723" s="81"/>
      <c r="AA1723" s="109"/>
      <c r="AB1723" s="109"/>
      <c r="AS1723" s="124"/>
      <c r="AT1723" s="124"/>
      <c r="AU1723" s="124"/>
      <c r="AV1723" s="83"/>
      <c r="AW1723" s="123"/>
      <c r="AX1723" s="81"/>
      <c r="AY1723" s="126"/>
      <c r="AZ1723" s="127"/>
      <c r="BB1723" s="81"/>
      <c r="BC1723" s="81"/>
      <c r="BD1723" s="81"/>
      <c r="BE1723" s="81"/>
    </row>
    <row r="1724" spans="1:57" ht="12.75" customHeight="1" x14ac:dyDescent="0.25">
      <c r="A1724" s="81"/>
      <c r="B1724" s="81"/>
      <c r="C1724" s="81"/>
      <c r="K1724" s="81"/>
      <c r="L1724" s="81"/>
      <c r="M1724" s="81"/>
      <c r="N1724" s="81"/>
      <c r="O1724" s="81"/>
      <c r="P1724" s="81"/>
      <c r="S1724" s="81"/>
      <c r="T1724" s="81"/>
      <c r="U1724" s="81"/>
      <c r="V1724" s="81"/>
      <c r="W1724" s="81"/>
      <c r="X1724" s="81"/>
      <c r="Y1724" s="81"/>
      <c r="Z1724" s="81"/>
      <c r="AA1724" s="109"/>
      <c r="AB1724" s="109"/>
      <c r="AS1724" s="124"/>
      <c r="AT1724" s="124"/>
      <c r="AU1724" s="124"/>
      <c r="AV1724" s="83"/>
      <c r="AW1724" s="123"/>
      <c r="AX1724" s="81"/>
      <c r="AY1724" s="126"/>
      <c r="AZ1724" s="127"/>
      <c r="BB1724" s="81"/>
      <c r="BC1724" s="81"/>
      <c r="BD1724" s="81"/>
      <c r="BE1724" s="81"/>
    </row>
    <row r="1725" spans="1:57" ht="12.75" customHeight="1" x14ac:dyDescent="0.25">
      <c r="A1725" s="81"/>
      <c r="B1725" s="81"/>
      <c r="C1725" s="81"/>
      <c r="K1725" s="81"/>
      <c r="L1725" s="81"/>
      <c r="M1725" s="81"/>
      <c r="N1725" s="81"/>
      <c r="O1725" s="81"/>
      <c r="P1725" s="81"/>
      <c r="S1725" s="81"/>
      <c r="T1725" s="81"/>
      <c r="U1725" s="81"/>
      <c r="V1725" s="81"/>
      <c r="W1725" s="81"/>
      <c r="X1725" s="81"/>
      <c r="Y1725" s="81"/>
      <c r="Z1725" s="81"/>
      <c r="AA1725" s="109"/>
      <c r="AB1725" s="109"/>
      <c r="AS1725" s="124"/>
      <c r="AT1725" s="124"/>
      <c r="AU1725" s="124"/>
      <c r="AV1725" s="83"/>
      <c r="AW1725" s="123"/>
      <c r="AX1725" s="81"/>
      <c r="AY1725" s="126"/>
      <c r="AZ1725" s="127"/>
      <c r="BB1725" s="81"/>
      <c r="BC1725" s="81"/>
      <c r="BD1725" s="81"/>
      <c r="BE1725" s="81"/>
    </row>
    <row r="1726" spans="1:57" ht="12" x14ac:dyDescent="0.25">
      <c r="A1726" s="81"/>
      <c r="B1726" s="81"/>
      <c r="C1726" s="81"/>
      <c r="K1726" s="81"/>
      <c r="L1726" s="81"/>
      <c r="M1726" s="81"/>
      <c r="N1726" s="81"/>
      <c r="O1726" s="81"/>
      <c r="P1726" s="81"/>
      <c r="S1726" s="81"/>
      <c r="T1726" s="81"/>
      <c r="U1726" s="81"/>
      <c r="V1726" s="81"/>
      <c r="W1726" s="81"/>
      <c r="X1726" s="81"/>
      <c r="Y1726" s="81"/>
      <c r="Z1726" s="81"/>
      <c r="AA1726" s="109"/>
      <c r="AB1726" s="109"/>
      <c r="AS1726" s="124"/>
      <c r="AT1726" s="124"/>
      <c r="AU1726" s="124"/>
      <c r="AV1726" s="83"/>
      <c r="AW1726" s="123"/>
      <c r="AX1726" s="81"/>
      <c r="AY1726" s="126"/>
      <c r="AZ1726" s="127"/>
      <c r="BB1726" s="81"/>
      <c r="BC1726" s="81"/>
      <c r="BD1726" s="81"/>
      <c r="BE1726" s="81"/>
    </row>
    <row r="1727" spans="1:57" ht="12" x14ac:dyDescent="0.25">
      <c r="A1727" s="81"/>
      <c r="B1727" s="81"/>
      <c r="C1727" s="81"/>
      <c r="K1727" s="81"/>
      <c r="L1727" s="81"/>
      <c r="M1727" s="81"/>
      <c r="N1727" s="81"/>
      <c r="O1727" s="81"/>
      <c r="P1727" s="81"/>
      <c r="S1727" s="81"/>
      <c r="T1727" s="81"/>
      <c r="U1727" s="81"/>
      <c r="V1727" s="81"/>
      <c r="W1727" s="81"/>
      <c r="X1727" s="81"/>
      <c r="Y1727" s="81"/>
      <c r="Z1727" s="81"/>
      <c r="AA1727" s="109"/>
      <c r="AB1727" s="109"/>
      <c r="AS1727" s="124"/>
      <c r="AT1727" s="124"/>
      <c r="AU1727" s="124"/>
      <c r="AV1727" s="83"/>
      <c r="AW1727" s="123"/>
      <c r="AX1727" s="81"/>
      <c r="AY1727" s="126"/>
      <c r="AZ1727" s="127"/>
      <c r="BB1727" s="81"/>
      <c r="BC1727" s="81"/>
      <c r="BD1727" s="81"/>
      <c r="BE1727" s="81"/>
    </row>
    <row r="1728" spans="1:57" ht="12" x14ac:dyDescent="0.25">
      <c r="A1728" s="81"/>
      <c r="B1728" s="81"/>
      <c r="C1728" s="81"/>
      <c r="K1728" s="81"/>
      <c r="L1728" s="81"/>
      <c r="M1728" s="81"/>
      <c r="N1728" s="81"/>
      <c r="O1728" s="81"/>
      <c r="P1728" s="81"/>
      <c r="S1728" s="81"/>
      <c r="T1728" s="81"/>
      <c r="U1728" s="81"/>
      <c r="V1728" s="81"/>
      <c r="W1728" s="81"/>
      <c r="X1728" s="81"/>
      <c r="Y1728" s="81"/>
      <c r="Z1728" s="81"/>
      <c r="AA1728" s="109"/>
      <c r="AB1728" s="109"/>
      <c r="AS1728" s="124"/>
      <c r="AT1728" s="124"/>
      <c r="AU1728" s="124"/>
      <c r="AV1728" s="83"/>
      <c r="AW1728" s="123"/>
      <c r="AX1728" s="81"/>
      <c r="AY1728" s="126"/>
      <c r="AZ1728" s="127"/>
      <c r="BB1728" s="81"/>
      <c r="BC1728" s="81"/>
      <c r="BD1728" s="81"/>
      <c r="BE1728" s="81"/>
    </row>
    <row r="1729" spans="1:57" ht="12.75" customHeight="1" x14ac:dyDescent="0.25">
      <c r="A1729" s="81"/>
      <c r="B1729" s="81"/>
      <c r="C1729" s="81"/>
      <c r="K1729" s="81"/>
      <c r="L1729" s="81"/>
      <c r="M1729" s="81"/>
      <c r="N1729" s="81"/>
      <c r="O1729" s="81"/>
      <c r="P1729" s="81"/>
      <c r="S1729" s="81"/>
      <c r="T1729" s="81"/>
      <c r="U1729" s="81"/>
      <c r="V1729" s="81"/>
      <c r="W1729" s="81"/>
      <c r="X1729" s="81"/>
      <c r="Y1729" s="81"/>
      <c r="Z1729" s="81"/>
      <c r="AA1729" s="109"/>
      <c r="AB1729" s="109"/>
      <c r="AS1729" s="124"/>
      <c r="AT1729" s="124"/>
      <c r="AU1729" s="124"/>
      <c r="AV1729" s="83"/>
      <c r="AW1729" s="123"/>
      <c r="AX1729" s="81"/>
      <c r="AY1729" s="126"/>
      <c r="AZ1729" s="127"/>
      <c r="BB1729" s="81"/>
      <c r="BC1729" s="81"/>
      <c r="BD1729" s="81"/>
      <c r="BE1729" s="81"/>
    </row>
    <row r="1730" spans="1:57" ht="12" x14ac:dyDescent="0.25">
      <c r="A1730" s="81"/>
      <c r="B1730" s="81"/>
      <c r="C1730" s="81"/>
      <c r="K1730" s="81"/>
      <c r="L1730" s="81"/>
      <c r="M1730" s="81"/>
      <c r="N1730" s="81"/>
      <c r="O1730" s="81"/>
      <c r="P1730" s="81"/>
      <c r="S1730" s="81"/>
      <c r="T1730" s="81"/>
      <c r="U1730" s="81"/>
      <c r="V1730" s="81"/>
      <c r="W1730" s="81"/>
      <c r="X1730" s="81"/>
      <c r="Y1730" s="81"/>
      <c r="Z1730" s="81"/>
      <c r="AA1730" s="109"/>
      <c r="AB1730" s="109"/>
      <c r="AS1730" s="124"/>
      <c r="AT1730" s="124"/>
      <c r="AU1730" s="124"/>
      <c r="AV1730" s="83"/>
      <c r="AW1730" s="123"/>
      <c r="AX1730" s="81"/>
      <c r="AY1730" s="126"/>
      <c r="AZ1730" s="127"/>
      <c r="BB1730" s="81"/>
      <c r="BC1730" s="81"/>
      <c r="BD1730" s="81"/>
      <c r="BE1730" s="81"/>
    </row>
    <row r="1731" spans="1:57" ht="12" x14ac:dyDescent="0.25">
      <c r="A1731" s="81"/>
      <c r="B1731" s="81"/>
      <c r="C1731" s="81"/>
      <c r="K1731" s="81"/>
      <c r="L1731" s="81"/>
      <c r="M1731" s="81"/>
      <c r="N1731" s="81"/>
      <c r="O1731" s="81"/>
      <c r="P1731" s="81"/>
      <c r="S1731" s="81"/>
      <c r="T1731" s="81"/>
      <c r="U1731" s="81"/>
      <c r="V1731" s="81"/>
      <c r="W1731" s="81"/>
      <c r="X1731" s="81"/>
      <c r="Y1731" s="81"/>
      <c r="Z1731" s="81"/>
      <c r="AA1731" s="109"/>
      <c r="AB1731" s="109"/>
      <c r="AS1731" s="124"/>
      <c r="AT1731" s="124"/>
      <c r="AU1731" s="124"/>
      <c r="AV1731" s="83"/>
      <c r="AW1731" s="123"/>
      <c r="AX1731" s="81"/>
      <c r="AY1731" s="126"/>
      <c r="AZ1731" s="127"/>
      <c r="BB1731" s="81"/>
      <c r="BC1731" s="81"/>
      <c r="BD1731" s="81"/>
      <c r="BE1731" s="81"/>
    </row>
    <row r="1732" spans="1:57" ht="12.75" customHeight="1" x14ac:dyDescent="0.25">
      <c r="A1732" s="81"/>
      <c r="B1732" s="81"/>
      <c r="C1732" s="81"/>
      <c r="K1732" s="81"/>
      <c r="L1732" s="81"/>
      <c r="M1732" s="81"/>
      <c r="N1732" s="81"/>
      <c r="O1732" s="81"/>
      <c r="P1732" s="81"/>
      <c r="S1732" s="81"/>
      <c r="T1732" s="81"/>
      <c r="U1732" s="81"/>
      <c r="V1732" s="81"/>
      <c r="W1732" s="81"/>
      <c r="X1732" s="81"/>
      <c r="Y1732" s="81"/>
      <c r="Z1732" s="81"/>
      <c r="AA1732" s="109"/>
      <c r="AB1732" s="109"/>
      <c r="AS1732" s="124"/>
      <c r="AT1732" s="124"/>
      <c r="AU1732" s="124"/>
      <c r="AV1732" s="83"/>
      <c r="AW1732" s="123"/>
      <c r="AX1732" s="81"/>
      <c r="AY1732" s="126"/>
      <c r="AZ1732" s="127"/>
      <c r="BB1732" s="81"/>
      <c r="BC1732" s="81"/>
      <c r="BD1732" s="81"/>
      <c r="BE1732" s="81"/>
    </row>
    <row r="1733" spans="1:57" ht="12.75" customHeight="1" x14ac:dyDescent="0.25">
      <c r="A1733" s="81"/>
      <c r="B1733" s="81"/>
      <c r="C1733" s="81"/>
      <c r="K1733" s="81"/>
      <c r="L1733" s="81"/>
      <c r="M1733" s="81"/>
      <c r="N1733" s="81"/>
      <c r="O1733" s="81"/>
      <c r="P1733" s="81"/>
      <c r="S1733" s="81"/>
      <c r="T1733" s="81"/>
      <c r="U1733" s="81"/>
      <c r="V1733" s="81"/>
      <c r="W1733" s="81"/>
      <c r="X1733" s="81"/>
      <c r="Y1733" s="81"/>
      <c r="Z1733" s="81"/>
      <c r="AA1733" s="109"/>
      <c r="AB1733" s="109"/>
      <c r="AS1733" s="124"/>
      <c r="AT1733" s="124"/>
      <c r="AU1733" s="124"/>
      <c r="AV1733" s="83"/>
      <c r="AW1733" s="123"/>
      <c r="AX1733" s="81"/>
      <c r="AY1733" s="126"/>
      <c r="AZ1733" s="127"/>
      <c r="BB1733" s="81"/>
      <c r="BC1733" s="81"/>
      <c r="BD1733" s="81"/>
      <c r="BE1733" s="81"/>
    </row>
    <row r="1734" spans="1:57" ht="12" x14ac:dyDescent="0.25">
      <c r="A1734" s="81"/>
      <c r="B1734" s="81"/>
      <c r="C1734" s="81"/>
      <c r="K1734" s="81"/>
      <c r="L1734" s="81"/>
      <c r="M1734" s="81"/>
      <c r="N1734" s="81"/>
      <c r="O1734" s="81"/>
      <c r="P1734" s="81"/>
      <c r="S1734" s="81"/>
      <c r="T1734" s="81"/>
      <c r="U1734" s="81"/>
      <c r="V1734" s="81"/>
      <c r="W1734" s="81"/>
      <c r="X1734" s="81"/>
      <c r="Y1734" s="81"/>
      <c r="Z1734" s="81"/>
      <c r="AA1734" s="109"/>
      <c r="AB1734" s="109"/>
      <c r="AS1734" s="124"/>
      <c r="AT1734" s="124"/>
      <c r="AU1734" s="124"/>
      <c r="AV1734" s="83"/>
      <c r="AW1734" s="123"/>
      <c r="AX1734" s="81"/>
      <c r="AY1734" s="126"/>
      <c r="AZ1734" s="127"/>
      <c r="BB1734" s="81"/>
      <c r="BC1734" s="81"/>
      <c r="BD1734" s="81"/>
      <c r="BE1734" s="81"/>
    </row>
    <row r="1735" spans="1:57" ht="12" x14ac:dyDescent="0.25">
      <c r="A1735" s="81"/>
      <c r="B1735" s="81"/>
      <c r="C1735" s="81"/>
      <c r="K1735" s="81"/>
      <c r="L1735" s="81"/>
      <c r="M1735" s="81"/>
      <c r="N1735" s="81"/>
      <c r="O1735" s="81"/>
      <c r="P1735" s="81"/>
      <c r="S1735" s="81"/>
      <c r="T1735" s="81"/>
      <c r="U1735" s="81"/>
      <c r="V1735" s="81"/>
      <c r="W1735" s="81"/>
      <c r="X1735" s="81"/>
      <c r="Y1735" s="81"/>
      <c r="Z1735" s="81"/>
      <c r="AA1735" s="109"/>
      <c r="AB1735" s="109"/>
      <c r="AS1735" s="124"/>
      <c r="AT1735" s="124"/>
      <c r="AU1735" s="124"/>
      <c r="AV1735" s="83"/>
      <c r="AW1735" s="123"/>
      <c r="AX1735" s="81"/>
      <c r="AY1735" s="126"/>
      <c r="AZ1735" s="127"/>
      <c r="BB1735" s="81"/>
      <c r="BC1735" s="81"/>
      <c r="BD1735" s="81"/>
      <c r="BE1735" s="81"/>
    </row>
    <row r="1736" spans="1:57" ht="12.75" customHeight="1" x14ac:dyDescent="0.25">
      <c r="A1736" s="81"/>
      <c r="B1736" s="81"/>
      <c r="C1736" s="81"/>
      <c r="K1736" s="81"/>
      <c r="L1736" s="81"/>
      <c r="M1736" s="81"/>
      <c r="N1736" s="81"/>
      <c r="O1736" s="81"/>
      <c r="P1736" s="81"/>
      <c r="S1736" s="81"/>
      <c r="T1736" s="81"/>
      <c r="U1736" s="81"/>
      <c r="V1736" s="81"/>
      <c r="W1736" s="81"/>
      <c r="X1736" s="81"/>
      <c r="Y1736" s="81"/>
      <c r="Z1736" s="81"/>
      <c r="AA1736" s="109"/>
      <c r="AB1736" s="109"/>
      <c r="AS1736" s="124"/>
      <c r="AT1736" s="124"/>
      <c r="AU1736" s="124"/>
      <c r="AV1736" s="83"/>
      <c r="AW1736" s="123"/>
      <c r="AX1736" s="81"/>
      <c r="AY1736" s="126"/>
      <c r="AZ1736" s="127"/>
      <c r="BB1736" s="81"/>
      <c r="BC1736" s="81"/>
      <c r="BD1736" s="81"/>
      <c r="BE1736" s="81"/>
    </row>
    <row r="1737" spans="1:57" ht="12.75" customHeight="1" x14ac:dyDescent="0.25">
      <c r="A1737" s="81"/>
      <c r="B1737" s="81"/>
      <c r="C1737" s="81"/>
      <c r="K1737" s="81"/>
      <c r="L1737" s="81"/>
      <c r="M1737" s="81"/>
      <c r="N1737" s="81"/>
      <c r="O1737" s="81"/>
      <c r="P1737" s="81"/>
      <c r="S1737" s="81"/>
      <c r="T1737" s="81"/>
      <c r="U1737" s="81"/>
      <c r="V1737" s="81"/>
      <c r="W1737" s="81"/>
      <c r="X1737" s="81"/>
      <c r="Y1737" s="81"/>
      <c r="Z1737" s="81"/>
      <c r="AA1737" s="109"/>
      <c r="AB1737" s="109"/>
      <c r="AS1737" s="124"/>
      <c r="AT1737" s="124"/>
      <c r="AU1737" s="124"/>
      <c r="AV1737" s="83"/>
      <c r="AW1737" s="123"/>
      <c r="AX1737" s="81"/>
      <c r="AY1737" s="126"/>
      <c r="AZ1737" s="127"/>
      <c r="BB1737" s="81"/>
      <c r="BC1737" s="81"/>
      <c r="BD1737" s="81"/>
      <c r="BE1737" s="81"/>
    </row>
    <row r="1738" spans="1:57" ht="12" x14ac:dyDescent="0.25">
      <c r="A1738" s="81"/>
      <c r="B1738" s="81"/>
      <c r="C1738" s="81"/>
      <c r="K1738" s="81"/>
      <c r="L1738" s="81"/>
      <c r="M1738" s="81"/>
      <c r="N1738" s="81"/>
      <c r="O1738" s="81"/>
      <c r="P1738" s="81"/>
      <c r="S1738" s="81"/>
      <c r="T1738" s="81"/>
      <c r="U1738" s="81"/>
      <c r="V1738" s="81"/>
      <c r="W1738" s="81"/>
      <c r="X1738" s="81"/>
      <c r="Y1738" s="81"/>
      <c r="Z1738" s="81"/>
      <c r="AA1738" s="109"/>
      <c r="AB1738" s="109"/>
      <c r="AS1738" s="124"/>
      <c r="AT1738" s="124"/>
      <c r="AU1738" s="124"/>
      <c r="AV1738" s="83"/>
      <c r="AW1738" s="123"/>
      <c r="AX1738" s="81"/>
      <c r="AY1738" s="126"/>
      <c r="AZ1738" s="127"/>
      <c r="BB1738" s="81"/>
      <c r="BC1738" s="81"/>
      <c r="BD1738" s="81"/>
      <c r="BE1738" s="81"/>
    </row>
    <row r="1739" spans="1:57" ht="12" x14ac:dyDescent="0.25">
      <c r="A1739" s="81"/>
      <c r="B1739" s="81"/>
      <c r="C1739" s="81"/>
      <c r="K1739" s="81"/>
      <c r="L1739" s="81"/>
      <c r="M1739" s="81"/>
      <c r="N1739" s="81"/>
      <c r="O1739" s="81"/>
      <c r="P1739" s="81"/>
      <c r="S1739" s="81"/>
      <c r="T1739" s="81"/>
      <c r="U1739" s="81"/>
      <c r="V1739" s="81"/>
      <c r="W1739" s="81"/>
      <c r="X1739" s="81"/>
      <c r="Y1739" s="81"/>
      <c r="Z1739" s="81"/>
      <c r="AA1739" s="109"/>
      <c r="AB1739" s="109"/>
      <c r="AS1739" s="124"/>
      <c r="AT1739" s="124"/>
      <c r="AU1739" s="124"/>
      <c r="AV1739" s="83"/>
      <c r="AW1739" s="123"/>
      <c r="AX1739" s="81"/>
      <c r="AY1739" s="126"/>
      <c r="AZ1739" s="127"/>
      <c r="BB1739" s="81"/>
      <c r="BC1739" s="81"/>
      <c r="BD1739" s="81"/>
      <c r="BE1739" s="81"/>
    </row>
    <row r="1740" spans="1:57" ht="12" x14ac:dyDescent="0.25">
      <c r="A1740" s="81"/>
      <c r="B1740" s="81"/>
      <c r="C1740" s="81"/>
      <c r="K1740" s="81"/>
      <c r="L1740" s="81"/>
      <c r="M1740" s="81"/>
      <c r="N1740" s="81"/>
      <c r="O1740" s="81"/>
      <c r="P1740" s="81"/>
      <c r="S1740" s="81"/>
      <c r="T1740" s="81"/>
      <c r="U1740" s="81"/>
      <c r="V1740" s="81"/>
      <c r="W1740" s="81"/>
      <c r="X1740" s="81"/>
      <c r="Y1740" s="81"/>
      <c r="Z1740" s="81"/>
      <c r="AA1740" s="109"/>
      <c r="AB1740" s="109"/>
      <c r="AS1740" s="124"/>
      <c r="AT1740" s="124"/>
      <c r="AU1740" s="124"/>
      <c r="AV1740" s="83"/>
      <c r="AW1740" s="123"/>
      <c r="AX1740" s="81"/>
      <c r="AY1740" s="126"/>
      <c r="AZ1740" s="127"/>
      <c r="BB1740" s="81"/>
      <c r="BC1740" s="81"/>
      <c r="BD1740" s="81"/>
      <c r="BE1740" s="81"/>
    </row>
    <row r="1741" spans="1:57" ht="12" x14ac:dyDescent="0.25">
      <c r="A1741" s="81"/>
      <c r="B1741" s="81"/>
      <c r="C1741" s="81"/>
      <c r="K1741" s="81"/>
      <c r="L1741" s="81"/>
      <c r="M1741" s="81"/>
      <c r="N1741" s="81"/>
      <c r="O1741" s="81"/>
      <c r="P1741" s="81"/>
      <c r="S1741" s="81"/>
      <c r="T1741" s="81"/>
      <c r="U1741" s="81"/>
      <c r="V1741" s="81"/>
      <c r="W1741" s="81"/>
      <c r="X1741" s="81"/>
      <c r="Y1741" s="81"/>
      <c r="Z1741" s="81"/>
      <c r="AA1741" s="109"/>
      <c r="AB1741" s="109"/>
      <c r="AS1741" s="124"/>
      <c r="AT1741" s="124"/>
      <c r="AU1741" s="124"/>
      <c r="AV1741" s="83"/>
      <c r="AW1741" s="123"/>
      <c r="AX1741" s="81"/>
      <c r="AY1741" s="126"/>
      <c r="AZ1741" s="127"/>
      <c r="BB1741" s="81"/>
      <c r="BC1741" s="81"/>
      <c r="BD1741" s="81"/>
      <c r="BE1741" s="81"/>
    </row>
    <row r="1742" spans="1:57" ht="12" x14ac:dyDescent="0.25">
      <c r="A1742" s="81"/>
      <c r="B1742" s="81"/>
      <c r="C1742" s="81"/>
      <c r="K1742" s="81"/>
      <c r="L1742" s="81"/>
      <c r="M1742" s="81"/>
      <c r="N1742" s="81"/>
      <c r="O1742" s="81"/>
      <c r="P1742" s="81"/>
      <c r="S1742" s="81"/>
      <c r="T1742" s="81"/>
      <c r="U1742" s="81"/>
      <c r="V1742" s="81"/>
      <c r="W1742" s="81"/>
      <c r="X1742" s="81"/>
      <c r="Y1742" s="81"/>
      <c r="Z1742" s="81"/>
      <c r="AA1742" s="109"/>
      <c r="AB1742" s="109"/>
      <c r="AS1742" s="124"/>
      <c r="AT1742" s="124"/>
      <c r="AU1742" s="124"/>
      <c r="AV1742" s="83"/>
      <c r="AW1742" s="123"/>
      <c r="AX1742" s="81"/>
      <c r="AY1742" s="126"/>
      <c r="AZ1742" s="127"/>
      <c r="BB1742" s="81"/>
      <c r="BC1742" s="81"/>
      <c r="BD1742" s="81"/>
      <c r="BE1742" s="81"/>
    </row>
    <row r="1743" spans="1:57" ht="12" x14ac:dyDescent="0.25">
      <c r="A1743" s="81"/>
      <c r="B1743" s="81"/>
      <c r="C1743" s="81"/>
      <c r="K1743" s="81"/>
      <c r="L1743" s="81"/>
      <c r="M1743" s="81"/>
      <c r="N1743" s="81"/>
      <c r="O1743" s="81"/>
      <c r="P1743" s="81"/>
      <c r="S1743" s="81"/>
      <c r="T1743" s="81"/>
      <c r="U1743" s="81"/>
      <c r="V1743" s="81"/>
      <c r="W1743" s="81"/>
      <c r="X1743" s="81"/>
      <c r="Y1743" s="81"/>
      <c r="Z1743" s="81"/>
      <c r="AA1743" s="109"/>
      <c r="AB1743" s="109"/>
      <c r="AS1743" s="124"/>
      <c r="AT1743" s="124"/>
      <c r="AU1743" s="124"/>
      <c r="AV1743" s="83"/>
      <c r="AW1743" s="123"/>
      <c r="AX1743" s="81"/>
      <c r="AY1743" s="126"/>
      <c r="AZ1743" s="127"/>
      <c r="BB1743" s="81"/>
      <c r="BC1743" s="81"/>
      <c r="BD1743" s="81"/>
      <c r="BE1743" s="81"/>
    </row>
    <row r="1744" spans="1:57" ht="12" x14ac:dyDescent="0.25">
      <c r="A1744" s="81"/>
      <c r="B1744" s="81"/>
      <c r="C1744" s="81"/>
      <c r="K1744" s="81"/>
      <c r="L1744" s="81"/>
      <c r="M1744" s="81"/>
      <c r="N1744" s="81"/>
      <c r="O1744" s="81"/>
      <c r="P1744" s="81"/>
      <c r="S1744" s="81"/>
      <c r="T1744" s="81"/>
      <c r="U1744" s="81"/>
      <c r="V1744" s="81"/>
      <c r="W1744" s="81"/>
      <c r="X1744" s="81"/>
      <c r="Y1744" s="81"/>
      <c r="Z1744" s="81"/>
      <c r="AA1744" s="109"/>
      <c r="AB1744" s="109"/>
      <c r="AS1744" s="124"/>
      <c r="AT1744" s="124"/>
      <c r="AU1744" s="124"/>
      <c r="AV1744" s="83"/>
      <c r="AW1744" s="123"/>
      <c r="AX1744" s="81"/>
      <c r="AY1744" s="126"/>
      <c r="AZ1744" s="127"/>
      <c r="BB1744" s="81"/>
      <c r="BC1744" s="81"/>
      <c r="BD1744" s="81"/>
      <c r="BE1744" s="81"/>
    </row>
    <row r="1745" spans="1:57" ht="12" x14ac:dyDescent="0.25">
      <c r="A1745" s="81"/>
      <c r="B1745" s="81"/>
      <c r="C1745" s="81"/>
      <c r="K1745" s="81"/>
      <c r="L1745" s="81"/>
      <c r="M1745" s="81"/>
      <c r="N1745" s="81"/>
      <c r="O1745" s="81"/>
      <c r="P1745" s="81"/>
      <c r="S1745" s="81"/>
      <c r="T1745" s="81"/>
      <c r="U1745" s="81"/>
      <c r="V1745" s="81"/>
      <c r="W1745" s="81"/>
      <c r="X1745" s="81"/>
      <c r="Y1745" s="81"/>
      <c r="Z1745" s="81"/>
      <c r="AA1745" s="109"/>
      <c r="AB1745" s="109"/>
      <c r="AS1745" s="124"/>
      <c r="AT1745" s="124"/>
      <c r="AU1745" s="124"/>
      <c r="AV1745" s="83"/>
      <c r="AW1745" s="123"/>
      <c r="AX1745" s="81"/>
      <c r="AY1745" s="126"/>
      <c r="AZ1745" s="127"/>
      <c r="BB1745" s="81"/>
      <c r="BC1745" s="81"/>
      <c r="BD1745" s="81"/>
      <c r="BE1745" s="81"/>
    </row>
    <row r="1746" spans="1:57" ht="12" x14ac:dyDescent="0.25">
      <c r="A1746" s="81"/>
      <c r="B1746" s="81"/>
      <c r="C1746" s="81"/>
      <c r="K1746" s="81"/>
      <c r="L1746" s="81"/>
      <c r="M1746" s="81"/>
      <c r="N1746" s="81"/>
      <c r="O1746" s="81"/>
      <c r="P1746" s="81"/>
      <c r="S1746" s="81"/>
      <c r="T1746" s="81"/>
      <c r="U1746" s="81"/>
      <c r="V1746" s="81"/>
      <c r="W1746" s="81"/>
      <c r="X1746" s="81"/>
      <c r="Y1746" s="81"/>
      <c r="Z1746" s="81"/>
      <c r="AA1746" s="109"/>
      <c r="AB1746" s="109"/>
      <c r="AS1746" s="124"/>
      <c r="AT1746" s="124"/>
      <c r="AU1746" s="124"/>
      <c r="AV1746" s="83"/>
      <c r="AW1746" s="123"/>
      <c r="AX1746" s="81"/>
      <c r="AY1746" s="126"/>
      <c r="AZ1746" s="127"/>
      <c r="BB1746" s="81"/>
      <c r="BC1746" s="81"/>
      <c r="BD1746" s="81"/>
      <c r="BE1746" s="81"/>
    </row>
    <row r="1747" spans="1:57" ht="12" x14ac:dyDescent="0.25">
      <c r="A1747" s="81"/>
      <c r="B1747" s="81"/>
      <c r="C1747" s="81"/>
      <c r="K1747" s="81"/>
      <c r="L1747" s="81"/>
      <c r="M1747" s="81"/>
      <c r="N1747" s="81"/>
      <c r="O1747" s="81"/>
      <c r="P1747" s="81"/>
      <c r="S1747" s="81"/>
      <c r="T1747" s="81"/>
      <c r="U1747" s="81"/>
      <c r="V1747" s="81"/>
      <c r="W1747" s="81"/>
      <c r="X1747" s="81"/>
      <c r="Y1747" s="81"/>
      <c r="Z1747" s="81"/>
      <c r="AA1747" s="109"/>
      <c r="AB1747" s="109"/>
      <c r="AS1747" s="124"/>
      <c r="AT1747" s="124"/>
      <c r="AU1747" s="124"/>
      <c r="AV1747" s="83"/>
      <c r="AW1747" s="123"/>
      <c r="AX1747" s="81"/>
      <c r="AY1747" s="126"/>
      <c r="AZ1747" s="127"/>
      <c r="BB1747" s="81"/>
      <c r="BC1747" s="81"/>
      <c r="BD1747" s="81"/>
      <c r="BE1747" s="81"/>
    </row>
    <row r="1748" spans="1:57" ht="12" x14ac:dyDescent="0.25">
      <c r="A1748" s="81"/>
      <c r="B1748" s="81"/>
      <c r="C1748" s="81"/>
      <c r="K1748" s="81"/>
      <c r="L1748" s="81"/>
      <c r="M1748" s="81"/>
      <c r="N1748" s="81"/>
      <c r="O1748" s="81"/>
      <c r="P1748" s="81"/>
      <c r="S1748" s="81"/>
      <c r="T1748" s="81"/>
      <c r="U1748" s="81"/>
      <c r="V1748" s="81"/>
      <c r="W1748" s="81"/>
      <c r="X1748" s="81"/>
      <c r="Y1748" s="81"/>
      <c r="Z1748" s="81"/>
      <c r="AA1748" s="109"/>
      <c r="AB1748" s="109"/>
      <c r="AS1748" s="124"/>
      <c r="AT1748" s="124"/>
      <c r="AU1748" s="124"/>
      <c r="AV1748" s="83"/>
      <c r="AW1748" s="123"/>
      <c r="AX1748" s="81"/>
      <c r="AY1748" s="126"/>
      <c r="AZ1748" s="127"/>
      <c r="BB1748" s="81"/>
      <c r="BC1748" s="81"/>
      <c r="BD1748" s="81"/>
      <c r="BE1748" s="81"/>
    </row>
    <row r="1749" spans="1:57" ht="12" x14ac:dyDescent="0.25">
      <c r="A1749" s="81"/>
      <c r="B1749" s="81"/>
      <c r="C1749" s="81"/>
      <c r="K1749" s="81"/>
      <c r="L1749" s="81"/>
      <c r="M1749" s="81"/>
      <c r="N1749" s="81"/>
      <c r="O1749" s="81"/>
      <c r="P1749" s="81"/>
      <c r="S1749" s="81"/>
      <c r="T1749" s="81"/>
      <c r="U1749" s="81"/>
      <c r="V1749" s="81"/>
      <c r="W1749" s="81"/>
      <c r="X1749" s="81"/>
      <c r="Y1749" s="81"/>
      <c r="Z1749" s="81"/>
      <c r="AA1749" s="109"/>
      <c r="AB1749" s="109"/>
      <c r="AS1749" s="124"/>
      <c r="AT1749" s="124"/>
      <c r="AU1749" s="124"/>
      <c r="AV1749" s="83"/>
      <c r="AW1749" s="123"/>
      <c r="AX1749" s="81"/>
      <c r="AY1749" s="126"/>
      <c r="AZ1749" s="127"/>
      <c r="BB1749" s="81"/>
      <c r="BC1749" s="81"/>
      <c r="BD1749" s="81"/>
      <c r="BE1749" s="81"/>
    </row>
    <row r="1750" spans="1:57" ht="12" x14ac:dyDescent="0.25">
      <c r="A1750" s="81"/>
      <c r="B1750" s="81"/>
      <c r="C1750" s="81"/>
      <c r="K1750" s="81"/>
      <c r="L1750" s="81"/>
      <c r="M1750" s="81"/>
      <c r="N1750" s="81"/>
      <c r="O1750" s="81"/>
      <c r="P1750" s="81"/>
      <c r="S1750" s="81"/>
      <c r="T1750" s="81"/>
      <c r="U1750" s="81"/>
      <c r="V1750" s="81"/>
      <c r="W1750" s="81"/>
      <c r="X1750" s="81"/>
      <c r="Y1750" s="81"/>
      <c r="Z1750" s="81"/>
      <c r="AA1750" s="109"/>
      <c r="AB1750" s="109"/>
      <c r="AS1750" s="124"/>
      <c r="AT1750" s="124"/>
      <c r="AU1750" s="124"/>
      <c r="AV1750" s="83"/>
      <c r="AW1750" s="123"/>
      <c r="AX1750" s="81"/>
      <c r="AY1750" s="126"/>
      <c r="AZ1750" s="127"/>
      <c r="BB1750" s="81"/>
      <c r="BC1750" s="81"/>
      <c r="BD1750" s="81"/>
      <c r="BE1750" s="81"/>
    </row>
    <row r="1751" spans="1:57" ht="12" x14ac:dyDescent="0.25">
      <c r="A1751" s="81"/>
      <c r="B1751" s="81"/>
      <c r="C1751" s="81"/>
      <c r="K1751" s="81"/>
      <c r="L1751" s="81"/>
      <c r="M1751" s="81"/>
      <c r="N1751" s="81"/>
      <c r="O1751" s="81"/>
      <c r="P1751" s="81"/>
      <c r="S1751" s="81"/>
      <c r="T1751" s="81"/>
      <c r="U1751" s="81"/>
      <c r="V1751" s="81"/>
      <c r="W1751" s="81"/>
      <c r="X1751" s="81"/>
      <c r="Y1751" s="81"/>
      <c r="Z1751" s="81"/>
      <c r="AA1751" s="109"/>
      <c r="AB1751" s="109"/>
      <c r="AS1751" s="124"/>
      <c r="AT1751" s="124"/>
      <c r="AU1751" s="124"/>
      <c r="AV1751" s="83"/>
      <c r="AW1751" s="123"/>
      <c r="AX1751" s="81"/>
      <c r="AY1751" s="126"/>
      <c r="AZ1751" s="127"/>
      <c r="BB1751" s="81"/>
      <c r="BC1751" s="81"/>
      <c r="BD1751" s="81"/>
      <c r="BE1751" s="81"/>
    </row>
    <row r="1752" spans="1:57" ht="12" x14ac:dyDescent="0.25">
      <c r="A1752" s="81"/>
      <c r="B1752" s="81"/>
      <c r="C1752" s="81"/>
      <c r="K1752" s="81"/>
      <c r="L1752" s="81"/>
      <c r="M1752" s="81"/>
      <c r="N1752" s="81"/>
      <c r="O1752" s="81"/>
      <c r="P1752" s="81"/>
      <c r="S1752" s="81"/>
      <c r="T1752" s="81"/>
      <c r="U1752" s="81"/>
      <c r="V1752" s="81"/>
      <c r="W1752" s="81"/>
      <c r="X1752" s="81"/>
      <c r="Y1752" s="81"/>
      <c r="Z1752" s="81"/>
      <c r="AA1752" s="109"/>
      <c r="AB1752" s="109"/>
      <c r="AS1752" s="124"/>
      <c r="AT1752" s="124"/>
      <c r="AU1752" s="124"/>
      <c r="AV1752" s="83"/>
      <c r="AW1752" s="123"/>
      <c r="AX1752" s="81"/>
      <c r="AY1752" s="126"/>
      <c r="AZ1752" s="127"/>
      <c r="BB1752" s="81"/>
      <c r="BC1752" s="81"/>
      <c r="BD1752" s="81"/>
      <c r="BE1752" s="81"/>
    </row>
    <row r="1753" spans="1:57" ht="12" x14ac:dyDescent="0.25">
      <c r="A1753" s="81"/>
      <c r="B1753" s="81"/>
      <c r="C1753" s="81"/>
      <c r="K1753" s="81"/>
      <c r="L1753" s="81"/>
      <c r="M1753" s="81"/>
      <c r="N1753" s="81"/>
      <c r="O1753" s="81"/>
      <c r="P1753" s="81"/>
      <c r="S1753" s="81"/>
      <c r="T1753" s="81"/>
      <c r="U1753" s="81"/>
      <c r="V1753" s="81"/>
      <c r="W1753" s="81"/>
      <c r="X1753" s="81"/>
      <c r="Y1753" s="81"/>
      <c r="Z1753" s="81"/>
      <c r="AA1753" s="109"/>
      <c r="AB1753" s="109"/>
      <c r="AS1753" s="124"/>
      <c r="AT1753" s="124"/>
      <c r="AU1753" s="124"/>
      <c r="AV1753" s="83"/>
      <c r="AW1753" s="123"/>
      <c r="AX1753" s="81"/>
      <c r="AY1753" s="126"/>
      <c r="AZ1753" s="127"/>
      <c r="BB1753" s="81"/>
      <c r="BC1753" s="81"/>
      <c r="BD1753" s="81"/>
      <c r="BE1753" s="81"/>
    </row>
    <row r="1754" spans="1:57" ht="12" x14ac:dyDescent="0.25">
      <c r="A1754" s="81"/>
      <c r="B1754" s="81"/>
      <c r="C1754" s="81"/>
      <c r="K1754" s="81"/>
      <c r="L1754" s="81"/>
      <c r="M1754" s="81"/>
      <c r="N1754" s="81"/>
      <c r="O1754" s="81"/>
      <c r="P1754" s="81"/>
      <c r="S1754" s="81"/>
      <c r="T1754" s="81"/>
      <c r="U1754" s="81"/>
      <c r="V1754" s="81"/>
      <c r="W1754" s="81"/>
      <c r="X1754" s="81"/>
      <c r="Y1754" s="81"/>
      <c r="Z1754" s="81"/>
      <c r="AA1754" s="109"/>
      <c r="AB1754" s="109"/>
      <c r="AS1754" s="124"/>
      <c r="AT1754" s="124"/>
      <c r="AU1754" s="124"/>
      <c r="AV1754" s="83"/>
      <c r="AW1754" s="123"/>
      <c r="AX1754" s="81"/>
      <c r="AY1754" s="126"/>
      <c r="AZ1754" s="127"/>
      <c r="BB1754" s="81"/>
      <c r="BC1754" s="81"/>
      <c r="BD1754" s="81"/>
      <c r="BE1754" s="81"/>
    </row>
    <row r="1755" spans="1:57" ht="12" x14ac:dyDescent="0.25">
      <c r="A1755" s="81"/>
      <c r="B1755" s="81"/>
      <c r="C1755" s="81"/>
      <c r="K1755" s="81"/>
      <c r="L1755" s="81"/>
      <c r="M1755" s="81"/>
      <c r="N1755" s="81"/>
      <c r="O1755" s="81"/>
      <c r="P1755" s="81"/>
      <c r="S1755" s="81"/>
      <c r="T1755" s="81"/>
      <c r="U1755" s="81"/>
      <c r="V1755" s="81"/>
      <c r="W1755" s="81"/>
      <c r="X1755" s="81"/>
      <c r="Y1755" s="81"/>
      <c r="Z1755" s="81"/>
      <c r="AA1755" s="109"/>
      <c r="AB1755" s="109"/>
      <c r="AS1755" s="124"/>
      <c r="AT1755" s="124"/>
      <c r="AU1755" s="124"/>
      <c r="AV1755" s="83"/>
      <c r="AW1755" s="123"/>
      <c r="AX1755" s="81"/>
      <c r="AY1755" s="126"/>
      <c r="AZ1755" s="127"/>
      <c r="BB1755" s="81"/>
      <c r="BC1755" s="81"/>
      <c r="BD1755" s="81"/>
      <c r="BE1755" s="81"/>
    </row>
    <row r="1756" spans="1:57" ht="12" x14ac:dyDescent="0.25">
      <c r="A1756" s="81"/>
      <c r="B1756" s="81"/>
      <c r="C1756" s="81"/>
      <c r="K1756" s="81"/>
      <c r="L1756" s="81"/>
      <c r="M1756" s="81"/>
      <c r="N1756" s="81"/>
      <c r="O1756" s="81"/>
      <c r="P1756" s="81"/>
      <c r="S1756" s="81"/>
      <c r="T1756" s="81"/>
      <c r="U1756" s="81"/>
      <c r="V1756" s="81"/>
      <c r="W1756" s="81"/>
      <c r="X1756" s="81"/>
      <c r="Y1756" s="81"/>
      <c r="Z1756" s="81"/>
      <c r="AA1756" s="109"/>
      <c r="AB1756" s="109"/>
      <c r="AS1756" s="124"/>
      <c r="AT1756" s="124"/>
      <c r="AU1756" s="124"/>
      <c r="AV1756" s="83"/>
      <c r="AW1756" s="123"/>
      <c r="AX1756" s="81"/>
      <c r="AY1756" s="126"/>
      <c r="AZ1756" s="127"/>
      <c r="BB1756" s="81"/>
      <c r="BC1756" s="81"/>
      <c r="BD1756" s="81"/>
      <c r="BE1756" s="81"/>
    </row>
    <row r="1757" spans="1:57" ht="12" x14ac:dyDescent="0.25">
      <c r="A1757" s="81"/>
      <c r="B1757" s="81"/>
      <c r="C1757" s="81"/>
      <c r="K1757" s="81"/>
      <c r="L1757" s="81"/>
      <c r="M1757" s="81"/>
      <c r="N1757" s="81"/>
      <c r="O1757" s="81"/>
      <c r="P1757" s="81"/>
      <c r="S1757" s="81"/>
      <c r="T1757" s="81"/>
      <c r="U1757" s="81"/>
      <c r="V1757" s="81"/>
      <c r="W1757" s="81"/>
      <c r="X1757" s="81"/>
      <c r="Y1757" s="81"/>
      <c r="Z1757" s="81"/>
      <c r="AA1757" s="109"/>
      <c r="AB1757" s="109"/>
      <c r="AS1757" s="124"/>
      <c r="AT1757" s="124"/>
      <c r="AU1757" s="124"/>
      <c r="AV1757" s="83"/>
      <c r="AW1757" s="123"/>
      <c r="AX1757" s="81"/>
      <c r="AY1757" s="126"/>
      <c r="AZ1757" s="127"/>
      <c r="BB1757" s="81"/>
      <c r="BC1757" s="81"/>
      <c r="BD1757" s="81"/>
      <c r="BE1757" s="81"/>
    </row>
    <row r="1758" spans="1:57" ht="12" x14ac:dyDescent="0.25">
      <c r="A1758" s="81"/>
      <c r="B1758" s="81"/>
      <c r="C1758" s="81"/>
      <c r="K1758" s="81"/>
      <c r="L1758" s="81"/>
      <c r="M1758" s="81"/>
      <c r="N1758" s="81"/>
      <c r="O1758" s="81"/>
      <c r="P1758" s="81"/>
      <c r="S1758" s="81"/>
      <c r="T1758" s="81"/>
      <c r="U1758" s="81"/>
      <c r="V1758" s="81"/>
      <c r="W1758" s="81"/>
      <c r="X1758" s="81"/>
      <c r="Y1758" s="81"/>
      <c r="Z1758" s="81"/>
      <c r="AA1758" s="109"/>
      <c r="AB1758" s="109"/>
      <c r="AS1758" s="124"/>
      <c r="AT1758" s="124"/>
      <c r="AU1758" s="124"/>
      <c r="AV1758" s="83"/>
      <c r="AW1758" s="123"/>
      <c r="AX1758" s="81"/>
      <c r="AY1758" s="126"/>
      <c r="AZ1758" s="127"/>
      <c r="BB1758" s="81"/>
      <c r="BC1758" s="81"/>
      <c r="BD1758" s="81"/>
      <c r="BE1758" s="81"/>
    </row>
    <row r="1759" spans="1:57" ht="12" x14ac:dyDescent="0.25">
      <c r="A1759" s="81"/>
      <c r="B1759" s="81"/>
      <c r="C1759" s="81"/>
      <c r="K1759" s="81"/>
      <c r="L1759" s="81"/>
      <c r="M1759" s="81"/>
      <c r="N1759" s="81"/>
      <c r="O1759" s="81"/>
      <c r="P1759" s="81"/>
      <c r="S1759" s="81"/>
      <c r="T1759" s="81"/>
      <c r="U1759" s="81"/>
      <c r="V1759" s="81"/>
      <c r="W1759" s="81"/>
      <c r="X1759" s="81"/>
      <c r="Y1759" s="81"/>
      <c r="Z1759" s="81"/>
      <c r="AA1759" s="109"/>
      <c r="AB1759" s="109"/>
      <c r="AS1759" s="124"/>
      <c r="AT1759" s="124"/>
      <c r="AU1759" s="124"/>
      <c r="AV1759" s="83"/>
      <c r="AW1759" s="123"/>
      <c r="AX1759" s="81"/>
      <c r="AY1759" s="126"/>
      <c r="AZ1759" s="127"/>
      <c r="BB1759" s="81"/>
      <c r="BC1759" s="81"/>
      <c r="BD1759" s="81"/>
      <c r="BE1759" s="81"/>
    </row>
    <row r="1760" spans="1:57" ht="12" x14ac:dyDescent="0.25">
      <c r="A1760" s="81"/>
      <c r="B1760" s="81"/>
      <c r="C1760" s="81"/>
      <c r="K1760" s="81"/>
      <c r="L1760" s="81"/>
      <c r="M1760" s="81"/>
      <c r="N1760" s="81"/>
      <c r="O1760" s="81"/>
      <c r="P1760" s="81"/>
      <c r="S1760" s="81"/>
      <c r="T1760" s="81"/>
      <c r="U1760" s="81"/>
      <c r="V1760" s="81"/>
      <c r="W1760" s="81"/>
      <c r="X1760" s="81"/>
      <c r="Y1760" s="81"/>
      <c r="Z1760" s="81"/>
      <c r="AA1760" s="109"/>
      <c r="AB1760" s="109"/>
      <c r="AS1760" s="124"/>
      <c r="AT1760" s="124"/>
      <c r="AU1760" s="124"/>
      <c r="AV1760" s="83"/>
      <c r="AW1760" s="123"/>
      <c r="AX1760" s="81"/>
      <c r="AY1760" s="126"/>
      <c r="AZ1760" s="127"/>
      <c r="BB1760" s="81"/>
      <c r="BC1760" s="81"/>
      <c r="BD1760" s="81"/>
      <c r="BE1760" s="81"/>
    </row>
    <row r="1761" spans="1:57" ht="12" x14ac:dyDescent="0.25">
      <c r="A1761" s="81"/>
      <c r="B1761" s="81"/>
      <c r="C1761" s="81"/>
      <c r="K1761" s="81"/>
      <c r="L1761" s="81"/>
      <c r="M1761" s="81"/>
      <c r="N1761" s="81"/>
      <c r="O1761" s="81"/>
      <c r="P1761" s="81"/>
      <c r="S1761" s="81"/>
      <c r="T1761" s="81"/>
      <c r="U1761" s="81"/>
      <c r="V1761" s="81"/>
      <c r="W1761" s="81"/>
      <c r="X1761" s="81"/>
      <c r="Y1761" s="81"/>
      <c r="Z1761" s="81"/>
      <c r="AA1761" s="109"/>
      <c r="AB1761" s="109"/>
      <c r="AS1761" s="124"/>
      <c r="AT1761" s="124"/>
      <c r="AU1761" s="124"/>
      <c r="AV1761" s="83"/>
      <c r="AW1761" s="123"/>
      <c r="AX1761" s="81"/>
      <c r="AY1761" s="126"/>
      <c r="AZ1761" s="127"/>
      <c r="BB1761" s="81"/>
      <c r="BC1761" s="81"/>
      <c r="BD1761" s="81"/>
      <c r="BE1761" s="81"/>
    </row>
    <row r="1762" spans="1:57" ht="12" x14ac:dyDescent="0.25">
      <c r="A1762" s="81"/>
      <c r="B1762" s="81"/>
      <c r="C1762" s="81"/>
      <c r="K1762" s="81"/>
      <c r="L1762" s="81"/>
      <c r="M1762" s="81"/>
      <c r="N1762" s="81"/>
      <c r="O1762" s="81"/>
      <c r="P1762" s="81"/>
      <c r="S1762" s="81"/>
      <c r="T1762" s="81"/>
      <c r="U1762" s="81"/>
      <c r="V1762" s="81"/>
      <c r="W1762" s="81"/>
      <c r="X1762" s="81"/>
      <c r="Y1762" s="81"/>
      <c r="Z1762" s="81"/>
      <c r="AA1762" s="109"/>
      <c r="AB1762" s="109"/>
      <c r="AS1762" s="124"/>
      <c r="AT1762" s="124"/>
      <c r="AU1762" s="124"/>
      <c r="AV1762" s="83"/>
      <c r="AW1762" s="123"/>
      <c r="AX1762" s="81"/>
      <c r="AY1762" s="126"/>
      <c r="AZ1762" s="127"/>
      <c r="BB1762" s="81"/>
      <c r="BC1762" s="81"/>
      <c r="BD1762" s="81"/>
      <c r="BE1762" s="81"/>
    </row>
    <row r="1763" spans="1:57" ht="12" x14ac:dyDescent="0.25">
      <c r="A1763" s="81"/>
      <c r="B1763" s="81"/>
      <c r="C1763" s="81"/>
      <c r="K1763" s="81"/>
      <c r="L1763" s="81"/>
      <c r="M1763" s="81"/>
      <c r="N1763" s="81"/>
      <c r="O1763" s="81"/>
      <c r="P1763" s="81"/>
      <c r="S1763" s="81"/>
      <c r="T1763" s="81"/>
      <c r="U1763" s="81"/>
      <c r="V1763" s="81"/>
      <c r="W1763" s="81"/>
      <c r="X1763" s="81"/>
      <c r="Y1763" s="81"/>
      <c r="Z1763" s="81"/>
      <c r="AA1763" s="109"/>
      <c r="AB1763" s="109"/>
      <c r="AS1763" s="124"/>
      <c r="AT1763" s="124"/>
      <c r="AU1763" s="124"/>
      <c r="AV1763" s="83"/>
      <c r="AW1763" s="123"/>
      <c r="AX1763" s="81"/>
      <c r="AY1763" s="126"/>
      <c r="AZ1763" s="127"/>
      <c r="BB1763" s="81"/>
      <c r="BC1763" s="81"/>
      <c r="BD1763" s="81"/>
      <c r="BE1763" s="81"/>
    </row>
    <row r="1764" spans="1:57" ht="12" x14ac:dyDescent="0.25">
      <c r="A1764" s="81"/>
      <c r="B1764" s="81"/>
      <c r="C1764" s="81"/>
      <c r="K1764" s="81"/>
      <c r="L1764" s="81"/>
      <c r="M1764" s="81"/>
      <c r="N1764" s="81"/>
      <c r="O1764" s="81"/>
      <c r="P1764" s="81"/>
      <c r="S1764" s="81"/>
      <c r="T1764" s="81"/>
      <c r="U1764" s="81"/>
      <c r="V1764" s="81"/>
      <c r="W1764" s="81"/>
      <c r="X1764" s="81"/>
      <c r="Y1764" s="81"/>
      <c r="Z1764" s="81"/>
      <c r="AA1764" s="109"/>
      <c r="AB1764" s="109"/>
      <c r="AS1764" s="124"/>
      <c r="AT1764" s="124"/>
      <c r="AU1764" s="124"/>
      <c r="AV1764" s="83"/>
      <c r="AW1764" s="123"/>
      <c r="AX1764" s="81"/>
      <c r="AY1764" s="126"/>
      <c r="AZ1764" s="127"/>
      <c r="BB1764" s="81"/>
      <c r="BC1764" s="81"/>
      <c r="BD1764" s="81"/>
      <c r="BE1764" s="81"/>
    </row>
    <row r="1765" spans="1:57" ht="12" x14ac:dyDescent="0.25">
      <c r="A1765" s="81"/>
      <c r="B1765" s="81"/>
      <c r="C1765" s="81"/>
      <c r="K1765" s="81"/>
      <c r="L1765" s="81"/>
      <c r="M1765" s="81"/>
      <c r="N1765" s="81"/>
      <c r="O1765" s="81"/>
      <c r="P1765" s="81"/>
      <c r="S1765" s="81"/>
      <c r="T1765" s="81"/>
      <c r="U1765" s="81"/>
      <c r="V1765" s="81"/>
      <c r="W1765" s="81"/>
      <c r="X1765" s="81"/>
      <c r="Y1765" s="81"/>
      <c r="Z1765" s="81"/>
      <c r="AA1765" s="109"/>
      <c r="AB1765" s="109"/>
      <c r="AS1765" s="124"/>
      <c r="AT1765" s="124"/>
      <c r="AU1765" s="124"/>
      <c r="AV1765" s="83"/>
      <c r="AW1765" s="123"/>
      <c r="AX1765" s="81"/>
      <c r="AY1765" s="126"/>
      <c r="AZ1765" s="127"/>
      <c r="BB1765" s="81"/>
      <c r="BC1765" s="81"/>
      <c r="BD1765" s="81"/>
      <c r="BE1765" s="81"/>
    </row>
    <row r="1766" spans="1:57" ht="12" x14ac:dyDescent="0.25">
      <c r="A1766" s="81"/>
      <c r="B1766" s="81"/>
      <c r="C1766" s="81"/>
      <c r="K1766" s="81"/>
      <c r="L1766" s="81"/>
      <c r="M1766" s="81"/>
      <c r="N1766" s="81"/>
      <c r="O1766" s="81"/>
      <c r="P1766" s="81"/>
      <c r="S1766" s="81"/>
      <c r="T1766" s="81"/>
      <c r="U1766" s="81"/>
      <c r="V1766" s="81"/>
      <c r="W1766" s="81"/>
      <c r="X1766" s="81"/>
      <c r="Y1766" s="81"/>
      <c r="Z1766" s="81"/>
      <c r="AA1766" s="109"/>
      <c r="AB1766" s="109"/>
      <c r="AS1766" s="124"/>
      <c r="AT1766" s="124"/>
      <c r="AU1766" s="124"/>
      <c r="AV1766" s="83"/>
      <c r="AW1766" s="123"/>
      <c r="AX1766" s="81"/>
      <c r="AY1766" s="126"/>
      <c r="AZ1766" s="127"/>
      <c r="BB1766" s="81"/>
      <c r="BC1766" s="81"/>
      <c r="BD1766" s="81"/>
      <c r="BE1766" s="81"/>
    </row>
    <row r="1767" spans="1:57" ht="12" x14ac:dyDescent="0.25">
      <c r="A1767" s="81"/>
      <c r="B1767" s="81"/>
      <c r="C1767" s="81"/>
      <c r="K1767" s="81"/>
      <c r="L1767" s="81"/>
      <c r="M1767" s="81"/>
      <c r="N1767" s="81"/>
      <c r="O1767" s="81"/>
      <c r="P1767" s="81"/>
      <c r="S1767" s="81"/>
      <c r="T1767" s="81"/>
      <c r="U1767" s="81"/>
      <c r="V1767" s="81"/>
      <c r="W1767" s="81"/>
      <c r="X1767" s="81"/>
      <c r="Y1767" s="81"/>
      <c r="Z1767" s="81"/>
      <c r="AA1767" s="109"/>
      <c r="AB1767" s="109"/>
      <c r="AS1767" s="124"/>
      <c r="AT1767" s="124"/>
      <c r="AU1767" s="124"/>
      <c r="AV1767" s="83"/>
      <c r="AW1767" s="123"/>
      <c r="AX1767" s="81"/>
      <c r="AY1767" s="126"/>
      <c r="AZ1767" s="127"/>
      <c r="BB1767" s="81"/>
      <c r="BC1767" s="81"/>
      <c r="BD1767" s="81"/>
      <c r="BE1767" s="81"/>
    </row>
    <row r="1768" spans="1:57" ht="12" x14ac:dyDescent="0.25">
      <c r="A1768" s="81"/>
      <c r="B1768" s="81"/>
      <c r="C1768" s="81"/>
      <c r="K1768" s="81"/>
      <c r="L1768" s="81"/>
      <c r="M1768" s="81"/>
      <c r="N1768" s="81"/>
      <c r="O1768" s="81"/>
      <c r="P1768" s="81"/>
      <c r="S1768" s="81"/>
      <c r="T1768" s="81"/>
      <c r="U1768" s="81"/>
      <c r="V1768" s="81"/>
      <c r="W1768" s="81"/>
      <c r="X1768" s="81"/>
      <c r="Y1768" s="81"/>
      <c r="Z1768" s="81"/>
      <c r="AA1768" s="109"/>
      <c r="AB1768" s="109"/>
      <c r="AS1768" s="124"/>
      <c r="AT1768" s="124"/>
      <c r="AU1768" s="124"/>
      <c r="AV1768" s="83"/>
      <c r="AW1768" s="123"/>
      <c r="AX1768" s="81"/>
      <c r="AY1768" s="126"/>
      <c r="AZ1768" s="127"/>
      <c r="BB1768" s="81"/>
      <c r="BC1768" s="81"/>
      <c r="BD1768" s="81"/>
      <c r="BE1768" s="81"/>
    </row>
    <row r="1769" spans="1:57" ht="12" x14ac:dyDescent="0.25">
      <c r="A1769" s="81"/>
      <c r="B1769" s="81"/>
      <c r="C1769" s="81"/>
      <c r="K1769" s="81"/>
      <c r="L1769" s="81"/>
      <c r="M1769" s="81"/>
      <c r="N1769" s="81"/>
      <c r="O1769" s="81"/>
      <c r="P1769" s="81"/>
      <c r="S1769" s="81"/>
      <c r="T1769" s="81"/>
      <c r="U1769" s="81"/>
      <c r="V1769" s="81"/>
      <c r="W1769" s="81"/>
      <c r="X1769" s="81"/>
      <c r="Y1769" s="81"/>
      <c r="Z1769" s="81"/>
      <c r="AA1769" s="109"/>
      <c r="AB1769" s="109"/>
      <c r="AS1769" s="124"/>
      <c r="AT1769" s="124"/>
      <c r="AU1769" s="124"/>
      <c r="AV1769" s="83"/>
      <c r="AW1769" s="123"/>
      <c r="AX1769" s="81"/>
      <c r="AY1769" s="126"/>
      <c r="AZ1769" s="127"/>
      <c r="BB1769" s="81"/>
      <c r="BC1769" s="81"/>
      <c r="BD1769" s="81"/>
      <c r="BE1769" s="81"/>
    </row>
    <row r="1770" spans="1:57" ht="12" x14ac:dyDescent="0.25">
      <c r="A1770" s="81"/>
      <c r="B1770" s="81"/>
      <c r="C1770" s="81"/>
      <c r="K1770" s="81"/>
      <c r="L1770" s="81"/>
      <c r="M1770" s="81"/>
      <c r="N1770" s="81"/>
      <c r="O1770" s="81"/>
      <c r="P1770" s="81"/>
      <c r="S1770" s="81"/>
      <c r="T1770" s="81"/>
      <c r="U1770" s="81"/>
      <c r="V1770" s="81"/>
      <c r="W1770" s="81"/>
      <c r="X1770" s="81"/>
      <c r="Y1770" s="81"/>
      <c r="Z1770" s="81"/>
      <c r="AA1770" s="109"/>
      <c r="AB1770" s="109"/>
      <c r="AS1770" s="124"/>
      <c r="AT1770" s="124"/>
      <c r="AU1770" s="124"/>
      <c r="AV1770" s="83"/>
      <c r="AW1770" s="123"/>
      <c r="AX1770" s="81"/>
      <c r="AY1770" s="126"/>
      <c r="AZ1770" s="127"/>
      <c r="BB1770" s="81"/>
      <c r="BC1770" s="81"/>
      <c r="BD1770" s="81"/>
      <c r="BE1770" s="81"/>
    </row>
    <row r="1771" spans="1:57" ht="12" x14ac:dyDescent="0.25">
      <c r="A1771" s="81"/>
      <c r="B1771" s="81"/>
      <c r="C1771" s="81"/>
      <c r="K1771" s="81"/>
      <c r="L1771" s="81"/>
      <c r="M1771" s="81"/>
      <c r="N1771" s="81"/>
      <c r="O1771" s="81"/>
      <c r="P1771" s="81"/>
      <c r="S1771" s="81"/>
      <c r="T1771" s="81"/>
      <c r="U1771" s="81"/>
      <c r="V1771" s="81"/>
      <c r="W1771" s="81"/>
      <c r="X1771" s="81"/>
      <c r="Y1771" s="81"/>
      <c r="Z1771" s="81"/>
      <c r="AA1771" s="109"/>
      <c r="AB1771" s="109"/>
      <c r="AS1771" s="124"/>
      <c r="AT1771" s="124"/>
      <c r="AU1771" s="124"/>
      <c r="AV1771" s="83"/>
      <c r="AW1771" s="123"/>
      <c r="AX1771" s="81"/>
      <c r="AY1771" s="126"/>
      <c r="AZ1771" s="127"/>
      <c r="BB1771" s="81"/>
      <c r="BC1771" s="81"/>
      <c r="BD1771" s="81"/>
      <c r="BE1771" s="81"/>
    </row>
    <row r="1772" spans="1:57" ht="12" x14ac:dyDescent="0.25">
      <c r="A1772" s="81"/>
      <c r="B1772" s="81"/>
      <c r="C1772" s="81"/>
      <c r="K1772" s="81"/>
      <c r="L1772" s="81"/>
      <c r="M1772" s="81"/>
      <c r="N1772" s="81"/>
      <c r="O1772" s="81"/>
      <c r="P1772" s="81"/>
      <c r="S1772" s="81"/>
      <c r="T1772" s="81"/>
      <c r="U1772" s="81"/>
      <c r="V1772" s="81"/>
      <c r="W1772" s="81"/>
      <c r="X1772" s="81"/>
      <c r="Y1772" s="81"/>
      <c r="Z1772" s="81"/>
      <c r="AA1772" s="109"/>
      <c r="AB1772" s="109"/>
      <c r="AS1772" s="124"/>
      <c r="AT1772" s="124"/>
      <c r="AU1772" s="124"/>
      <c r="AV1772" s="83"/>
      <c r="AW1772" s="123"/>
      <c r="AX1772" s="81"/>
      <c r="AY1772" s="126"/>
      <c r="AZ1772" s="127"/>
      <c r="BB1772" s="81"/>
      <c r="BC1772" s="81"/>
      <c r="BD1772" s="81"/>
      <c r="BE1772" s="81"/>
    </row>
    <row r="1773" spans="1:57" ht="12" x14ac:dyDescent="0.25">
      <c r="A1773" s="81"/>
      <c r="B1773" s="81"/>
      <c r="C1773" s="81"/>
      <c r="K1773" s="81"/>
      <c r="L1773" s="81"/>
      <c r="M1773" s="81"/>
      <c r="N1773" s="81"/>
      <c r="O1773" s="81"/>
      <c r="P1773" s="81"/>
      <c r="S1773" s="81"/>
      <c r="T1773" s="81"/>
      <c r="U1773" s="81"/>
      <c r="V1773" s="81"/>
      <c r="W1773" s="81"/>
      <c r="X1773" s="81"/>
      <c r="Y1773" s="81"/>
      <c r="Z1773" s="81"/>
      <c r="AA1773" s="109"/>
      <c r="AB1773" s="109"/>
      <c r="AS1773" s="124"/>
      <c r="AT1773" s="124"/>
      <c r="AU1773" s="124"/>
      <c r="AV1773" s="83"/>
      <c r="AW1773" s="123"/>
      <c r="AX1773" s="81"/>
      <c r="AY1773" s="126"/>
      <c r="AZ1773" s="127"/>
      <c r="BB1773" s="81"/>
      <c r="BC1773" s="81"/>
      <c r="BD1773" s="81"/>
      <c r="BE1773" s="81"/>
    </row>
    <row r="1774" spans="1:57" ht="12" x14ac:dyDescent="0.25">
      <c r="A1774" s="81"/>
      <c r="B1774" s="81"/>
      <c r="C1774" s="81"/>
      <c r="K1774" s="81"/>
      <c r="L1774" s="81"/>
      <c r="M1774" s="81"/>
      <c r="N1774" s="81"/>
      <c r="O1774" s="81"/>
      <c r="P1774" s="81"/>
      <c r="S1774" s="81"/>
      <c r="T1774" s="81"/>
      <c r="U1774" s="81"/>
      <c r="V1774" s="81"/>
      <c r="W1774" s="81"/>
      <c r="X1774" s="81"/>
      <c r="Y1774" s="81"/>
      <c r="Z1774" s="81"/>
      <c r="AA1774" s="109"/>
      <c r="AB1774" s="109"/>
      <c r="AS1774" s="124"/>
      <c r="AT1774" s="124"/>
      <c r="AU1774" s="124"/>
      <c r="AV1774" s="83"/>
      <c r="AW1774" s="123"/>
      <c r="AX1774" s="81"/>
      <c r="AY1774" s="126"/>
      <c r="AZ1774" s="127"/>
      <c r="BB1774" s="81"/>
      <c r="BC1774" s="81"/>
      <c r="BD1774" s="81"/>
      <c r="BE1774" s="81"/>
    </row>
    <row r="1775" spans="1:57" ht="12" x14ac:dyDescent="0.25">
      <c r="A1775" s="81"/>
      <c r="B1775" s="81"/>
      <c r="C1775" s="81"/>
      <c r="K1775" s="81"/>
      <c r="L1775" s="81"/>
      <c r="M1775" s="81"/>
      <c r="N1775" s="81"/>
      <c r="O1775" s="81"/>
      <c r="P1775" s="81"/>
      <c r="S1775" s="81"/>
      <c r="T1775" s="81"/>
      <c r="U1775" s="81"/>
      <c r="V1775" s="81"/>
      <c r="W1775" s="81"/>
      <c r="X1775" s="81"/>
      <c r="Y1775" s="81"/>
      <c r="Z1775" s="81"/>
      <c r="AA1775" s="109"/>
      <c r="AB1775" s="109"/>
      <c r="AS1775" s="124"/>
      <c r="AT1775" s="124"/>
      <c r="AU1775" s="124"/>
      <c r="AV1775" s="83"/>
      <c r="AW1775" s="123"/>
      <c r="AX1775" s="81"/>
      <c r="AY1775" s="126"/>
      <c r="AZ1775" s="127"/>
      <c r="BB1775" s="81"/>
      <c r="BC1775" s="81"/>
      <c r="BD1775" s="81"/>
      <c r="BE1775" s="81"/>
    </row>
    <row r="1776" spans="1:57" ht="12" x14ac:dyDescent="0.25">
      <c r="A1776" s="81"/>
      <c r="B1776" s="81"/>
      <c r="C1776" s="81"/>
      <c r="K1776" s="81"/>
      <c r="L1776" s="81"/>
      <c r="M1776" s="81"/>
      <c r="N1776" s="81"/>
      <c r="O1776" s="81"/>
      <c r="P1776" s="81"/>
      <c r="S1776" s="81"/>
      <c r="T1776" s="81"/>
      <c r="U1776" s="81"/>
      <c r="V1776" s="81"/>
      <c r="W1776" s="81"/>
      <c r="X1776" s="81"/>
      <c r="Y1776" s="81"/>
      <c r="Z1776" s="81"/>
      <c r="AA1776" s="109"/>
      <c r="AB1776" s="109"/>
      <c r="AS1776" s="124"/>
      <c r="AT1776" s="124"/>
      <c r="AU1776" s="124"/>
      <c r="AV1776" s="83"/>
      <c r="AW1776" s="123"/>
      <c r="AX1776" s="81"/>
      <c r="AY1776" s="126"/>
      <c r="AZ1776" s="127"/>
      <c r="BB1776" s="81"/>
      <c r="BC1776" s="81"/>
      <c r="BD1776" s="81"/>
      <c r="BE1776" s="81"/>
    </row>
    <row r="1777" spans="1:57" ht="12" x14ac:dyDescent="0.25">
      <c r="A1777" s="81"/>
      <c r="B1777" s="81"/>
      <c r="C1777" s="81"/>
      <c r="K1777" s="81"/>
      <c r="L1777" s="81"/>
      <c r="M1777" s="81"/>
      <c r="N1777" s="81"/>
      <c r="O1777" s="81"/>
      <c r="P1777" s="81"/>
      <c r="S1777" s="81"/>
      <c r="T1777" s="81"/>
      <c r="U1777" s="81"/>
      <c r="V1777" s="81"/>
      <c r="W1777" s="81"/>
      <c r="X1777" s="81"/>
      <c r="Y1777" s="81"/>
      <c r="Z1777" s="81"/>
      <c r="AA1777" s="109"/>
      <c r="AB1777" s="109"/>
      <c r="AS1777" s="124"/>
      <c r="AT1777" s="124"/>
      <c r="AU1777" s="124"/>
      <c r="AV1777" s="83"/>
      <c r="AW1777" s="123"/>
      <c r="AX1777" s="81"/>
      <c r="AY1777" s="126"/>
      <c r="AZ1777" s="127"/>
      <c r="BB1777" s="81"/>
      <c r="BC1777" s="81"/>
      <c r="BD1777" s="81"/>
      <c r="BE1777" s="81"/>
    </row>
    <row r="1778" spans="1:57" ht="12" x14ac:dyDescent="0.25">
      <c r="A1778" s="81"/>
      <c r="B1778" s="81"/>
      <c r="C1778" s="81"/>
      <c r="K1778" s="81"/>
      <c r="L1778" s="81"/>
      <c r="M1778" s="81"/>
      <c r="N1778" s="81"/>
      <c r="O1778" s="81"/>
      <c r="P1778" s="81"/>
      <c r="S1778" s="81"/>
      <c r="T1778" s="81"/>
      <c r="U1778" s="81"/>
      <c r="V1778" s="81"/>
      <c r="W1778" s="81"/>
      <c r="X1778" s="81"/>
      <c r="Y1778" s="81"/>
      <c r="Z1778" s="81"/>
      <c r="AA1778" s="109"/>
      <c r="AB1778" s="109"/>
      <c r="AS1778" s="124"/>
      <c r="AT1778" s="124"/>
      <c r="AU1778" s="124"/>
      <c r="AV1778" s="83"/>
      <c r="AW1778" s="123"/>
      <c r="AX1778" s="81"/>
      <c r="AY1778" s="126"/>
      <c r="AZ1778" s="127"/>
      <c r="BB1778" s="81"/>
      <c r="BC1778" s="81"/>
      <c r="BD1778" s="81"/>
      <c r="BE1778" s="81"/>
    </row>
    <row r="1779" spans="1:57" ht="12" x14ac:dyDescent="0.25">
      <c r="A1779" s="81"/>
      <c r="B1779" s="81"/>
      <c r="C1779" s="81"/>
      <c r="K1779" s="81"/>
      <c r="L1779" s="81"/>
      <c r="M1779" s="81"/>
      <c r="N1779" s="81"/>
      <c r="O1779" s="81"/>
      <c r="P1779" s="81"/>
      <c r="S1779" s="81"/>
      <c r="T1779" s="81"/>
      <c r="U1779" s="81"/>
      <c r="V1779" s="81"/>
      <c r="W1779" s="81"/>
      <c r="X1779" s="81"/>
      <c r="Y1779" s="81"/>
      <c r="Z1779" s="81"/>
      <c r="AA1779" s="109"/>
      <c r="AB1779" s="109"/>
      <c r="AS1779" s="124"/>
      <c r="AT1779" s="124"/>
      <c r="AU1779" s="124"/>
      <c r="AV1779" s="83"/>
      <c r="AW1779" s="123"/>
      <c r="AX1779" s="81"/>
      <c r="AY1779" s="126"/>
      <c r="AZ1779" s="127"/>
      <c r="BB1779" s="81"/>
      <c r="BC1779" s="81"/>
      <c r="BD1779" s="81"/>
      <c r="BE1779" s="81"/>
    </row>
    <row r="1780" spans="1:57" ht="12" x14ac:dyDescent="0.25">
      <c r="A1780" s="81"/>
      <c r="B1780" s="81"/>
      <c r="C1780" s="81"/>
      <c r="K1780" s="81"/>
      <c r="L1780" s="81"/>
      <c r="M1780" s="81"/>
      <c r="N1780" s="81"/>
      <c r="O1780" s="81"/>
      <c r="P1780" s="81"/>
      <c r="S1780" s="81"/>
      <c r="T1780" s="81"/>
      <c r="U1780" s="81"/>
      <c r="V1780" s="81"/>
      <c r="W1780" s="81"/>
      <c r="X1780" s="81"/>
      <c r="Y1780" s="81"/>
      <c r="Z1780" s="81"/>
      <c r="AA1780" s="109"/>
      <c r="AB1780" s="109"/>
      <c r="AS1780" s="124"/>
      <c r="AT1780" s="124"/>
      <c r="AU1780" s="124"/>
      <c r="AV1780" s="83"/>
      <c r="AW1780" s="123"/>
      <c r="AX1780" s="81"/>
      <c r="AY1780" s="126"/>
      <c r="AZ1780" s="127"/>
      <c r="BB1780" s="81"/>
      <c r="BC1780" s="81"/>
      <c r="BD1780" s="81"/>
      <c r="BE1780" s="81"/>
    </row>
    <row r="1781" spans="1:57" ht="12" x14ac:dyDescent="0.25">
      <c r="A1781" s="81"/>
      <c r="B1781" s="81"/>
      <c r="C1781" s="81"/>
      <c r="K1781" s="81"/>
      <c r="L1781" s="81"/>
      <c r="M1781" s="81"/>
      <c r="N1781" s="81"/>
      <c r="O1781" s="81"/>
      <c r="P1781" s="81"/>
      <c r="S1781" s="81"/>
      <c r="T1781" s="81"/>
      <c r="U1781" s="81"/>
      <c r="V1781" s="81"/>
      <c r="W1781" s="81"/>
      <c r="X1781" s="81"/>
      <c r="Y1781" s="81"/>
      <c r="Z1781" s="81"/>
      <c r="AA1781" s="109"/>
      <c r="AB1781" s="109"/>
      <c r="AS1781" s="124"/>
      <c r="AT1781" s="124"/>
      <c r="AU1781" s="124"/>
      <c r="AV1781" s="83"/>
      <c r="AW1781" s="123"/>
      <c r="AX1781" s="81"/>
      <c r="AY1781" s="126"/>
      <c r="AZ1781" s="127"/>
      <c r="BB1781" s="81"/>
      <c r="BC1781" s="81"/>
      <c r="BD1781" s="81"/>
      <c r="BE1781" s="81"/>
    </row>
    <row r="1782" spans="1:57" ht="12" x14ac:dyDescent="0.25">
      <c r="A1782" s="81"/>
      <c r="B1782" s="81"/>
      <c r="C1782" s="81"/>
      <c r="K1782" s="81"/>
      <c r="L1782" s="81"/>
      <c r="M1782" s="81"/>
      <c r="N1782" s="81"/>
      <c r="O1782" s="81"/>
      <c r="P1782" s="81"/>
      <c r="S1782" s="81"/>
      <c r="T1782" s="81"/>
      <c r="U1782" s="81"/>
      <c r="V1782" s="81"/>
      <c r="W1782" s="81"/>
      <c r="X1782" s="81"/>
      <c r="Y1782" s="81"/>
      <c r="Z1782" s="81"/>
      <c r="AA1782" s="109"/>
      <c r="AB1782" s="109"/>
      <c r="AS1782" s="124"/>
      <c r="AT1782" s="124"/>
      <c r="AU1782" s="124"/>
      <c r="AV1782" s="83"/>
      <c r="AW1782" s="123"/>
      <c r="AX1782" s="81"/>
      <c r="AY1782" s="126"/>
      <c r="AZ1782" s="127"/>
      <c r="BB1782" s="81"/>
      <c r="BC1782" s="81"/>
      <c r="BD1782" s="81"/>
      <c r="BE1782" s="81"/>
    </row>
    <row r="1783" spans="1:57" ht="12" x14ac:dyDescent="0.25">
      <c r="A1783" s="81"/>
      <c r="B1783" s="81"/>
      <c r="C1783" s="81"/>
      <c r="K1783" s="81"/>
      <c r="L1783" s="81"/>
      <c r="M1783" s="81"/>
      <c r="N1783" s="81"/>
      <c r="O1783" s="81"/>
      <c r="P1783" s="81"/>
      <c r="S1783" s="81"/>
      <c r="T1783" s="81"/>
      <c r="U1783" s="81"/>
      <c r="V1783" s="81"/>
      <c r="W1783" s="81"/>
      <c r="X1783" s="81"/>
      <c r="Y1783" s="81"/>
      <c r="Z1783" s="81"/>
      <c r="AA1783" s="109"/>
      <c r="AB1783" s="109"/>
      <c r="AS1783" s="124"/>
      <c r="AT1783" s="124"/>
      <c r="AU1783" s="124"/>
      <c r="AV1783" s="83"/>
      <c r="AW1783" s="123"/>
      <c r="AX1783" s="81"/>
      <c r="AY1783" s="126"/>
      <c r="AZ1783" s="127"/>
      <c r="BB1783" s="81"/>
      <c r="BC1783" s="81"/>
      <c r="BD1783" s="81"/>
      <c r="BE1783" s="81"/>
    </row>
    <row r="1784" spans="1:57" ht="12" x14ac:dyDescent="0.25">
      <c r="A1784" s="81"/>
      <c r="B1784" s="81"/>
      <c r="C1784" s="81"/>
      <c r="K1784" s="81"/>
      <c r="L1784" s="81"/>
      <c r="M1784" s="81"/>
      <c r="N1784" s="81"/>
      <c r="O1784" s="81"/>
      <c r="P1784" s="81"/>
      <c r="S1784" s="81"/>
      <c r="T1784" s="81"/>
      <c r="U1784" s="81"/>
      <c r="V1784" s="81"/>
      <c r="W1784" s="81"/>
      <c r="X1784" s="81"/>
      <c r="Y1784" s="81"/>
      <c r="Z1784" s="81"/>
      <c r="AA1784" s="109"/>
      <c r="AB1784" s="109"/>
      <c r="AS1784" s="124"/>
      <c r="AT1784" s="124"/>
      <c r="AU1784" s="124"/>
      <c r="AV1784" s="83"/>
      <c r="AW1784" s="123"/>
      <c r="AX1784" s="81"/>
      <c r="AY1784" s="126"/>
      <c r="AZ1784" s="127"/>
      <c r="BB1784" s="81"/>
      <c r="BC1784" s="81"/>
      <c r="BD1784" s="81"/>
      <c r="BE1784" s="81"/>
    </row>
    <row r="1785" spans="1:57" ht="12" x14ac:dyDescent="0.25">
      <c r="A1785" s="81"/>
      <c r="B1785" s="81"/>
      <c r="C1785" s="81"/>
      <c r="K1785" s="81"/>
      <c r="L1785" s="81"/>
      <c r="M1785" s="81"/>
      <c r="N1785" s="81"/>
      <c r="O1785" s="81"/>
      <c r="P1785" s="81"/>
      <c r="S1785" s="81"/>
      <c r="T1785" s="81"/>
      <c r="U1785" s="81"/>
      <c r="V1785" s="81"/>
      <c r="W1785" s="81"/>
      <c r="X1785" s="81"/>
      <c r="Y1785" s="81"/>
      <c r="Z1785" s="81"/>
      <c r="AA1785" s="109"/>
      <c r="AB1785" s="109"/>
      <c r="AS1785" s="124"/>
      <c r="AT1785" s="124"/>
      <c r="AU1785" s="124"/>
      <c r="AV1785" s="83"/>
      <c r="AW1785" s="123"/>
      <c r="AX1785" s="81"/>
      <c r="AY1785" s="126"/>
      <c r="AZ1785" s="127"/>
      <c r="BB1785" s="81"/>
      <c r="BC1785" s="81"/>
      <c r="BD1785" s="81"/>
      <c r="BE1785" s="81"/>
    </row>
    <row r="1786" spans="1:57" ht="12" x14ac:dyDescent="0.25">
      <c r="A1786" s="81"/>
      <c r="B1786" s="81"/>
      <c r="C1786" s="81"/>
      <c r="K1786" s="81"/>
      <c r="L1786" s="81"/>
      <c r="M1786" s="81"/>
      <c r="N1786" s="81"/>
      <c r="O1786" s="81"/>
      <c r="P1786" s="81"/>
      <c r="S1786" s="81"/>
      <c r="T1786" s="81"/>
      <c r="U1786" s="81"/>
      <c r="V1786" s="81"/>
      <c r="W1786" s="81"/>
      <c r="X1786" s="81"/>
      <c r="Y1786" s="81"/>
      <c r="Z1786" s="81"/>
      <c r="AA1786" s="109"/>
      <c r="AB1786" s="109"/>
      <c r="AS1786" s="124"/>
      <c r="AT1786" s="124"/>
      <c r="AU1786" s="124"/>
      <c r="AV1786" s="83"/>
      <c r="AW1786" s="123"/>
      <c r="AX1786" s="81"/>
      <c r="AY1786" s="126"/>
      <c r="AZ1786" s="127"/>
      <c r="BB1786" s="81"/>
      <c r="BC1786" s="81"/>
      <c r="BD1786" s="81"/>
      <c r="BE1786" s="81"/>
    </row>
    <row r="1787" spans="1:57" ht="12" x14ac:dyDescent="0.25">
      <c r="A1787" s="81"/>
      <c r="B1787" s="81"/>
      <c r="C1787" s="81"/>
      <c r="K1787" s="81"/>
      <c r="L1787" s="81"/>
      <c r="M1787" s="81"/>
      <c r="N1787" s="81"/>
      <c r="O1787" s="81"/>
      <c r="P1787" s="81"/>
      <c r="S1787" s="81"/>
      <c r="T1787" s="81"/>
      <c r="U1787" s="81"/>
      <c r="V1787" s="81"/>
      <c r="W1787" s="81"/>
      <c r="X1787" s="81"/>
      <c r="Y1787" s="81"/>
      <c r="Z1787" s="81"/>
      <c r="AA1787" s="109"/>
      <c r="AB1787" s="109"/>
      <c r="AS1787" s="124"/>
      <c r="AT1787" s="124"/>
      <c r="AU1787" s="124"/>
      <c r="AV1787" s="83"/>
      <c r="AW1787" s="123"/>
      <c r="AX1787" s="81"/>
      <c r="AY1787" s="126"/>
      <c r="AZ1787" s="127"/>
      <c r="BB1787" s="81"/>
      <c r="BC1787" s="81"/>
      <c r="BD1787" s="81"/>
      <c r="BE1787" s="81"/>
    </row>
    <row r="1788" spans="1:57" ht="12" x14ac:dyDescent="0.25">
      <c r="A1788" s="81"/>
      <c r="B1788" s="81"/>
      <c r="C1788" s="81"/>
      <c r="K1788" s="81"/>
      <c r="L1788" s="81"/>
      <c r="M1788" s="81"/>
      <c r="N1788" s="81"/>
      <c r="O1788" s="81"/>
      <c r="P1788" s="81"/>
      <c r="S1788" s="81"/>
      <c r="T1788" s="81"/>
      <c r="U1788" s="81"/>
      <c r="V1788" s="81"/>
      <c r="W1788" s="81"/>
      <c r="X1788" s="81"/>
      <c r="Y1788" s="81"/>
      <c r="Z1788" s="81"/>
      <c r="AA1788" s="109"/>
      <c r="AB1788" s="109"/>
      <c r="AS1788" s="124"/>
      <c r="AT1788" s="124"/>
      <c r="AU1788" s="124"/>
      <c r="AV1788" s="83"/>
      <c r="AW1788" s="123"/>
      <c r="AX1788" s="81"/>
      <c r="AY1788" s="126"/>
      <c r="AZ1788" s="127"/>
      <c r="BB1788" s="81"/>
      <c r="BC1788" s="81"/>
      <c r="BD1788" s="81"/>
      <c r="BE1788" s="81"/>
    </row>
    <row r="1789" spans="1:57" ht="12" x14ac:dyDescent="0.25">
      <c r="A1789" s="81"/>
      <c r="B1789" s="81"/>
      <c r="C1789" s="81"/>
      <c r="K1789" s="81"/>
      <c r="L1789" s="81"/>
      <c r="M1789" s="81"/>
      <c r="N1789" s="81"/>
      <c r="O1789" s="81"/>
      <c r="P1789" s="81"/>
      <c r="S1789" s="81"/>
      <c r="T1789" s="81"/>
      <c r="U1789" s="81"/>
      <c r="V1789" s="81"/>
      <c r="W1789" s="81"/>
      <c r="X1789" s="81"/>
      <c r="Y1789" s="81"/>
      <c r="Z1789" s="81"/>
      <c r="AA1789" s="109"/>
      <c r="AB1789" s="109"/>
      <c r="AS1789" s="124"/>
      <c r="AT1789" s="124"/>
      <c r="AU1789" s="124"/>
      <c r="AV1789" s="83"/>
      <c r="AW1789" s="123"/>
      <c r="AX1789" s="81"/>
      <c r="AY1789" s="126"/>
      <c r="AZ1789" s="127"/>
      <c r="BB1789" s="81"/>
      <c r="BC1789" s="81"/>
      <c r="BD1789" s="81"/>
      <c r="BE1789" s="81"/>
    </row>
    <row r="1790" spans="1:57" ht="12" x14ac:dyDescent="0.25">
      <c r="A1790" s="81"/>
      <c r="B1790" s="81"/>
      <c r="C1790" s="81"/>
      <c r="K1790" s="81"/>
      <c r="L1790" s="81"/>
      <c r="M1790" s="81"/>
      <c r="N1790" s="81"/>
      <c r="O1790" s="81"/>
      <c r="P1790" s="81"/>
      <c r="S1790" s="81"/>
      <c r="T1790" s="81"/>
      <c r="U1790" s="81"/>
      <c r="V1790" s="81"/>
      <c r="W1790" s="81"/>
      <c r="X1790" s="81"/>
      <c r="Y1790" s="81"/>
      <c r="Z1790" s="81"/>
      <c r="AA1790" s="109"/>
      <c r="AB1790" s="109"/>
      <c r="AS1790" s="124"/>
      <c r="AT1790" s="124"/>
      <c r="AU1790" s="124"/>
      <c r="AV1790" s="83"/>
      <c r="AW1790" s="123"/>
      <c r="AX1790" s="81"/>
      <c r="AY1790" s="126"/>
      <c r="AZ1790" s="127"/>
      <c r="BB1790" s="81"/>
      <c r="BC1790" s="81"/>
      <c r="BD1790" s="81"/>
      <c r="BE1790" s="81"/>
    </row>
    <row r="1791" spans="1:57" ht="12" x14ac:dyDescent="0.25">
      <c r="A1791" s="81"/>
      <c r="B1791" s="81"/>
      <c r="C1791" s="81"/>
      <c r="K1791" s="81"/>
      <c r="L1791" s="81"/>
      <c r="M1791" s="81"/>
      <c r="N1791" s="81"/>
      <c r="O1791" s="81"/>
      <c r="P1791" s="81"/>
      <c r="S1791" s="81"/>
      <c r="T1791" s="81"/>
      <c r="U1791" s="81"/>
      <c r="V1791" s="81"/>
      <c r="W1791" s="81"/>
      <c r="X1791" s="81"/>
      <c r="Y1791" s="81"/>
      <c r="Z1791" s="81"/>
      <c r="AA1791" s="109"/>
      <c r="AB1791" s="109"/>
      <c r="AS1791" s="124"/>
      <c r="AT1791" s="124"/>
      <c r="AU1791" s="124"/>
      <c r="AV1791" s="83"/>
      <c r="AW1791" s="123"/>
      <c r="AX1791" s="81"/>
      <c r="AY1791" s="126"/>
      <c r="AZ1791" s="127"/>
      <c r="BB1791" s="81"/>
      <c r="BC1791" s="81"/>
      <c r="BD1791" s="81"/>
      <c r="BE1791" s="81"/>
    </row>
    <row r="1792" spans="1:57" ht="12" x14ac:dyDescent="0.25">
      <c r="A1792" s="81"/>
      <c r="B1792" s="81"/>
      <c r="C1792" s="81"/>
      <c r="K1792" s="81"/>
      <c r="L1792" s="81"/>
      <c r="M1792" s="81"/>
      <c r="N1792" s="81"/>
      <c r="O1792" s="81"/>
      <c r="P1792" s="81"/>
      <c r="S1792" s="81"/>
      <c r="T1792" s="81"/>
      <c r="U1792" s="81"/>
      <c r="V1792" s="81"/>
      <c r="W1792" s="81"/>
      <c r="X1792" s="81"/>
      <c r="Y1792" s="81"/>
      <c r="Z1792" s="81"/>
      <c r="AA1792" s="109"/>
      <c r="AB1792" s="109"/>
      <c r="AS1792" s="124"/>
      <c r="AT1792" s="124"/>
      <c r="AU1792" s="124"/>
      <c r="AV1792" s="83"/>
      <c r="AW1792" s="123"/>
      <c r="AX1792" s="81"/>
      <c r="AY1792" s="126"/>
      <c r="AZ1792" s="127"/>
      <c r="BB1792" s="81"/>
      <c r="BC1792" s="81"/>
      <c r="BD1792" s="81"/>
      <c r="BE1792" s="81"/>
    </row>
    <row r="1793" spans="1:57" ht="12" x14ac:dyDescent="0.25">
      <c r="A1793" s="81"/>
      <c r="B1793" s="81"/>
      <c r="C1793" s="81"/>
      <c r="K1793" s="81"/>
      <c r="L1793" s="81"/>
      <c r="M1793" s="81"/>
      <c r="N1793" s="81"/>
      <c r="O1793" s="81"/>
      <c r="P1793" s="81"/>
      <c r="S1793" s="81"/>
      <c r="T1793" s="81"/>
      <c r="U1793" s="81"/>
      <c r="V1793" s="81"/>
      <c r="W1793" s="81"/>
      <c r="X1793" s="81"/>
      <c r="Y1793" s="81"/>
      <c r="Z1793" s="81"/>
      <c r="AA1793" s="109"/>
      <c r="AB1793" s="109"/>
      <c r="AS1793" s="124"/>
      <c r="AT1793" s="124"/>
      <c r="AU1793" s="124"/>
      <c r="AV1793" s="83"/>
      <c r="AW1793" s="123"/>
      <c r="AX1793" s="81"/>
      <c r="AY1793" s="126"/>
      <c r="AZ1793" s="127"/>
      <c r="BB1793" s="81"/>
      <c r="BC1793" s="81"/>
      <c r="BD1793" s="81"/>
      <c r="BE1793" s="81"/>
    </row>
    <row r="1794" spans="1:57" ht="12" x14ac:dyDescent="0.25">
      <c r="A1794" s="81"/>
      <c r="B1794" s="81"/>
      <c r="C1794" s="81"/>
      <c r="K1794" s="81"/>
      <c r="L1794" s="81"/>
      <c r="M1794" s="81"/>
      <c r="N1794" s="81"/>
      <c r="O1794" s="81"/>
      <c r="P1794" s="81"/>
      <c r="S1794" s="81"/>
      <c r="T1794" s="81"/>
      <c r="U1794" s="81"/>
      <c r="V1794" s="81"/>
      <c r="W1794" s="81"/>
      <c r="X1794" s="81"/>
      <c r="Y1794" s="81"/>
      <c r="Z1794" s="81"/>
      <c r="AA1794" s="109"/>
      <c r="AB1794" s="109"/>
      <c r="AS1794" s="124"/>
      <c r="AT1794" s="124"/>
      <c r="AU1794" s="124"/>
      <c r="AV1794" s="83"/>
      <c r="AW1794" s="123"/>
      <c r="AX1794" s="81"/>
      <c r="AY1794" s="126"/>
      <c r="AZ1794" s="127"/>
      <c r="BB1794" s="81"/>
      <c r="BC1794" s="81"/>
      <c r="BD1794" s="81"/>
      <c r="BE1794" s="81"/>
    </row>
    <row r="1795" spans="1:57" ht="12" x14ac:dyDescent="0.25">
      <c r="A1795" s="81"/>
      <c r="B1795" s="81"/>
      <c r="C1795" s="81"/>
      <c r="K1795" s="81"/>
      <c r="L1795" s="81"/>
      <c r="M1795" s="81"/>
      <c r="N1795" s="81"/>
      <c r="O1795" s="81"/>
      <c r="P1795" s="81"/>
      <c r="S1795" s="81"/>
      <c r="T1795" s="81"/>
      <c r="U1795" s="81"/>
      <c r="V1795" s="81"/>
      <c r="W1795" s="81"/>
      <c r="X1795" s="81"/>
      <c r="Y1795" s="81"/>
      <c r="Z1795" s="81"/>
      <c r="AA1795" s="109"/>
      <c r="AB1795" s="109"/>
      <c r="AS1795" s="124"/>
      <c r="AT1795" s="124"/>
      <c r="AU1795" s="124"/>
      <c r="AV1795" s="83"/>
      <c r="AW1795" s="123"/>
      <c r="AX1795" s="81"/>
      <c r="AY1795" s="126"/>
      <c r="AZ1795" s="127"/>
      <c r="BB1795" s="81"/>
      <c r="BC1795" s="81"/>
      <c r="BD1795" s="81"/>
      <c r="BE1795" s="81"/>
    </row>
    <row r="1796" spans="1:57" ht="12" x14ac:dyDescent="0.25">
      <c r="A1796" s="81"/>
      <c r="B1796" s="81"/>
      <c r="C1796" s="81"/>
      <c r="K1796" s="81"/>
      <c r="L1796" s="81"/>
      <c r="M1796" s="81"/>
      <c r="N1796" s="81"/>
      <c r="O1796" s="81"/>
      <c r="P1796" s="81"/>
      <c r="S1796" s="81"/>
      <c r="T1796" s="81"/>
      <c r="U1796" s="81"/>
      <c r="V1796" s="81"/>
      <c r="W1796" s="81"/>
      <c r="X1796" s="81"/>
      <c r="Y1796" s="81"/>
      <c r="Z1796" s="81"/>
      <c r="AA1796" s="109"/>
      <c r="AB1796" s="109"/>
      <c r="AS1796" s="124"/>
      <c r="AT1796" s="124"/>
      <c r="AU1796" s="124"/>
      <c r="AV1796" s="83"/>
      <c r="AW1796" s="123"/>
      <c r="AX1796" s="81"/>
      <c r="AY1796" s="126"/>
      <c r="AZ1796" s="127"/>
      <c r="BB1796" s="81"/>
      <c r="BC1796" s="81"/>
      <c r="BD1796" s="81"/>
      <c r="BE1796" s="81"/>
    </row>
    <row r="1797" spans="1:57" ht="12" x14ac:dyDescent="0.25">
      <c r="A1797" s="81"/>
      <c r="B1797" s="81"/>
      <c r="C1797" s="81"/>
      <c r="K1797" s="81"/>
      <c r="L1797" s="81"/>
      <c r="M1797" s="81"/>
      <c r="N1797" s="81"/>
      <c r="O1797" s="81"/>
      <c r="P1797" s="81"/>
      <c r="S1797" s="81"/>
      <c r="T1797" s="81"/>
      <c r="U1797" s="81"/>
      <c r="V1797" s="81"/>
      <c r="W1797" s="81"/>
      <c r="X1797" s="81"/>
      <c r="Y1797" s="81"/>
      <c r="Z1797" s="81"/>
      <c r="AA1797" s="109"/>
      <c r="AB1797" s="109"/>
      <c r="AS1797" s="124"/>
      <c r="AT1797" s="124"/>
      <c r="AU1797" s="124"/>
      <c r="AV1797" s="83"/>
      <c r="AW1797" s="123"/>
      <c r="AX1797" s="81"/>
      <c r="AY1797" s="126"/>
      <c r="AZ1797" s="127"/>
      <c r="BB1797" s="81"/>
      <c r="BC1797" s="81"/>
      <c r="BD1797" s="81"/>
      <c r="BE1797" s="81"/>
    </row>
    <row r="1798" spans="1:57" ht="12" x14ac:dyDescent="0.25">
      <c r="A1798" s="81"/>
      <c r="B1798" s="81"/>
      <c r="C1798" s="81"/>
      <c r="K1798" s="81"/>
      <c r="L1798" s="81"/>
      <c r="M1798" s="81"/>
      <c r="N1798" s="81"/>
      <c r="O1798" s="81"/>
      <c r="P1798" s="81"/>
      <c r="S1798" s="81"/>
      <c r="T1798" s="81"/>
      <c r="U1798" s="81"/>
      <c r="V1798" s="81"/>
      <c r="W1798" s="81"/>
      <c r="X1798" s="81"/>
      <c r="Y1798" s="81"/>
      <c r="Z1798" s="81"/>
      <c r="AA1798" s="109"/>
      <c r="AB1798" s="109"/>
      <c r="AS1798" s="124"/>
      <c r="AT1798" s="124"/>
      <c r="AU1798" s="124"/>
      <c r="AV1798" s="83"/>
      <c r="AW1798" s="123"/>
      <c r="AX1798" s="81"/>
      <c r="AY1798" s="126"/>
      <c r="AZ1798" s="127"/>
      <c r="BB1798" s="81"/>
      <c r="BC1798" s="81"/>
      <c r="BD1798" s="81"/>
      <c r="BE1798" s="81"/>
    </row>
    <row r="1799" spans="1:57" ht="12" x14ac:dyDescent="0.25">
      <c r="A1799" s="81"/>
      <c r="B1799" s="81"/>
      <c r="C1799" s="81"/>
      <c r="K1799" s="81"/>
      <c r="L1799" s="81"/>
      <c r="M1799" s="81"/>
      <c r="N1799" s="81"/>
      <c r="O1799" s="81"/>
      <c r="P1799" s="81"/>
      <c r="S1799" s="81"/>
      <c r="T1799" s="81"/>
      <c r="U1799" s="81"/>
      <c r="V1799" s="81"/>
      <c r="W1799" s="81"/>
      <c r="X1799" s="81"/>
      <c r="Y1799" s="81"/>
      <c r="Z1799" s="81"/>
      <c r="AA1799" s="109"/>
      <c r="AB1799" s="109"/>
      <c r="AS1799" s="124"/>
      <c r="AT1799" s="124"/>
      <c r="AU1799" s="124"/>
      <c r="AV1799" s="83"/>
      <c r="AW1799" s="123"/>
      <c r="AX1799" s="81"/>
      <c r="AY1799" s="126"/>
      <c r="AZ1799" s="127"/>
      <c r="BB1799" s="81"/>
      <c r="BC1799" s="81"/>
      <c r="BD1799" s="81"/>
      <c r="BE1799" s="81"/>
    </row>
    <row r="1800" spans="1:57" ht="12" x14ac:dyDescent="0.25">
      <c r="A1800" s="81"/>
      <c r="B1800" s="81"/>
      <c r="C1800" s="81"/>
      <c r="K1800" s="81"/>
      <c r="L1800" s="81"/>
      <c r="M1800" s="81"/>
      <c r="N1800" s="81"/>
      <c r="O1800" s="81"/>
      <c r="P1800" s="81"/>
      <c r="S1800" s="81"/>
      <c r="T1800" s="81"/>
      <c r="U1800" s="81"/>
      <c r="V1800" s="81"/>
      <c r="W1800" s="81"/>
      <c r="X1800" s="81"/>
      <c r="Y1800" s="81"/>
      <c r="Z1800" s="81"/>
      <c r="AA1800" s="109"/>
      <c r="AB1800" s="109"/>
      <c r="AS1800" s="124"/>
      <c r="AT1800" s="124"/>
      <c r="AU1800" s="124"/>
      <c r="AV1800" s="83"/>
      <c r="AW1800" s="123"/>
      <c r="AX1800" s="81"/>
      <c r="AY1800" s="126"/>
      <c r="AZ1800" s="127"/>
      <c r="BB1800" s="81"/>
      <c r="BC1800" s="81"/>
      <c r="BD1800" s="81"/>
      <c r="BE1800" s="81"/>
    </row>
    <row r="1801" spans="1:57" ht="12" x14ac:dyDescent="0.25">
      <c r="A1801" s="81"/>
      <c r="B1801" s="81"/>
      <c r="C1801" s="81"/>
      <c r="K1801" s="81"/>
      <c r="L1801" s="81"/>
      <c r="M1801" s="81"/>
      <c r="N1801" s="81"/>
      <c r="O1801" s="81"/>
      <c r="P1801" s="81"/>
      <c r="S1801" s="81"/>
      <c r="T1801" s="81"/>
      <c r="U1801" s="81"/>
      <c r="V1801" s="81"/>
      <c r="W1801" s="81"/>
      <c r="X1801" s="81"/>
      <c r="Y1801" s="81"/>
      <c r="Z1801" s="81"/>
      <c r="AA1801" s="109"/>
      <c r="AB1801" s="109"/>
      <c r="AS1801" s="124"/>
      <c r="AT1801" s="124"/>
      <c r="AU1801" s="124"/>
      <c r="AV1801" s="83"/>
      <c r="AW1801" s="123"/>
      <c r="AX1801" s="81"/>
      <c r="AY1801" s="126"/>
      <c r="AZ1801" s="127"/>
      <c r="BB1801" s="81"/>
      <c r="BC1801" s="81"/>
      <c r="BD1801" s="81"/>
      <c r="BE1801" s="81"/>
    </row>
    <row r="1802" spans="1:57" ht="12" x14ac:dyDescent="0.25">
      <c r="A1802" s="81"/>
      <c r="B1802" s="81"/>
      <c r="C1802" s="81"/>
      <c r="K1802" s="81"/>
      <c r="L1802" s="81"/>
      <c r="M1802" s="81"/>
      <c r="N1802" s="81"/>
      <c r="O1802" s="81"/>
      <c r="P1802" s="81"/>
      <c r="S1802" s="81"/>
      <c r="T1802" s="81"/>
      <c r="U1802" s="81"/>
      <c r="V1802" s="81"/>
      <c r="W1802" s="81"/>
      <c r="X1802" s="81"/>
      <c r="Y1802" s="81"/>
      <c r="Z1802" s="81"/>
      <c r="AA1802" s="109"/>
      <c r="AB1802" s="109"/>
      <c r="AS1802" s="124"/>
      <c r="AT1802" s="124"/>
      <c r="AU1802" s="124"/>
      <c r="AV1802" s="83"/>
      <c r="AW1802" s="123"/>
      <c r="AX1802" s="81"/>
      <c r="AY1802" s="126"/>
      <c r="AZ1802" s="127"/>
      <c r="BB1802" s="81"/>
      <c r="BC1802" s="81"/>
      <c r="BD1802" s="81"/>
      <c r="BE1802" s="81"/>
    </row>
    <row r="1803" spans="1:57" ht="12" x14ac:dyDescent="0.25">
      <c r="A1803" s="81"/>
      <c r="B1803" s="81"/>
      <c r="C1803" s="81"/>
      <c r="K1803" s="81"/>
      <c r="L1803" s="81"/>
      <c r="M1803" s="81"/>
      <c r="N1803" s="81"/>
      <c r="O1803" s="81"/>
      <c r="P1803" s="81"/>
      <c r="S1803" s="81"/>
      <c r="T1803" s="81"/>
      <c r="U1803" s="81"/>
      <c r="V1803" s="81"/>
      <c r="W1803" s="81"/>
      <c r="X1803" s="81"/>
      <c r="Y1803" s="81"/>
      <c r="Z1803" s="81"/>
      <c r="AA1803" s="109"/>
      <c r="AB1803" s="109"/>
      <c r="AS1803" s="124"/>
      <c r="AT1803" s="124"/>
      <c r="AU1803" s="124"/>
      <c r="AV1803" s="83"/>
      <c r="AW1803" s="123"/>
      <c r="AX1803" s="81"/>
      <c r="AY1803" s="126"/>
      <c r="AZ1803" s="127"/>
      <c r="BB1803" s="81"/>
      <c r="BC1803" s="81"/>
      <c r="BD1803" s="81"/>
      <c r="BE1803" s="81"/>
    </row>
    <row r="1804" spans="1:57" ht="12" x14ac:dyDescent="0.25">
      <c r="A1804" s="81"/>
      <c r="B1804" s="81"/>
      <c r="C1804" s="81"/>
      <c r="K1804" s="81"/>
      <c r="L1804" s="81"/>
      <c r="M1804" s="81"/>
      <c r="N1804" s="81"/>
      <c r="O1804" s="81"/>
      <c r="P1804" s="81"/>
      <c r="S1804" s="81"/>
      <c r="T1804" s="81"/>
      <c r="U1804" s="81"/>
      <c r="V1804" s="81"/>
      <c r="W1804" s="81"/>
      <c r="X1804" s="81"/>
      <c r="Y1804" s="81"/>
      <c r="Z1804" s="81"/>
      <c r="AA1804" s="109"/>
      <c r="AB1804" s="109"/>
      <c r="AS1804" s="124"/>
      <c r="AT1804" s="124"/>
      <c r="AU1804" s="124"/>
      <c r="AV1804" s="83"/>
      <c r="AW1804" s="123"/>
      <c r="AX1804" s="81"/>
      <c r="AY1804" s="126"/>
      <c r="AZ1804" s="127"/>
      <c r="BB1804" s="81"/>
      <c r="BC1804" s="81"/>
      <c r="BD1804" s="81"/>
      <c r="BE1804" s="81"/>
    </row>
    <row r="1805" spans="1:57" ht="12" x14ac:dyDescent="0.25">
      <c r="A1805" s="81"/>
      <c r="B1805" s="81"/>
      <c r="C1805" s="81"/>
      <c r="K1805" s="81"/>
      <c r="L1805" s="81"/>
      <c r="M1805" s="81"/>
      <c r="N1805" s="81"/>
      <c r="O1805" s="81"/>
      <c r="P1805" s="81"/>
      <c r="S1805" s="81"/>
      <c r="T1805" s="81"/>
      <c r="U1805" s="81"/>
      <c r="V1805" s="81"/>
      <c r="W1805" s="81"/>
      <c r="X1805" s="81"/>
      <c r="Y1805" s="81"/>
      <c r="Z1805" s="81"/>
      <c r="AA1805" s="109"/>
      <c r="AB1805" s="109"/>
      <c r="AS1805" s="124"/>
      <c r="AT1805" s="124"/>
      <c r="AU1805" s="124"/>
      <c r="AV1805" s="83"/>
      <c r="AW1805" s="123"/>
      <c r="AX1805" s="81"/>
      <c r="AY1805" s="126"/>
      <c r="AZ1805" s="127"/>
      <c r="BB1805" s="81"/>
      <c r="BC1805" s="81"/>
      <c r="BD1805" s="81"/>
      <c r="BE1805" s="81"/>
    </row>
    <row r="1806" spans="1:57" ht="12" x14ac:dyDescent="0.25">
      <c r="A1806" s="81"/>
      <c r="B1806" s="81"/>
      <c r="C1806" s="81"/>
      <c r="K1806" s="81"/>
      <c r="L1806" s="81"/>
      <c r="M1806" s="81"/>
      <c r="N1806" s="81"/>
      <c r="O1806" s="81"/>
      <c r="P1806" s="81"/>
      <c r="S1806" s="81"/>
      <c r="T1806" s="81"/>
      <c r="U1806" s="81"/>
      <c r="V1806" s="81"/>
      <c r="W1806" s="81"/>
      <c r="X1806" s="81"/>
      <c r="Y1806" s="81"/>
      <c r="Z1806" s="81"/>
      <c r="AA1806" s="109"/>
      <c r="AB1806" s="109"/>
      <c r="AS1806" s="124"/>
      <c r="AT1806" s="124"/>
      <c r="AU1806" s="124"/>
      <c r="AV1806" s="83"/>
      <c r="AW1806" s="123"/>
      <c r="AX1806" s="81"/>
      <c r="AY1806" s="126"/>
      <c r="AZ1806" s="127"/>
      <c r="BB1806" s="81"/>
      <c r="BC1806" s="81"/>
      <c r="BD1806" s="81"/>
      <c r="BE1806" s="81"/>
    </row>
    <row r="1807" spans="1:57" ht="12" x14ac:dyDescent="0.25">
      <c r="A1807" s="81"/>
      <c r="B1807" s="81"/>
      <c r="C1807" s="81"/>
      <c r="K1807" s="81"/>
      <c r="L1807" s="81"/>
      <c r="M1807" s="81"/>
      <c r="N1807" s="81"/>
      <c r="O1807" s="81"/>
      <c r="P1807" s="81"/>
      <c r="S1807" s="81"/>
      <c r="T1807" s="81"/>
      <c r="U1807" s="81"/>
      <c r="V1807" s="81"/>
      <c r="W1807" s="81"/>
      <c r="X1807" s="81"/>
      <c r="Y1807" s="81"/>
      <c r="Z1807" s="81"/>
      <c r="AA1807" s="109"/>
      <c r="AB1807" s="109"/>
      <c r="AS1807" s="124"/>
      <c r="AT1807" s="124"/>
      <c r="AU1807" s="124"/>
      <c r="AV1807" s="83"/>
      <c r="AW1807" s="123"/>
      <c r="AX1807" s="81"/>
      <c r="AY1807" s="126"/>
      <c r="AZ1807" s="127"/>
      <c r="BB1807" s="81"/>
      <c r="BC1807" s="81"/>
      <c r="BD1807" s="81"/>
      <c r="BE1807" s="81"/>
    </row>
    <row r="1808" spans="1:57" ht="12" x14ac:dyDescent="0.25">
      <c r="A1808" s="81"/>
      <c r="B1808" s="81"/>
      <c r="C1808" s="81"/>
      <c r="K1808" s="81"/>
      <c r="L1808" s="81"/>
      <c r="M1808" s="81"/>
      <c r="N1808" s="81"/>
      <c r="O1808" s="81"/>
      <c r="P1808" s="81"/>
      <c r="S1808" s="81"/>
      <c r="T1808" s="81"/>
      <c r="U1808" s="81"/>
      <c r="V1808" s="81"/>
      <c r="W1808" s="81"/>
      <c r="X1808" s="81"/>
      <c r="Y1808" s="81"/>
      <c r="Z1808" s="81"/>
      <c r="AA1808" s="109"/>
      <c r="AB1808" s="109"/>
      <c r="AS1808" s="124"/>
      <c r="AT1808" s="124"/>
      <c r="AU1808" s="124"/>
      <c r="AV1808" s="83"/>
      <c r="AW1808" s="123"/>
      <c r="AX1808" s="81"/>
      <c r="AY1808" s="126"/>
      <c r="AZ1808" s="127"/>
      <c r="BB1808" s="81"/>
      <c r="BC1808" s="81"/>
      <c r="BD1808" s="81"/>
      <c r="BE1808" s="81"/>
    </row>
    <row r="1809" spans="1:62" ht="12" x14ac:dyDescent="0.25">
      <c r="A1809" s="81"/>
      <c r="B1809" s="81"/>
      <c r="C1809" s="81"/>
      <c r="K1809" s="81"/>
      <c r="L1809" s="81"/>
      <c r="M1809" s="81"/>
      <c r="N1809" s="81"/>
      <c r="O1809" s="81"/>
      <c r="P1809" s="81"/>
      <c r="S1809" s="81"/>
      <c r="T1809" s="81"/>
      <c r="U1809" s="81"/>
      <c r="V1809" s="81"/>
      <c r="W1809" s="81"/>
      <c r="X1809" s="81"/>
      <c r="Y1809" s="81"/>
      <c r="Z1809" s="81"/>
      <c r="AA1809" s="109"/>
      <c r="AB1809" s="109"/>
      <c r="AS1809" s="124"/>
      <c r="AT1809" s="124"/>
      <c r="AU1809" s="124"/>
      <c r="AV1809" s="83"/>
      <c r="AW1809" s="123"/>
      <c r="AX1809" s="81"/>
      <c r="AY1809" s="126"/>
      <c r="AZ1809" s="127"/>
      <c r="BB1809" s="81"/>
      <c r="BC1809" s="81"/>
      <c r="BD1809" s="81"/>
      <c r="BE1809" s="81"/>
    </row>
    <row r="1810" spans="1:62" ht="12" x14ac:dyDescent="0.25">
      <c r="A1810" s="81"/>
      <c r="B1810" s="81"/>
      <c r="C1810" s="81"/>
      <c r="K1810" s="81"/>
      <c r="L1810" s="81"/>
      <c r="M1810" s="81"/>
      <c r="N1810" s="81"/>
      <c r="O1810" s="81"/>
      <c r="P1810" s="81"/>
      <c r="S1810" s="81"/>
      <c r="T1810" s="81"/>
      <c r="U1810" s="81"/>
      <c r="V1810" s="81"/>
      <c r="W1810" s="81"/>
      <c r="X1810" s="81"/>
      <c r="Y1810" s="81"/>
      <c r="Z1810" s="81"/>
      <c r="AA1810" s="109"/>
      <c r="AB1810" s="109"/>
      <c r="AS1810" s="124"/>
      <c r="AT1810" s="124"/>
      <c r="AU1810" s="124"/>
      <c r="AV1810" s="83"/>
      <c r="AW1810" s="123"/>
      <c r="AX1810" s="81"/>
      <c r="AY1810" s="126"/>
      <c r="AZ1810" s="127"/>
      <c r="BB1810" s="81"/>
      <c r="BC1810" s="81"/>
      <c r="BD1810" s="81"/>
      <c r="BE1810" s="81"/>
    </row>
    <row r="1811" spans="1:62" s="125" customFormat="1" thickBot="1" x14ac:dyDescent="0.3">
      <c r="A1811" s="81"/>
      <c r="B1811" s="81"/>
      <c r="C1811" s="81"/>
      <c r="D1811" s="81"/>
      <c r="E1811" s="81"/>
      <c r="F1811" s="81"/>
      <c r="G1811" s="82"/>
      <c r="H1811" s="82"/>
      <c r="I1811" s="82"/>
      <c r="J1811" s="82"/>
      <c r="K1811" s="81"/>
      <c r="L1811" s="81"/>
      <c r="M1811" s="81"/>
      <c r="N1811" s="81"/>
      <c r="O1811" s="81"/>
      <c r="P1811" s="81"/>
      <c r="Q1811" s="82"/>
      <c r="R1811" s="83"/>
      <c r="S1811" s="81"/>
      <c r="T1811" s="81"/>
      <c r="U1811" s="81"/>
      <c r="V1811" s="81"/>
      <c r="W1811" s="81"/>
      <c r="X1811" s="81"/>
      <c r="Y1811" s="81"/>
      <c r="Z1811" s="81"/>
      <c r="AA1811" s="109"/>
      <c r="AB1811" s="109"/>
      <c r="AC1811" s="84"/>
      <c r="AD1811" s="84"/>
      <c r="AE1811" s="85"/>
      <c r="AF1811" s="86"/>
      <c r="AG1811" s="86"/>
      <c r="AH1811" s="80"/>
      <c r="AI1811" s="80"/>
      <c r="AJ1811" s="85"/>
      <c r="AK1811" s="87"/>
      <c r="AL1811" s="88"/>
      <c r="AM1811" s="87"/>
      <c r="AN1811" s="89"/>
      <c r="AO1811" s="90"/>
      <c r="AP1811" s="91"/>
      <c r="AQ1811" s="90"/>
      <c r="AR1811" s="90"/>
      <c r="AS1811" s="124"/>
      <c r="AT1811" s="124"/>
      <c r="AU1811" s="124"/>
      <c r="AV1811" s="83"/>
      <c r="AW1811" s="123"/>
      <c r="AX1811" s="81"/>
      <c r="AY1811" s="128"/>
      <c r="AZ1811" s="129"/>
      <c r="BB1811" s="81"/>
      <c r="BC1811" s="81"/>
      <c r="BD1811" s="81"/>
      <c r="BE1811" s="81"/>
      <c r="BI1811" s="81"/>
      <c r="BJ1811" s="81"/>
    </row>
    <row r="1812" spans="1:62" ht="12.75" customHeight="1" x14ac:dyDescent="0.25">
      <c r="A1812" s="81"/>
      <c r="B1812" s="81"/>
      <c r="C1812" s="81"/>
      <c r="K1812" s="81"/>
      <c r="L1812" s="81"/>
      <c r="M1812" s="81"/>
      <c r="N1812" s="81"/>
      <c r="O1812" s="81"/>
      <c r="P1812" s="81"/>
      <c r="S1812" s="81"/>
      <c r="T1812" s="81"/>
      <c r="U1812" s="81"/>
      <c r="V1812" s="81"/>
      <c r="W1812" s="81"/>
      <c r="X1812" s="81"/>
      <c r="Y1812" s="81"/>
      <c r="Z1812" s="81"/>
      <c r="AA1812" s="109"/>
      <c r="AB1812" s="109"/>
      <c r="AS1812" s="124"/>
      <c r="AT1812" s="124"/>
      <c r="AU1812" s="124"/>
      <c r="AV1812" s="83"/>
      <c r="AW1812" s="123"/>
      <c r="AX1812" s="81"/>
      <c r="BB1812" s="81"/>
      <c r="BC1812" s="81"/>
      <c r="BD1812" s="81"/>
      <c r="BE1812" s="81"/>
    </row>
    <row r="1813" spans="1:62" ht="12.75" customHeight="1" x14ac:dyDescent="0.25">
      <c r="A1813" s="81"/>
      <c r="B1813" s="81"/>
      <c r="C1813" s="81"/>
      <c r="K1813" s="81"/>
      <c r="L1813" s="81"/>
      <c r="M1813" s="81"/>
      <c r="N1813" s="81"/>
      <c r="O1813" s="81"/>
      <c r="P1813" s="81"/>
      <c r="S1813" s="81"/>
      <c r="T1813" s="81"/>
      <c r="U1813" s="81"/>
      <c r="V1813" s="81"/>
      <c r="W1813" s="81"/>
      <c r="X1813" s="81"/>
      <c r="Y1813" s="81"/>
      <c r="Z1813" s="81"/>
      <c r="AA1813" s="109"/>
      <c r="AB1813" s="109"/>
      <c r="AS1813" s="124"/>
      <c r="AT1813" s="124"/>
      <c r="AU1813" s="124"/>
      <c r="AV1813" s="83"/>
      <c r="AW1813" s="123"/>
      <c r="AX1813" s="81"/>
      <c r="BB1813" s="81"/>
      <c r="BC1813" s="81"/>
      <c r="BD1813" s="81"/>
      <c r="BE1813" s="81"/>
    </row>
    <row r="1814" spans="1:62" ht="12.75" customHeight="1" x14ac:dyDescent="0.25">
      <c r="A1814" s="81"/>
      <c r="B1814" s="81"/>
      <c r="C1814" s="81"/>
      <c r="K1814" s="81"/>
      <c r="L1814" s="81"/>
      <c r="M1814" s="81"/>
      <c r="N1814" s="81"/>
      <c r="O1814" s="81"/>
      <c r="P1814" s="81"/>
      <c r="S1814" s="81"/>
      <c r="T1814" s="81"/>
      <c r="U1814" s="81"/>
      <c r="V1814" s="81"/>
      <c r="W1814" s="81"/>
      <c r="X1814" s="81"/>
      <c r="Y1814" s="81"/>
      <c r="Z1814" s="81"/>
      <c r="AA1814" s="109"/>
      <c r="AB1814" s="109"/>
      <c r="AS1814" s="124"/>
      <c r="AT1814" s="124"/>
      <c r="AU1814" s="124"/>
      <c r="AV1814" s="83"/>
      <c r="AW1814" s="123"/>
      <c r="AX1814" s="81"/>
      <c r="BB1814" s="81"/>
      <c r="BC1814" s="81"/>
      <c r="BD1814" s="81"/>
      <c r="BE1814" s="81"/>
    </row>
    <row r="1815" spans="1:62" ht="12.75" customHeight="1" x14ac:dyDescent="0.25">
      <c r="A1815" s="81"/>
      <c r="B1815" s="81"/>
      <c r="C1815" s="81"/>
      <c r="K1815" s="81"/>
      <c r="L1815" s="81"/>
      <c r="M1815" s="81"/>
      <c r="N1815" s="81"/>
      <c r="O1815" s="81"/>
      <c r="P1815" s="81"/>
      <c r="S1815" s="81"/>
      <c r="T1815" s="81"/>
      <c r="U1815" s="81"/>
      <c r="V1815" s="81"/>
      <c r="W1815" s="81"/>
      <c r="X1815" s="81"/>
      <c r="Y1815" s="81"/>
      <c r="Z1815" s="81"/>
      <c r="AA1815" s="109"/>
      <c r="AB1815" s="109"/>
      <c r="AS1815" s="124"/>
      <c r="AT1815" s="124"/>
      <c r="AU1815" s="124"/>
      <c r="AV1815" s="83"/>
      <c r="AW1815" s="123"/>
      <c r="AX1815" s="81"/>
      <c r="BB1815" s="81"/>
      <c r="BC1815" s="81"/>
      <c r="BD1815" s="81"/>
      <c r="BE1815" s="81"/>
    </row>
    <row r="1816" spans="1:62" ht="12.75" customHeight="1" x14ac:dyDescent="0.25">
      <c r="A1816" s="81"/>
      <c r="B1816" s="81"/>
      <c r="C1816" s="81"/>
      <c r="K1816" s="81"/>
      <c r="L1816" s="81"/>
      <c r="M1816" s="81"/>
      <c r="N1816" s="81"/>
      <c r="O1816" s="81"/>
      <c r="P1816" s="81"/>
      <c r="S1816" s="81"/>
      <c r="T1816" s="81"/>
      <c r="U1816" s="81"/>
      <c r="V1816" s="81"/>
      <c r="W1816" s="81"/>
      <c r="X1816" s="81"/>
      <c r="Y1816" s="81"/>
      <c r="Z1816" s="81"/>
      <c r="AA1816" s="109"/>
      <c r="AB1816" s="109"/>
      <c r="AS1816" s="124"/>
      <c r="AT1816" s="124"/>
      <c r="AU1816" s="124"/>
      <c r="AV1816" s="83"/>
      <c r="AW1816" s="123"/>
      <c r="AX1816" s="81"/>
      <c r="BB1816" s="81"/>
      <c r="BC1816" s="81"/>
      <c r="BD1816" s="81"/>
      <c r="BE1816" s="81"/>
    </row>
    <row r="1817" spans="1:62" ht="12.75" customHeight="1" x14ac:dyDescent="0.25">
      <c r="A1817" s="81"/>
      <c r="B1817" s="81"/>
      <c r="C1817" s="81"/>
      <c r="K1817" s="81"/>
      <c r="L1817" s="81"/>
      <c r="M1817" s="81"/>
      <c r="N1817" s="81"/>
      <c r="O1817" s="81"/>
      <c r="P1817" s="81"/>
      <c r="S1817" s="81"/>
      <c r="T1817" s="81"/>
      <c r="U1817" s="81"/>
      <c r="V1817" s="81"/>
      <c r="W1817" s="81"/>
      <c r="X1817" s="81"/>
      <c r="Y1817" s="81"/>
      <c r="Z1817" s="81"/>
      <c r="AA1817" s="109"/>
      <c r="AB1817" s="109"/>
      <c r="AS1817" s="124"/>
      <c r="AT1817" s="124"/>
      <c r="AU1817" s="124"/>
      <c r="AV1817" s="83"/>
      <c r="AW1817" s="123"/>
      <c r="AX1817" s="81"/>
      <c r="BB1817" s="81"/>
      <c r="BC1817" s="81"/>
      <c r="BD1817" s="81"/>
      <c r="BE1817" s="81"/>
    </row>
    <row r="1818" spans="1:62" ht="12.75" customHeight="1" x14ac:dyDescent="0.25">
      <c r="A1818" s="81"/>
      <c r="B1818" s="81"/>
      <c r="C1818" s="81"/>
      <c r="K1818" s="81"/>
      <c r="L1818" s="81"/>
      <c r="M1818" s="81"/>
      <c r="N1818" s="81"/>
      <c r="O1818" s="81"/>
      <c r="P1818" s="81"/>
      <c r="S1818" s="81"/>
      <c r="T1818" s="81"/>
      <c r="U1818" s="81"/>
      <c r="V1818" s="81"/>
      <c r="W1818" s="81"/>
      <c r="X1818" s="81"/>
      <c r="Y1818" s="81"/>
      <c r="Z1818" s="81"/>
      <c r="AA1818" s="109"/>
      <c r="AB1818" s="109"/>
      <c r="AS1818" s="124"/>
      <c r="AT1818" s="124"/>
      <c r="AU1818" s="124"/>
      <c r="AV1818" s="83"/>
      <c r="AW1818" s="123"/>
      <c r="AX1818" s="81"/>
      <c r="BB1818" s="81"/>
      <c r="BC1818" s="81"/>
      <c r="BD1818" s="81"/>
      <c r="BE1818" s="81"/>
    </row>
    <row r="1819" spans="1:62" ht="12.75" customHeight="1" x14ac:dyDescent="0.25">
      <c r="A1819" s="81"/>
      <c r="B1819" s="81"/>
      <c r="C1819" s="81"/>
      <c r="K1819" s="81"/>
      <c r="L1819" s="81"/>
      <c r="M1819" s="81"/>
      <c r="N1819" s="81"/>
      <c r="O1819" s="81"/>
      <c r="P1819" s="81"/>
      <c r="S1819" s="81"/>
      <c r="T1819" s="81"/>
      <c r="U1819" s="81"/>
      <c r="V1819" s="81"/>
      <c r="W1819" s="81"/>
      <c r="X1819" s="81"/>
      <c r="Y1819" s="81"/>
      <c r="Z1819" s="81"/>
      <c r="AA1819" s="109"/>
      <c r="AB1819" s="109"/>
      <c r="AS1819" s="124"/>
      <c r="AT1819" s="124"/>
      <c r="AU1819" s="124"/>
      <c r="AV1819" s="83"/>
      <c r="AW1819" s="123"/>
      <c r="AX1819" s="81"/>
      <c r="BB1819" s="81"/>
      <c r="BC1819" s="81"/>
      <c r="BD1819" s="81"/>
      <c r="BE1819" s="81"/>
    </row>
    <row r="1820" spans="1:62" ht="12.75" customHeight="1" x14ac:dyDescent="0.25">
      <c r="A1820" s="81"/>
      <c r="B1820" s="81"/>
      <c r="C1820" s="81"/>
      <c r="K1820" s="81"/>
      <c r="L1820" s="81"/>
      <c r="M1820" s="81"/>
      <c r="N1820" s="81"/>
      <c r="O1820" s="81"/>
      <c r="P1820" s="81"/>
      <c r="S1820" s="81"/>
      <c r="T1820" s="81"/>
      <c r="U1820" s="81"/>
      <c r="V1820" s="81"/>
      <c r="W1820" s="81"/>
      <c r="X1820" s="81"/>
      <c r="Y1820" s="81"/>
      <c r="Z1820" s="81"/>
      <c r="AA1820" s="109"/>
      <c r="AB1820" s="109"/>
      <c r="AS1820" s="124"/>
      <c r="AT1820" s="124"/>
      <c r="AU1820" s="124"/>
      <c r="AV1820" s="83"/>
      <c r="AW1820" s="123"/>
      <c r="AX1820" s="81"/>
      <c r="BB1820" s="81"/>
      <c r="BC1820" s="81"/>
      <c r="BD1820" s="81"/>
      <c r="BE1820" s="81"/>
    </row>
    <row r="1821" spans="1:62" ht="12.75" customHeight="1" x14ac:dyDescent="0.25">
      <c r="A1821" s="81"/>
      <c r="B1821" s="81"/>
      <c r="C1821" s="81"/>
      <c r="K1821" s="81"/>
      <c r="L1821" s="81"/>
      <c r="M1821" s="81"/>
      <c r="N1821" s="81"/>
      <c r="O1821" s="81"/>
      <c r="P1821" s="81"/>
      <c r="S1821" s="81"/>
      <c r="T1821" s="81"/>
      <c r="U1821" s="81"/>
      <c r="V1821" s="81"/>
      <c r="W1821" s="81"/>
      <c r="X1821" s="81"/>
      <c r="Y1821" s="81"/>
      <c r="Z1821" s="81"/>
      <c r="AA1821" s="109"/>
      <c r="AB1821" s="109"/>
      <c r="AS1821" s="124"/>
      <c r="AT1821" s="124"/>
      <c r="AU1821" s="124"/>
      <c r="AV1821" s="83"/>
      <c r="AW1821" s="123"/>
      <c r="AX1821" s="81"/>
      <c r="BB1821" s="81"/>
      <c r="BC1821" s="81"/>
      <c r="BD1821" s="81"/>
      <c r="BE1821" s="81"/>
    </row>
    <row r="1822" spans="1:62" ht="12.75" customHeight="1" x14ac:dyDescent="0.25">
      <c r="A1822" s="81"/>
      <c r="B1822" s="81"/>
      <c r="C1822" s="81"/>
      <c r="K1822" s="81"/>
      <c r="L1822" s="81"/>
      <c r="M1822" s="81"/>
      <c r="N1822" s="81"/>
      <c r="O1822" s="81"/>
      <c r="P1822" s="81"/>
      <c r="S1822" s="81"/>
      <c r="T1822" s="81"/>
      <c r="U1822" s="81"/>
      <c r="V1822" s="81"/>
      <c r="W1822" s="81"/>
      <c r="X1822" s="81"/>
      <c r="Y1822" s="81"/>
      <c r="Z1822" s="81"/>
      <c r="AA1822" s="109"/>
      <c r="AB1822" s="109"/>
      <c r="AS1822" s="124"/>
      <c r="AT1822" s="124"/>
      <c r="AU1822" s="124"/>
      <c r="AV1822" s="83"/>
      <c r="AW1822" s="123"/>
      <c r="AX1822" s="81"/>
      <c r="BB1822" s="81"/>
      <c r="BC1822" s="81"/>
      <c r="BD1822" s="81"/>
      <c r="BE1822" s="81"/>
    </row>
    <row r="1823" spans="1:62" ht="12.75" customHeight="1" x14ac:dyDescent="0.25">
      <c r="A1823" s="81"/>
      <c r="B1823" s="81"/>
      <c r="C1823" s="81"/>
      <c r="K1823" s="81"/>
      <c r="L1823" s="81"/>
      <c r="M1823" s="81"/>
      <c r="N1823" s="81"/>
      <c r="O1823" s="81"/>
      <c r="P1823" s="81"/>
      <c r="S1823" s="81"/>
      <c r="T1823" s="81"/>
      <c r="U1823" s="81"/>
      <c r="V1823" s="81"/>
      <c r="W1823" s="81"/>
      <c r="X1823" s="81"/>
      <c r="Y1823" s="81"/>
      <c r="Z1823" s="81"/>
      <c r="AA1823" s="109"/>
      <c r="AB1823" s="109"/>
      <c r="AS1823" s="124"/>
      <c r="AT1823" s="124"/>
      <c r="AU1823" s="124"/>
      <c r="AV1823" s="83"/>
      <c r="AW1823" s="123"/>
      <c r="AX1823" s="81"/>
      <c r="BB1823" s="81"/>
      <c r="BC1823" s="81"/>
      <c r="BD1823" s="81"/>
      <c r="BE1823" s="81"/>
    </row>
    <row r="1824" spans="1:62" ht="12.75" customHeight="1" x14ac:dyDescent="0.25">
      <c r="A1824" s="81"/>
      <c r="B1824" s="81"/>
      <c r="C1824" s="81"/>
      <c r="K1824" s="81"/>
      <c r="L1824" s="81"/>
      <c r="M1824" s="81"/>
      <c r="N1824" s="81"/>
      <c r="O1824" s="81"/>
      <c r="P1824" s="81"/>
      <c r="S1824" s="81"/>
      <c r="T1824" s="81"/>
      <c r="U1824" s="81"/>
      <c r="V1824" s="81"/>
      <c r="W1824" s="81"/>
      <c r="X1824" s="81"/>
      <c r="Y1824" s="81"/>
      <c r="Z1824" s="81"/>
      <c r="AA1824" s="109"/>
      <c r="AB1824" s="109"/>
      <c r="AS1824" s="124"/>
      <c r="AT1824" s="124"/>
      <c r="AU1824" s="124"/>
      <c r="AV1824" s="83"/>
      <c r="AW1824" s="123"/>
      <c r="AX1824" s="81"/>
      <c r="BB1824" s="81"/>
      <c r="BC1824" s="81"/>
      <c r="BD1824" s="81"/>
      <c r="BE1824" s="81"/>
    </row>
    <row r="1825" spans="1:57" ht="12.75" customHeight="1" x14ac:dyDescent="0.25">
      <c r="A1825" s="81"/>
      <c r="B1825" s="81"/>
      <c r="C1825" s="81"/>
      <c r="K1825" s="81"/>
      <c r="L1825" s="81"/>
      <c r="M1825" s="81"/>
      <c r="N1825" s="81"/>
      <c r="O1825" s="81"/>
      <c r="P1825" s="81"/>
      <c r="S1825" s="81"/>
      <c r="T1825" s="81"/>
      <c r="U1825" s="81"/>
      <c r="V1825" s="81"/>
      <c r="W1825" s="81"/>
      <c r="X1825" s="81"/>
      <c r="Y1825" s="81"/>
      <c r="Z1825" s="81"/>
      <c r="AA1825" s="109"/>
      <c r="AB1825" s="109"/>
      <c r="AS1825" s="124"/>
      <c r="AT1825" s="124"/>
      <c r="AU1825" s="124"/>
      <c r="AV1825" s="83"/>
      <c r="AW1825" s="123"/>
      <c r="AX1825" s="81"/>
      <c r="BB1825" s="81"/>
      <c r="BC1825" s="81"/>
      <c r="BD1825" s="81"/>
      <c r="BE1825" s="81"/>
    </row>
    <row r="1826" spans="1:57" ht="12.75" customHeight="1" x14ac:dyDescent="0.25">
      <c r="A1826" s="81"/>
      <c r="B1826" s="81"/>
      <c r="C1826" s="81"/>
      <c r="K1826" s="81"/>
      <c r="L1826" s="81"/>
      <c r="M1826" s="81"/>
      <c r="N1826" s="81"/>
      <c r="O1826" s="81"/>
      <c r="P1826" s="81"/>
      <c r="S1826" s="81"/>
      <c r="T1826" s="81"/>
      <c r="U1826" s="81"/>
      <c r="V1826" s="81"/>
      <c r="W1826" s="81"/>
      <c r="X1826" s="81"/>
      <c r="Y1826" s="81"/>
      <c r="Z1826" s="81"/>
      <c r="AA1826" s="109"/>
      <c r="AB1826" s="109"/>
      <c r="AS1826" s="124"/>
      <c r="AT1826" s="124"/>
      <c r="AU1826" s="124"/>
      <c r="AV1826" s="83"/>
      <c r="AW1826" s="123"/>
      <c r="AX1826" s="81"/>
      <c r="BB1826" s="81"/>
      <c r="BC1826" s="81"/>
      <c r="BD1826" s="81"/>
      <c r="BE1826" s="81"/>
    </row>
    <row r="1827" spans="1:57" ht="12.75" customHeight="1" x14ac:dyDescent="0.25">
      <c r="A1827" s="81"/>
      <c r="B1827" s="81"/>
      <c r="C1827" s="81"/>
      <c r="K1827" s="81"/>
      <c r="L1827" s="81"/>
      <c r="M1827" s="81"/>
      <c r="N1827" s="81"/>
      <c r="O1827" s="81"/>
      <c r="P1827" s="81"/>
      <c r="S1827" s="81"/>
      <c r="T1827" s="81"/>
      <c r="U1827" s="81"/>
      <c r="V1827" s="81"/>
      <c r="W1827" s="81"/>
      <c r="X1827" s="81"/>
      <c r="Y1827" s="81"/>
      <c r="Z1827" s="81"/>
      <c r="AA1827" s="109"/>
      <c r="AB1827" s="109"/>
      <c r="AS1827" s="124"/>
      <c r="AT1827" s="124"/>
      <c r="AU1827" s="124"/>
      <c r="AV1827" s="83"/>
      <c r="AW1827" s="123"/>
      <c r="AX1827" s="81"/>
      <c r="BB1827" s="81"/>
      <c r="BC1827" s="81"/>
      <c r="BD1827" s="81"/>
      <c r="BE1827" s="81"/>
    </row>
    <row r="1828" spans="1:57" ht="12.75" customHeight="1" x14ac:dyDescent="0.25">
      <c r="A1828" s="81"/>
      <c r="B1828" s="81"/>
      <c r="C1828" s="81"/>
      <c r="K1828" s="81"/>
      <c r="L1828" s="81"/>
      <c r="M1828" s="81"/>
      <c r="N1828" s="81"/>
      <c r="O1828" s="81"/>
      <c r="P1828" s="81"/>
      <c r="S1828" s="81"/>
      <c r="T1828" s="81"/>
      <c r="U1828" s="81"/>
      <c r="V1828" s="81"/>
      <c r="W1828" s="81"/>
      <c r="X1828" s="81"/>
      <c r="Y1828" s="81"/>
      <c r="Z1828" s="81"/>
      <c r="AA1828" s="109"/>
      <c r="AB1828" s="109"/>
      <c r="AS1828" s="124"/>
      <c r="AT1828" s="124"/>
      <c r="AU1828" s="124"/>
      <c r="AV1828" s="83"/>
      <c r="AW1828" s="123"/>
      <c r="AX1828" s="81"/>
      <c r="BB1828" s="81"/>
      <c r="BC1828" s="81"/>
      <c r="BD1828" s="81"/>
      <c r="BE1828" s="81"/>
    </row>
    <row r="1829" spans="1:57" ht="12.75" customHeight="1" x14ac:dyDescent="0.25">
      <c r="A1829" s="81"/>
      <c r="B1829" s="81"/>
      <c r="C1829" s="81"/>
      <c r="K1829" s="81"/>
      <c r="L1829" s="81"/>
      <c r="M1829" s="81"/>
      <c r="N1829" s="81"/>
      <c r="O1829" s="81"/>
      <c r="P1829" s="81"/>
      <c r="S1829" s="81"/>
      <c r="T1829" s="81"/>
      <c r="U1829" s="81"/>
      <c r="V1829" s="81"/>
      <c r="W1829" s="81"/>
      <c r="X1829" s="81"/>
      <c r="Y1829" s="81"/>
      <c r="Z1829" s="81"/>
      <c r="AA1829" s="109"/>
      <c r="AB1829" s="109"/>
      <c r="AS1829" s="124"/>
      <c r="AT1829" s="124"/>
      <c r="AU1829" s="124"/>
      <c r="AV1829" s="83"/>
      <c r="AW1829" s="123"/>
      <c r="AX1829" s="81"/>
      <c r="BB1829" s="81"/>
      <c r="BC1829" s="81"/>
      <c r="BD1829" s="81"/>
      <c r="BE1829" s="81"/>
    </row>
    <row r="1830" spans="1:57" ht="12.75" customHeight="1" x14ac:dyDescent="0.25">
      <c r="A1830" s="81"/>
      <c r="B1830" s="81"/>
      <c r="C1830" s="81"/>
      <c r="K1830" s="81"/>
      <c r="L1830" s="81"/>
      <c r="M1830" s="81"/>
      <c r="N1830" s="81"/>
      <c r="O1830" s="81"/>
      <c r="P1830" s="81"/>
      <c r="S1830" s="81"/>
      <c r="T1830" s="81"/>
      <c r="U1830" s="81"/>
      <c r="V1830" s="81"/>
      <c r="W1830" s="81"/>
      <c r="X1830" s="81"/>
      <c r="Y1830" s="81"/>
      <c r="Z1830" s="81"/>
      <c r="AA1830" s="109"/>
      <c r="AB1830" s="109"/>
      <c r="AS1830" s="124"/>
      <c r="AT1830" s="124"/>
      <c r="AU1830" s="124"/>
      <c r="AV1830" s="83"/>
      <c r="AW1830" s="123"/>
      <c r="AX1830" s="81"/>
      <c r="BB1830" s="81"/>
      <c r="BC1830" s="81"/>
      <c r="BD1830" s="81"/>
      <c r="BE1830" s="81"/>
    </row>
    <row r="1831" spans="1:57" ht="12.75" customHeight="1" x14ac:dyDescent="0.25">
      <c r="A1831" s="81"/>
      <c r="B1831" s="81"/>
      <c r="C1831" s="81"/>
      <c r="K1831" s="81"/>
      <c r="L1831" s="81"/>
      <c r="M1831" s="81"/>
      <c r="N1831" s="81"/>
      <c r="O1831" s="81"/>
      <c r="P1831" s="81"/>
      <c r="S1831" s="81"/>
      <c r="T1831" s="81"/>
      <c r="U1831" s="81"/>
      <c r="V1831" s="81"/>
      <c r="W1831" s="81"/>
      <c r="X1831" s="81"/>
      <c r="Y1831" s="81"/>
      <c r="Z1831" s="81"/>
      <c r="AA1831" s="109"/>
      <c r="AB1831" s="109"/>
      <c r="AS1831" s="124"/>
      <c r="AT1831" s="124"/>
      <c r="AU1831" s="124"/>
      <c r="AV1831" s="83"/>
      <c r="AW1831" s="123"/>
      <c r="AX1831" s="81"/>
      <c r="BB1831" s="81"/>
      <c r="BC1831" s="81"/>
      <c r="BD1831" s="81"/>
      <c r="BE1831" s="81"/>
    </row>
    <row r="1832" spans="1:57" ht="12.75" customHeight="1" x14ac:dyDescent="0.25">
      <c r="A1832" s="81"/>
      <c r="B1832" s="81"/>
      <c r="C1832" s="81"/>
      <c r="K1832" s="81"/>
      <c r="L1832" s="81"/>
      <c r="M1832" s="81"/>
      <c r="N1832" s="81"/>
      <c r="O1832" s="81"/>
      <c r="P1832" s="81"/>
      <c r="S1832" s="81"/>
      <c r="T1832" s="81"/>
      <c r="U1832" s="81"/>
      <c r="V1832" s="81"/>
      <c r="W1832" s="81"/>
      <c r="X1832" s="81"/>
      <c r="Y1832" s="81"/>
      <c r="Z1832" s="81"/>
      <c r="AA1832" s="109"/>
      <c r="AB1832" s="109"/>
      <c r="AS1832" s="124"/>
      <c r="AT1832" s="124"/>
      <c r="AU1832" s="124"/>
      <c r="AV1832" s="83"/>
      <c r="AW1832" s="123"/>
      <c r="AX1832" s="81"/>
      <c r="BB1832" s="81"/>
      <c r="BC1832" s="81"/>
      <c r="BD1832" s="81"/>
      <c r="BE1832" s="81"/>
    </row>
    <row r="1833" spans="1:57" ht="12.75" customHeight="1" x14ac:dyDescent="0.25">
      <c r="A1833" s="81"/>
      <c r="B1833" s="81"/>
      <c r="C1833" s="81"/>
      <c r="K1833" s="81"/>
      <c r="L1833" s="81"/>
      <c r="M1833" s="81"/>
      <c r="N1833" s="81"/>
      <c r="O1833" s="81"/>
      <c r="P1833" s="81"/>
      <c r="S1833" s="81"/>
      <c r="T1833" s="81"/>
      <c r="U1833" s="81"/>
      <c r="V1833" s="81"/>
      <c r="W1833" s="81"/>
      <c r="X1833" s="81"/>
      <c r="Y1833" s="81"/>
      <c r="Z1833" s="81"/>
      <c r="AA1833" s="109"/>
      <c r="AB1833" s="109"/>
      <c r="AS1833" s="124"/>
      <c r="AT1833" s="124"/>
      <c r="AU1833" s="124"/>
      <c r="AV1833" s="83"/>
      <c r="AW1833" s="123"/>
      <c r="AX1833" s="81"/>
      <c r="BB1833" s="81"/>
      <c r="BC1833" s="81"/>
      <c r="BD1833" s="81"/>
      <c r="BE1833" s="81"/>
    </row>
    <row r="1834" spans="1:57" ht="12.75" customHeight="1" x14ac:dyDescent="0.25">
      <c r="A1834" s="81"/>
      <c r="B1834" s="81"/>
      <c r="C1834" s="81"/>
      <c r="K1834" s="81"/>
      <c r="L1834" s="81"/>
      <c r="M1834" s="81"/>
      <c r="N1834" s="81"/>
      <c r="O1834" s="81"/>
      <c r="P1834" s="81"/>
      <c r="S1834" s="81"/>
      <c r="T1834" s="81"/>
      <c r="U1834" s="81"/>
      <c r="V1834" s="81"/>
      <c r="W1834" s="81"/>
      <c r="X1834" s="81"/>
      <c r="Y1834" s="81"/>
      <c r="Z1834" s="81"/>
      <c r="AA1834" s="109"/>
      <c r="AB1834" s="109"/>
      <c r="AS1834" s="124"/>
      <c r="AT1834" s="124"/>
      <c r="AU1834" s="124"/>
      <c r="AV1834" s="83"/>
      <c r="AW1834" s="123"/>
      <c r="AX1834" s="81"/>
      <c r="BB1834" s="81"/>
      <c r="BC1834" s="81"/>
      <c r="BD1834" s="81"/>
      <c r="BE1834" s="81"/>
    </row>
    <row r="1835" spans="1:57" ht="12.75" customHeight="1" x14ac:dyDescent="0.25">
      <c r="A1835" s="81"/>
      <c r="B1835" s="81"/>
      <c r="C1835" s="81"/>
      <c r="K1835" s="81"/>
      <c r="L1835" s="81"/>
      <c r="M1835" s="81"/>
      <c r="N1835" s="81"/>
      <c r="O1835" s="81"/>
      <c r="P1835" s="81"/>
      <c r="S1835" s="81"/>
      <c r="T1835" s="81"/>
      <c r="U1835" s="81"/>
      <c r="V1835" s="81"/>
      <c r="W1835" s="81"/>
      <c r="X1835" s="81"/>
      <c r="Y1835" s="81"/>
      <c r="Z1835" s="81"/>
      <c r="AA1835" s="109"/>
      <c r="AB1835" s="109"/>
      <c r="AS1835" s="124"/>
      <c r="AT1835" s="124"/>
      <c r="AU1835" s="124"/>
      <c r="AV1835" s="83"/>
      <c r="AW1835" s="123"/>
      <c r="AX1835" s="81"/>
      <c r="BB1835" s="81"/>
      <c r="BC1835" s="81"/>
      <c r="BD1835" s="81"/>
      <c r="BE1835" s="81"/>
    </row>
    <row r="1836" spans="1:57" ht="12.75" customHeight="1" x14ac:dyDescent="0.25">
      <c r="A1836" s="81"/>
      <c r="B1836" s="81"/>
      <c r="C1836" s="81"/>
      <c r="K1836" s="81"/>
      <c r="L1836" s="81"/>
      <c r="M1836" s="81"/>
      <c r="N1836" s="81"/>
      <c r="O1836" s="81"/>
      <c r="P1836" s="81"/>
      <c r="S1836" s="81"/>
      <c r="T1836" s="81"/>
      <c r="U1836" s="81"/>
      <c r="V1836" s="81"/>
      <c r="W1836" s="81"/>
      <c r="X1836" s="81"/>
      <c r="Y1836" s="81"/>
      <c r="Z1836" s="81"/>
      <c r="AA1836" s="109"/>
      <c r="AB1836" s="109"/>
      <c r="AS1836" s="124"/>
      <c r="AT1836" s="124"/>
      <c r="AU1836" s="124"/>
      <c r="AV1836" s="83"/>
      <c r="AW1836" s="123"/>
      <c r="AX1836" s="81"/>
      <c r="BB1836" s="81"/>
      <c r="BC1836" s="81"/>
      <c r="BD1836" s="81"/>
      <c r="BE1836" s="81"/>
    </row>
    <row r="1837" spans="1:57" ht="12.75" customHeight="1" x14ac:dyDescent="0.25">
      <c r="A1837" s="81"/>
      <c r="B1837" s="81"/>
      <c r="C1837" s="81"/>
      <c r="K1837" s="81"/>
      <c r="L1837" s="81"/>
      <c r="M1837" s="81"/>
      <c r="N1837" s="81"/>
      <c r="O1837" s="81"/>
      <c r="P1837" s="81"/>
      <c r="S1837" s="81"/>
      <c r="T1837" s="81"/>
      <c r="U1837" s="81"/>
      <c r="V1837" s="81"/>
      <c r="W1837" s="81"/>
      <c r="X1837" s="81"/>
      <c r="Y1837" s="81"/>
      <c r="Z1837" s="81"/>
      <c r="AA1837" s="109"/>
      <c r="AB1837" s="109"/>
      <c r="AS1837" s="124"/>
      <c r="AT1837" s="124"/>
      <c r="AU1837" s="124"/>
      <c r="AV1837" s="83"/>
      <c r="AW1837" s="123"/>
      <c r="AX1837" s="81"/>
      <c r="BB1837" s="81"/>
      <c r="BC1837" s="81"/>
      <c r="BD1837" s="81"/>
      <c r="BE1837" s="81"/>
    </row>
    <row r="1838" spans="1:57" ht="12.75" customHeight="1" x14ac:dyDescent="0.25">
      <c r="A1838" s="81"/>
      <c r="B1838" s="81"/>
      <c r="C1838" s="81"/>
      <c r="K1838" s="81"/>
      <c r="L1838" s="81"/>
      <c r="M1838" s="81"/>
      <c r="N1838" s="81"/>
      <c r="O1838" s="81"/>
      <c r="P1838" s="81"/>
      <c r="S1838" s="81"/>
      <c r="T1838" s="81"/>
      <c r="U1838" s="81"/>
      <c r="V1838" s="81"/>
      <c r="W1838" s="81"/>
      <c r="X1838" s="81"/>
      <c r="Y1838" s="81"/>
      <c r="Z1838" s="81"/>
      <c r="AA1838" s="109"/>
      <c r="AB1838" s="109"/>
      <c r="AS1838" s="124"/>
      <c r="AT1838" s="124"/>
      <c r="AU1838" s="124"/>
      <c r="AV1838" s="83"/>
      <c r="AW1838" s="123"/>
      <c r="AX1838" s="81"/>
      <c r="BB1838" s="81"/>
      <c r="BC1838" s="81"/>
      <c r="BD1838" s="81"/>
      <c r="BE1838" s="81"/>
    </row>
    <row r="1839" spans="1:57" ht="12.75" customHeight="1" x14ac:dyDescent="0.25">
      <c r="A1839" s="81"/>
      <c r="B1839" s="81"/>
      <c r="C1839" s="81"/>
      <c r="K1839" s="81"/>
      <c r="L1839" s="81"/>
      <c r="M1839" s="81"/>
      <c r="N1839" s="81"/>
      <c r="O1839" s="81"/>
      <c r="P1839" s="81"/>
      <c r="S1839" s="81"/>
      <c r="T1839" s="81"/>
      <c r="U1839" s="81"/>
      <c r="V1839" s="81"/>
      <c r="W1839" s="81"/>
      <c r="X1839" s="81"/>
      <c r="Y1839" s="81"/>
      <c r="Z1839" s="81"/>
      <c r="AA1839" s="109"/>
      <c r="AB1839" s="109"/>
      <c r="AS1839" s="124"/>
      <c r="AT1839" s="124"/>
      <c r="AU1839" s="124"/>
      <c r="AV1839" s="83"/>
      <c r="AW1839" s="123"/>
      <c r="AX1839" s="81"/>
      <c r="BB1839" s="81"/>
      <c r="BC1839" s="81"/>
      <c r="BD1839" s="81"/>
      <c r="BE1839" s="81"/>
    </row>
    <row r="1840" spans="1:57" ht="12.75" customHeight="1" x14ac:dyDescent="0.25">
      <c r="A1840" s="81"/>
      <c r="B1840" s="81"/>
      <c r="C1840" s="81"/>
      <c r="K1840" s="81"/>
      <c r="L1840" s="81"/>
      <c r="M1840" s="81"/>
      <c r="N1840" s="81"/>
      <c r="O1840" s="81"/>
      <c r="P1840" s="81"/>
      <c r="S1840" s="81"/>
      <c r="T1840" s="81"/>
      <c r="U1840" s="81"/>
      <c r="V1840" s="81"/>
      <c r="W1840" s="81"/>
      <c r="X1840" s="81"/>
      <c r="Y1840" s="81"/>
      <c r="Z1840" s="81"/>
      <c r="AA1840" s="109"/>
      <c r="AB1840" s="109"/>
      <c r="AS1840" s="124"/>
      <c r="AT1840" s="124"/>
      <c r="AU1840" s="124"/>
      <c r="AV1840" s="83"/>
      <c r="AW1840" s="123"/>
      <c r="AX1840" s="81"/>
      <c r="BB1840" s="81"/>
      <c r="BC1840" s="81"/>
      <c r="BD1840" s="81"/>
      <c r="BE1840" s="81"/>
    </row>
    <row r="1841" spans="1:62" ht="12.75" customHeight="1" x14ac:dyDescent="0.25">
      <c r="A1841" s="81"/>
      <c r="B1841" s="81"/>
      <c r="C1841" s="81"/>
      <c r="K1841" s="81"/>
      <c r="L1841" s="81"/>
      <c r="M1841" s="81"/>
      <c r="N1841" s="81"/>
      <c r="O1841" s="81"/>
      <c r="P1841" s="81"/>
      <c r="S1841" s="81"/>
      <c r="T1841" s="81"/>
      <c r="U1841" s="81"/>
      <c r="V1841" s="81"/>
      <c r="W1841" s="81"/>
      <c r="X1841" s="81"/>
      <c r="Y1841" s="81"/>
      <c r="Z1841" s="81"/>
      <c r="AA1841" s="109"/>
      <c r="AB1841" s="109"/>
      <c r="AS1841" s="124"/>
      <c r="AT1841" s="124"/>
      <c r="AU1841" s="124"/>
      <c r="AV1841" s="83"/>
      <c r="AW1841" s="123"/>
      <c r="AX1841" s="81"/>
      <c r="BB1841" s="81"/>
      <c r="BC1841" s="81"/>
      <c r="BD1841" s="81"/>
      <c r="BE1841" s="81"/>
    </row>
    <row r="1842" spans="1:62" ht="12.75" customHeight="1" x14ac:dyDescent="0.25">
      <c r="A1842" s="81"/>
      <c r="B1842" s="81"/>
      <c r="C1842" s="81"/>
      <c r="K1842" s="81"/>
      <c r="L1842" s="81"/>
      <c r="M1842" s="81"/>
      <c r="N1842" s="81"/>
      <c r="O1842" s="81"/>
      <c r="P1842" s="81"/>
      <c r="S1842" s="81"/>
      <c r="T1842" s="81"/>
      <c r="U1842" s="81"/>
      <c r="V1842" s="81"/>
      <c r="W1842" s="81"/>
      <c r="X1842" s="81"/>
      <c r="Y1842" s="81"/>
      <c r="Z1842" s="81"/>
      <c r="AA1842" s="109"/>
      <c r="AB1842" s="109"/>
      <c r="AS1842" s="124"/>
      <c r="AT1842" s="124"/>
      <c r="AU1842" s="124"/>
      <c r="AV1842" s="83"/>
      <c r="AW1842" s="123"/>
      <c r="AX1842" s="81"/>
      <c r="BB1842" s="81"/>
      <c r="BC1842" s="81"/>
      <c r="BD1842" s="81"/>
      <c r="BE1842" s="81"/>
    </row>
    <row r="1843" spans="1:62" ht="12.75" customHeight="1" x14ac:dyDescent="0.25">
      <c r="A1843" s="81"/>
      <c r="B1843" s="81"/>
      <c r="C1843" s="81"/>
      <c r="K1843" s="81"/>
      <c r="L1843" s="81"/>
      <c r="M1843" s="81"/>
      <c r="N1843" s="81"/>
      <c r="O1843" s="81"/>
      <c r="P1843" s="81"/>
      <c r="S1843" s="81"/>
      <c r="T1843" s="81"/>
      <c r="U1843" s="81"/>
      <c r="V1843" s="81"/>
      <c r="W1843" s="81"/>
      <c r="X1843" s="81"/>
      <c r="Y1843" s="81"/>
      <c r="Z1843" s="81"/>
      <c r="AA1843" s="109"/>
      <c r="AB1843" s="109"/>
      <c r="AS1843" s="124"/>
      <c r="AT1843" s="124"/>
      <c r="AU1843" s="124"/>
      <c r="AV1843" s="83"/>
      <c r="AW1843" s="123"/>
      <c r="AX1843" s="81"/>
      <c r="BB1843" s="81"/>
      <c r="BC1843" s="81"/>
      <c r="BD1843" s="81"/>
      <c r="BE1843" s="81"/>
    </row>
    <row r="1844" spans="1:62" ht="12.75" customHeight="1" x14ac:dyDescent="0.25">
      <c r="A1844" s="81"/>
      <c r="B1844" s="81"/>
      <c r="C1844" s="81"/>
      <c r="K1844" s="81"/>
      <c r="L1844" s="81"/>
      <c r="M1844" s="81"/>
      <c r="N1844" s="81"/>
      <c r="O1844" s="81"/>
      <c r="P1844" s="81"/>
      <c r="S1844" s="81"/>
      <c r="T1844" s="81"/>
      <c r="U1844" s="81"/>
      <c r="V1844" s="81"/>
      <c r="W1844" s="81"/>
      <c r="X1844" s="81"/>
      <c r="Y1844" s="81"/>
      <c r="Z1844" s="81"/>
      <c r="AA1844" s="109"/>
      <c r="AB1844" s="109"/>
      <c r="AS1844" s="124"/>
      <c r="AT1844" s="124"/>
      <c r="AU1844" s="124"/>
      <c r="AV1844" s="83"/>
      <c r="AW1844" s="123"/>
      <c r="AX1844" s="81"/>
      <c r="BB1844" s="81"/>
      <c r="BC1844" s="81"/>
      <c r="BD1844" s="81"/>
      <c r="BE1844" s="81"/>
    </row>
    <row r="1845" spans="1:62" ht="12.75" customHeight="1" x14ac:dyDescent="0.25">
      <c r="A1845" s="81"/>
      <c r="B1845" s="81"/>
      <c r="C1845" s="81"/>
      <c r="K1845" s="81"/>
      <c r="L1845" s="81"/>
      <c r="M1845" s="81"/>
      <c r="N1845" s="81"/>
      <c r="O1845" s="81"/>
      <c r="P1845" s="81"/>
      <c r="S1845" s="81"/>
      <c r="T1845" s="81"/>
      <c r="U1845" s="81"/>
      <c r="V1845" s="81"/>
      <c r="W1845" s="81"/>
      <c r="X1845" s="81"/>
      <c r="Y1845" s="81"/>
      <c r="Z1845" s="81"/>
      <c r="AA1845" s="109"/>
      <c r="AB1845" s="109"/>
      <c r="AS1845" s="124"/>
      <c r="AT1845" s="124"/>
      <c r="AU1845" s="124"/>
      <c r="AV1845" s="83"/>
      <c r="AW1845" s="123"/>
      <c r="AX1845" s="81"/>
      <c r="BB1845" s="81"/>
      <c r="BC1845" s="81"/>
      <c r="BD1845" s="81"/>
      <c r="BE1845" s="81"/>
    </row>
    <row r="1846" spans="1:62" ht="12.75" customHeight="1" x14ac:dyDescent="0.25">
      <c r="A1846" s="81"/>
      <c r="B1846" s="81"/>
      <c r="C1846" s="81"/>
      <c r="K1846" s="81"/>
      <c r="L1846" s="81"/>
      <c r="M1846" s="81"/>
      <c r="N1846" s="81"/>
      <c r="O1846" s="81"/>
      <c r="P1846" s="81"/>
      <c r="S1846" s="81"/>
      <c r="T1846" s="81"/>
      <c r="U1846" s="81"/>
      <c r="V1846" s="81"/>
      <c r="W1846" s="81"/>
      <c r="X1846" s="81"/>
      <c r="Y1846" s="81"/>
      <c r="Z1846" s="81"/>
      <c r="AA1846" s="109"/>
      <c r="AB1846" s="109"/>
      <c r="AS1846" s="124"/>
      <c r="AT1846" s="124"/>
      <c r="AU1846" s="124"/>
      <c r="AV1846" s="83"/>
      <c r="AW1846" s="123"/>
      <c r="AX1846" s="81"/>
      <c r="BB1846" s="81"/>
      <c r="BC1846" s="81"/>
      <c r="BD1846" s="81"/>
      <c r="BE1846" s="81"/>
    </row>
    <row r="1847" spans="1:62" ht="12.75" customHeight="1" x14ac:dyDescent="0.25">
      <c r="A1847" s="81"/>
      <c r="B1847" s="81"/>
      <c r="C1847" s="81"/>
      <c r="K1847" s="81"/>
      <c r="L1847" s="81"/>
      <c r="M1847" s="81"/>
      <c r="N1847" s="81"/>
      <c r="O1847" s="81"/>
      <c r="P1847" s="81"/>
      <c r="S1847" s="81"/>
      <c r="T1847" s="81"/>
      <c r="U1847" s="81"/>
      <c r="V1847" s="81"/>
      <c r="W1847" s="81"/>
      <c r="X1847" s="81"/>
      <c r="Y1847" s="81"/>
      <c r="Z1847" s="81"/>
      <c r="AA1847" s="109"/>
      <c r="AB1847" s="109"/>
      <c r="AS1847" s="124"/>
      <c r="AT1847" s="124"/>
      <c r="AU1847" s="124"/>
      <c r="AV1847" s="83"/>
      <c r="AW1847" s="123"/>
      <c r="AX1847" s="81"/>
      <c r="BB1847" s="81"/>
      <c r="BC1847" s="81"/>
      <c r="BD1847" s="81"/>
      <c r="BE1847" s="81"/>
    </row>
    <row r="1848" spans="1:62" ht="12.75" customHeight="1" x14ac:dyDescent="0.25">
      <c r="A1848" s="81"/>
      <c r="B1848" s="81"/>
      <c r="C1848" s="81"/>
      <c r="K1848" s="81"/>
      <c r="L1848" s="81"/>
      <c r="M1848" s="81"/>
      <c r="N1848" s="81"/>
      <c r="O1848" s="81"/>
      <c r="P1848" s="81"/>
      <c r="S1848" s="81"/>
      <c r="T1848" s="81"/>
      <c r="U1848" s="81"/>
      <c r="V1848" s="81"/>
      <c r="W1848" s="81"/>
      <c r="X1848" s="81"/>
      <c r="Y1848" s="81"/>
      <c r="Z1848" s="81"/>
      <c r="AA1848" s="109"/>
      <c r="AB1848" s="109"/>
      <c r="AS1848" s="124"/>
      <c r="AT1848" s="124"/>
      <c r="AU1848" s="124"/>
      <c r="AV1848" s="83"/>
      <c r="AW1848" s="123"/>
      <c r="AX1848" s="81"/>
      <c r="BB1848" s="81"/>
      <c r="BC1848" s="81"/>
      <c r="BD1848" s="81"/>
      <c r="BE1848" s="81"/>
    </row>
    <row r="1849" spans="1:62" ht="12.75" customHeight="1" x14ac:dyDescent="0.25">
      <c r="A1849" s="81"/>
      <c r="B1849" s="81"/>
      <c r="C1849" s="81"/>
      <c r="K1849" s="81"/>
      <c r="L1849" s="81"/>
      <c r="M1849" s="81"/>
      <c r="N1849" s="81"/>
      <c r="O1849" s="81"/>
      <c r="P1849" s="81"/>
      <c r="S1849" s="81"/>
      <c r="T1849" s="81"/>
      <c r="U1849" s="81"/>
      <c r="V1849" s="81"/>
      <c r="W1849" s="81"/>
      <c r="X1849" s="81"/>
      <c r="Y1849" s="81"/>
      <c r="Z1849" s="81"/>
      <c r="AA1849" s="109"/>
      <c r="AB1849" s="109"/>
      <c r="AS1849" s="124"/>
      <c r="AT1849" s="124"/>
      <c r="AU1849" s="124"/>
      <c r="AV1849" s="83"/>
      <c r="AW1849" s="123"/>
      <c r="AX1849" s="81"/>
      <c r="BB1849" s="81"/>
      <c r="BC1849" s="81"/>
      <c r="BD1849" s="81"/>
      <c r="BE1849" s="81"/>
    </row>
    <row r="1850" spans="1:62" s="130" customFormat="1" ht="12.75" customHeight="1" x14ac:dyDescent="0.25">
      <c r="A1850" s="81"/>
      <c r="B1850" s="81"/>
      <c r="C1850" s="81"/>
      <c r="D1850" s="81"/>
      <c r="E1850" s="81"/>
      <c r="F1850" s="81"/>
      <c r="G1850" s="82"/>
      <c r="H1850" s="82"/>
      <c r="I1850" s="82"/>
      <c r="J1850" s="82"/>
      <c r="K1850" s="81"/>
      <c r="L1850" s="81"/>
      <c r="M1850" s="81"/>
      <c r="N1850" s="81"/>
      <c r="O1850" s="81"/>
      <c r="P1850" s="81"/>
      <c r="Q1850" s="82"/>
      <c r="R1850" s="83"/>
      <c r="S1850" s="81"/>
      <c r="T1850" s="81"/>
      <c r="U1850" s="81"/>
      <c r="V1850" s="81"/>
      <c r="W1850" s="81"/>
      <c r="X1850" s="81"/>
      <c r="Y1850" s="81"/>
      <c r="Z1850" s="81"/>
      <c r="AA1850" s="109"/>
      <c r="AB1850" s="109"/>
      <c r="AC1850" s="84"/>
      <c r="AD1850" s="84"/>
      <c r="AE1850" s="85"/>
      <c r="AF1850" s="86"/>
      <c r="AG1850" s="86"/>
      <c r="AH1850" s="80"/>
      <c r="AI1850" s="80"/>
      <c r="AJ1850" s="85"/>
      <c r="AK1850" s="87"/>
      <c r="AL1850" s="88"/>
      <c r="AM1850" s="87"/>
      <c r="AN1850" s="89"/>
      <c r="AO1850" s="90"/>
      <c r="AP1850" s="91"/>
      <c r="AQ1850" s="90"/>
      <c r="AR1850" s="90"/>
      <c r="AS1850" s="124"/>
      <c r="AT1850" s="124"/>
      <c r="AU1850" s="124"/>
      <c r="AV1850" s="83"/>
      <c r="AW1850" s="123"/>
      <c r="AX1850" s="81"/>
      <c r="BB1850" s="81"/>
      <c r="BC1850" s="81"/>
      <c r="BD1850" s="81"/>
      <c r="BE1850" s="81"/>
      <c r="BJ1850" s="81"/>
    </row>
    <row r="1851" spans="1:62" ht="12.75" customHeight="1" x14ac:dyDescent="0.25">
      <c r="A1851" s="81"/>
      <c r="B1851" s="81"/>
      <c r="C1851" s="81"/>
      <c r="K1851" s="81"/>
      <c r="L1851" s="81"/>
      <c r="M1851" s="81"/>
      <c r="N1851" s="81"/>
      <c r="O1851" s="81"/>
      <c r="P1851" s="81"/>
      <c r="S1851" s="81"/>
      <c r="T1851" s="81"/>
      <c r="U1851" s="81"/>
      <c r="V1851" s="81"/>
      <c r="W1851" s="81"/>
      <c r="X1851" s="81"/>
      <c r="Y1851" s="81"/>
      <c r="Z1851" s="81"/>
      <c r="AA1851" s="109"/>
      <c r="AB1851" s="109"/>
      <c r="AS1851" s="124"/>
      <c r="AT1851" s="124"/>
      <c r="AU1851" s="124"/>
      <c r="AV1851" s="83"/>
      <c r="AW1851" s="123"/>
      <c r="AX1851" s="81"/>
      <c r="BB1851" s="81"/>
      <c r="BC1851" s="81"/>
      <c r="BD1851" s="81"/>
      <c r="BE1851" s="81"/>
    </row>
    <row r="1852" spans="1:62" ht="12.75" customHeight="1" x14ac:dyDescent="0.25">
      <c r="A1852" s="81"/>
      <c r="B1852" s="81"/>
      <c r="C1852" s="81"/>
      <c r="K1852" s="81"/>
      <c r="L1852" s="81"/>
      <c r="M1852" s="81"/>
      <c r="N1852" s="81"/>
      <c r="O1852" s="81"/>
      <c r="P1852" s="81"/>
      <c r="S1852" s="81"/>
      <c r="T1852" s="81"/>
      <c r="U1852" s="81"/>
      <c r="V1852" s="81"/>
      <c r="W1852" s="81"/>
      <c r="X1852" s="81"/>
      <c r="Y1852" s="81"/>
      <c r="Z1852" s="81"/>
      <c r="AA1852" s="109"/>
      <c r="AB1852" s="109"/>
      <c r="AS1852" s="124"/>
      <c r="AT1852" s="124"/>
      <c r="AU1852" s="124"/>
      <c r="AV1852" s="83"/>
      <c r="AW1852" s="123"/>
      <c r="AX1852" s="81"/>
      <c r="BB1852" s="81"/>
      <c r="BC1852" s="81"/>
      <c r="BD1852" s="81"/>
      <c r="BE1852" s="81"/>
    </row>
    <row r="1853" spans="1:62" ht="12.75" customHeight="1" x14ac:dyDescent="0.25">
      <c r="A1853" s="81"/>
      <c r="B1853" s="81"/>
      <c r="C1853" s="81"/>
      <c r="K1853" s="81"/>
      <c r="L1853" s="81"/>
      <c r="M1853" s="81"/>
      <c r="N1853" s="81"/>
      <c r="O1853" s="81"/>
      <c r="P1853" s="81"/>
      <c r="S1853" s="81"/>
      <c r="T1853" s="81"/>
      <c r="U1853" s="81"/>
      <c r="V1853" s="81"/>
      <c r="W1853" s="81"/>
      <c r="X1853" s="81"/>
      <c r="Y1853" s="81"/>
      <c r="Z1853" s="81"/>
      <c r="AA1853" s="109"/>
      <c r="AB1853" s="109"/>
      <c r="AS1853" s="124"/>
      <c r="AT1853" s="124"/>
      <c r="AU1853" s="124"/>
      <c r="AV1853" s="83"/>
      <c r="AW1853" s="123"/>
      <c r="AX1853" s="81"/>
      <c r="BB1853" s="81"/>
      <c r="BC1853" s="81"/>
      <c r="BD1853" s="81"/>
      <c r="BE1853" s="81"/>
    </row>
    <row r="1854" spans="1:62" ht="12.75" customHeight="1" x14ac:dyDescent="0.25">
      <c r="A1854" s="81"/>
      <c r="B1854" s="81"/>
      <c r="C1854" s="81"/>
      <c r="K1854" s="81"/>
      <c r="L1854" s="81"/>
      <c r="M1854" s="81"/>
      <c r="N1854" s="81"/>
      <c r="O1854" s="81"/>
      <c r="P1854" s="81"/>
      <c r="S1854" s="81"/>
      <c r="T1854" s="81"/>
      <c r="U1854" s="81"/>
      <c r="V1854" s="81"/>
      <c r="W1854" s="81"/>
      <c r="X1854" s="81"/>
      <c r="Y1854" s="81"/>
      <c r="Z1854" s="81"/>
      <c r="AA1854" s="109"/>
      <c r="AB1854" s="109"/>
      <c r="AS1854" s="124"/>
      <c r="AT1854" s="124"/>
      <c r="AU1854" s="124"/>
      <c r="AV1854" s="83"/>
      <c r="AW1854" s="123"/>
      <c r="AX1854" s="81"/>
      <c r="BB1854" s="81"/>
      <c r="BC1854" s="81"/>
      <c r="BD1854" s="81"/>
      <c r="BE1854" s="81"/>
    </row>
    <row r="1855" spans="1:62" ht="12.75" customHeight="1" x14ac:dyDescent="0.25">
      <c r="A1855" s="81"/>
      <c r="B1855" s="81"/>
      <c r="C1855" s="81"/>
      <c r="K1855" s="81"/>
      <c r="L1855" s="81"/>
      <c r="M1855" s="81"/>
      <c r="N1855" s="81"/>
      <c r="O1855" s="81"/>
      <c r="P1855" s="81"/>
      <c r="S1855" s="81"/>
      <c r="T1855" s="81"/>
      <c r="U1855" s="81"/>
      <c r="V1855" s="81"/>
      <c r="W1855" s="81"/>
      <c r="X1855" s="81"/>
      <c r="Y1855" s="81"/>
      <c r="Z1855" s="81"/>
      <c r="AA1855" s="109"/>
      <c r="AB1855" s="109"/>
      <c r="AS1855" s="124"/>
      <c r="AT1855" s="124"/>
      <c r="AU1855" s="124"/>
      <c r="AV1855" s="83"/>
      <c r="AW1855" s="123"/>
      <c r="AX1855" s="81"/>
      <c r="BB1855" s="81"/>
      <c r="BC1855" s="81"/>
      <c r="BD1855" s="81"/>
      <c r="BE1855" s="81"/>
    </row>
    <row r="1856" spans="1:62" ht="12.75" customHeight="1" x14ac:dyDescent="0.25">
      <c r="A1856" s="81"/>
      <c r="B1856" s="81"/>
      <c r="C1856" s="81"/>
      <c r="K1856" s="81"/>
      <c r="L1856" s="81"/>
      <c r="M1856" s="81"/>
      <c r="N1856" s="81"/>
      <c r="O1856" s="81"/>
      <c r="P1856" s="81"/>
      <c r="S1856" s="81"/>
      <c r="T1856" s="81"/>
      <c r="U1856" s="81"/>
      <c r="V1856" s="81"/>
      <c r="W1856" s="81"/>
      <c r="X1856" s="81"/>
      <c r="Y1856" s="81"/>
      <c r="Z1856" s="81"/>
      <c r="AA1856" s="109"/>
      <c r="AB1856" s="109"/>
      <c r="AS1856" s="124"/>
      <c r="AT1856" s="124"/>
      <c r="AU1856" s="124"/>
      <c r="AV1856" s="83"/>
      <c r="AW1856" s="123"/>
      <c r="AX1856" s="81"/>
      <c r="BB1856" s="81"/>
      <c r="BC1856" s="81"/>
      <c r="BD1856" s="81"/>
      <c r="BE1856" s="81"/>
    </row>
    <row r="1857" spans="1:57" ht="12.75" customHeight="1" x14ac:dyDescent="0.25">
      <c r="A1857" s="81"/>
      <c r="B1857" s="81"/>
      <c r="C1857" s="81"/>
      <c r="K1857" s="81"/>
      <c r="L1857" s="81"/>
      <c r="M1857" s="81"/>
      <c r="N1857" s="81"/>
      <c r="O1857" s="81"/>
      <c r="P1857" s="81"/>
      <c r="S1857" s="81"/>
      <c r="T1857" s="81"/>
      <c r="U1857" s="81"/>
      <c r="V1857" s="81"/>
      <c r="W1857" s="81"/>
      <c r="X1857" s="81"/>
      <c r="Y1857" s="81"/>
      <c r="Z1857" s="81"/>
      <c r="AA1857" s="109"/>
      <c r="AB1857" s="109"/>
      <c r="AS1857" s="124"/>
      <c r="AT1857" s="124"/>
      <c r="AU1857" s="124"/>
      <c r="AV1857" s="83"/>
      <c r="AW1857" s="123"/>
      <c r="AX1857" s="81"/>
      <c r="BB1857" s="81"/>
      <c r="BC1857" s="81"/>
      <c r="BD1857" s="81"/>
      <c r="BE1857" s="81"/>
    </row>
    <row r="1858" spans="1:57" ht="12.75" customHeight="1" x14ac:dyDescent="0.25">
      <c r="A1858" s="81"/>
      <c r="B1858" s="81"/>
      <c r="C1858" s="81"/>
      <c r="K1858" s="81"/>
      <c r="L1858" s="81"/>
      <c r="M1858" s="81"/>
      <c r="N1858" s="81"/>
      <c r="O1858" s="81"/>
      <c r="P1858" s="81"/>
      <c r="S1858" s="81"/>
      <c r="T1858" s="81"/>
      <c r="U1858" s="81"/>
      <c r="V1858" s="81"/>
      <c r="W1858" s="81"/>
      <c r="X1858" s="81"/>
      <c r="Y1858" s="81"/>
      <c r="Z1858" s="81"/>
      <c r="AA1858" s="109"/>
      <c r="AB1858" s="109"/>
      <c r="AS1858" s="124"/>
      <c r="AT1858" s="124"/>
      <c r="AU1858" s="124"/>
      <c r="AV1858" s="83"/>
      <c r="AW1858" s="123"/>
      <c r="AX1858" s="81"/>
      <c r="BB1858" s="81"/>
      <c r="BC1858" s="81"/>
      <c r="BD1858" s="81"/>
      <c r="BE1858" s="81"/>
    </row>
    <row r="1859" spans="1:57" ht="12.75" customHeight="1" x14ac:dyDescent="0.25">
      <c r="A1859" s="81"/>
      <c r="B1859" s="81"/>
      <c r="C1859" s="81"/>
      <c r="K1859" s="81"/>
      <c r="L1859" s="81"/>
      <c r="M1859" s="81"/>
      <c r="N1859" s="81"/>
      <c r="O1859" s="81"/>
      <c r="P1859" s="81"/>
      <c r="S1859" s="81"/>
      <c r="T1859" s="81"/>
      <c r="U1859" s="81"/>
      <c r="V1859" s="81"/>
      <c r="W1859" s="81"/>
      <c r="X1859" s="81"/>
      <c r="Y1859" s="81"/>
      <c r="Z1859" s="81"/>
      <c r="AA1859" s="109"/>
      <c r="AB1859" s="109"/>
      <c r="AS1859" s="124"/>
      <c r="AT1859" s="124"/>
      <c r="AU1859" s="124"/>
      <c r="AV1859" s="83"/>
      <c r="AW1859" s="123"/>
      <c r="AX1859" s="81"/>
      <c r="BB1859" s="81"/>
      <c r="BC1859" s="81"/>
      <c r="BD1859" s="81"/>
      <c r="BE1859" s="81"/>
    </row>
    <row r="1860" spans="1:57" ht="12.75" customHeight="1" x14ac:dyDescent="0.25">
      <c r="A1860" s="81"/>
      <c r="B1860" s="81"/>
      <c r="C1860" s="81"/>
      <c r="K1860" s="81"/>
      <c r="L1860" s="81"/>
      <c r="M1860" s="81"/>
      <c r="N1860" s="81"/>
      <c r="O1860" s="81"/>
      <c r="P1860" s="81"/>
      <c r="S1860" s="81"/>
      <c r="T1860" s="81"/>
      <c r="U1860" s="81"/>
      <c r="V1860" s="81"/>
      <c r="W1860" s="81"/>
      <c r="X1860" s="81"/>
      <c r="Y1860" s="81"/>
      <c r="Z1860" s="81"/>
      <c r="AA1860" s="109"/>
      <c r="AB1860" s="109"/>
      <c r="AS1860" s="124"/>
      <c r="AT1860" s="124"/>
      <c r="AU1860" s="124"/>
      <c r="AV1860" s="83"/>
      <c r="AW1860" s="123"/>
      <c r="AX1860" s="81"/>
      <c r="BB1860" s="81"/>
      <c r="BC1860" s="81"/>
      <c r="BD1860" s="81"/>
      <c r="BE1860" s="81"/>
    </row>
    <row r="1861" spans="1:57" ht="12.75" customHeight="1" x14ac:dyDescent="0.25">
      <c r="A1861" s="81"/>
      <c r="B1861" s="81"/>
      <c r="C1861" s="81"/>
      <c r="K1861" s="81"/>
      <c r="L1861" s="81"/>
      <c r="M1861" s="81"/>
      <c r="N1861" s="81"/>
      <c r="O1861" s="81"/>
      <c r="P1861" s="81"/>
      <c r="S1861" s="81"/>
      <c r="T1861" s="81"/>
      <c r="U1861" s="81"/>
      <c r="V1861" s="81"/>
      <c r="W1861" s="81"/>
      <c r="X1861" s="81"/>
      <c r="Y1861" s="81"/>
      <c r="Z1861" s="81"/>
      <c r="AA1861" s="109"/>
      <c r="AB1861" s="109"/>
      <c r="AS1861" s="124"/>
      <c r="AT1861" s="124"/>
      <c r="AU1861" s="124"/>
      <c r="AV1861" s="83"/>
      <c r="AW1861" s="123"/>
      <c r="AX1861" s="81"/>
      <c r="BB1861" s="81"/>
      <c r="BC1861" s="81"/>
      <c r="BD1861" s="81"/>
      <c r="BE1861" s="81"/>
    </row>
    <row r="1862" spans="1:57" ht="12.75" customHeight="1" x14ac:dyDescent="0.25">
      <c r="A1862" s="81"/>
      <c r="B1862" s="81"/>
      <c r="C1862" s="81"/>
      <c r="K1862" s="81"/>
      <c r="L1862" s="81"/>
      <c r="M1862" s="81"/>
      <c r="N1862" s="81"/>
      <c r="O1862" s="81"/>
      <c r="P1862" s="81"/>
      <c r="S1862" s="81"/>
      <c r="T1862" s="81"/>
      <c r="U1862" s="81"/>
      <c r="V1862" s="81"/>
      <c r="W1862" s="81"/>
      <c r="X1862" s="81"/>
      <c r="Y1862" s="81"/>
      <c r="Z1862" s="81"/>
      <c r="AA1862" s="109"/>
      <c r="AB1862" s="109"/>
      <c r="AS1862" s="124"/>
      <c r="AT1862" s="124"/>
      <c r="AU1862" s="124"/>
      <c r="AV1862" s="83"/>
      <c r="AW1862" s="123"/>
      <c r="AX1862" s="81"/>
      <c r="BB1862" s="81"/>
      <c r="BC1862" s="81"/>
      <c r="BD1862" s="81"/>
      <c r="BE1862" s="81"/>
    </row>
    <row r="1863" spans="1:57" ht="12.75" customHeight="1" x14ac:dyDescent="0.25">
      <c r="A1863" s="81"/>
      <c r="B1863" s="81"/>
      <c r="C1863" s="81"/>
      <c r="K1863" s="81"/>
      <c r="L1863" s="81"/>
      <c r="M1863" s="81"/>
      <c r="N1863" s="81"/>
      <c r="O1863" s="81"/>
      <c r="P1863" s="81"/>
      <c r="S1863" s="81"/>
      <c r="T1863" s="81"/>
      <c r="U1863" s="81"/>
      <c r="V1863" s="81"/>
      <c r="W1863" s="81"/>
      <c r="X1863" s="81"/>
      <c r="Y1863" s="81"/>
      <c r="Z1863" s="81"/>
      <c r="AA1863" s="109"/>
      <c r="AB1863" s="109"/>
      <c r="AS1863" s="124"/>
      <c r="AT1863" s="124"/>
      <c r="AU1863" s="124"/>
      <c r="AV1863" s="83"/>
      <c r="AW1863" s="123"/>
      <c r="AX1863" s="81"/>
      <c r="BB1863" s="81"/>
      <c r="BC1863" s="81"/>
      <c r="BD1863" s="81"/>
      <c r="BE1863" s="81"/>
    </row>
    <row r="1864" spans="1:57" ht="12.75" customHeight="1" x14ac:dyDescent="0.25">
      <c r="A1864" s="81"/>
      <c r="B1864" s="81"/>
      <c r="C1864" s="81"/>
      <c r="K1864" s="81"/>
      <c r="L1864" s="81"/>
      <c r="M1864" s="81"/>
      <c r="N1864" s="81"/>
      <c r="O1864" s="81"/>
      <c r="P1864" s="81"/>
      <c r="S1864" s="81"/>
      <c r="T1864" s="81"/>
      <c r="U1864" s="81"/>
      <c r="V1864" s="81"/>
      <c r="W1864" s="81"/>
      <c r="X1864" s="81"/>
      <c r="Y1864" s="81"/>
      <c r="Z1864" s="81"/>
      <c r="AA1864" s="109"/>
      <c r="AB1864" s="109"/>
      <c r="AS1864" s="124"/>
      <c r="AT1864" s="124"/>
      <c r="AU1864" s="124"/>
      <c r="AV1864" s="83"/>
      <c r="AW1864" s="123"/>
      <c r="AX1864" s="81"/>
      <c r="BB1864" s="81"/>
      <c r="BC1864" s="81"/>
      <c r="BD1864" s="81"/>
      <c r="BE1864" s="81"/>
    </row>
    <row r="1865" spans="1:57" ht="12.75" customHeight="1" x14ac:dyDescent="0.25">
      <c r="A1865" s="81"/>
      <c r="B1865" s="81"/>
      <c r="C1865" s="81"/>
      <c r="K1865" s="81"/>
      <c r="L1865" s="81"/>
      <c r="M1865" s="81"/>
      <c r="N1865" s="81"/>
      <c r="O1865" s="81"/>
      <c r="P1865" s="81"/>
      <c r="S1865" s="81"/>
      <c r="T1865" s="81"/>
      <c r="U1865" s="81"/>
      <c r="V1865" s="81"/>
      <c r="W1865" s="81"/>
      <c r="X1865" s="81"/>
      <c r="Y1865" s="81"/>
      <c r="Z1865" s="81"/>
      <c r="AA1865" s="109"/>
      <c r="AB1865" s="109"/>
      <c r="AS1865" s="124"/>
      <c r="AT1865" s="124"/>
      <c r="AU1865" s="124"/>
      <c r="AV1865" s="83"/>
      <c r="AW1865" s="123"/>
      <c r="AX1865" s="81"/>
      <c r="BB1865" s="81"/>
      <c r="BC1865" s="81"/>
      <c r="BD1865" s="81"/>
      <c r="BE1865" s="81"/>
    </row>
    <row r="1866" spans="1:57" ht="12.75" customHeight="1" x14ac:dyDescent="0.25">
      <c r="A1866" s="81"/>
      <c r="B1866" s="81"/>
      <c r="C1866" s="81"/>
      <c r="K1866" s="81"/>
      <c r="L1866" s="81"/>
      <c r="M1866" s="81"/>
      <c r="N1866" s="81"/>
      <c r="O1866" s="81"/>
      <c r="P1866" s="81"/>
      <c r="S1866" s="81"/>
      <c r="T1866" s="81"/>
      <c r="U1866" s="81"/>
      <c r="V1866" s="81"/>
      <c r="W1866" s="81"/>
      <c r="X1866" s="81"/>
      <c r="Y1866" s="81"/>
      <c r="Z1866" s="81"/>
      <c r="AA1866" s="109"/>
      <c r="AB1866" s="109"/>
      <c r="AS1866" s="124"/>
      <c r="AT1866" s="124"/>
      <c r="AU1866" s="124"/>
      <c r="AV1866" s="83"/>
      <c r="AW1866" s="123"/>
      <c r="AX1866" s="81"/>
      <c r="BB1866" s="81"/>
      <c r="BC1866" s="81"/>
      <c r="BD1866" s="81"/>
      <c r="BE1866" s="81"/>
    </row>
    <row r="1867" spans="1:57" ht="12.75" customHeight="1" x14ac:dyDescent="0.25">
      <c r="A1867" s="81"/>
      <c r="B1867" s="81"/>
      <c r="C1867" s="81"/>
      <c r="K1867" s="81"/>
      <c r="L1867" s="81"/>
      <c r="M1867" s="81"/>
      <c r="N1867" s="81"/>
      <c r="O1867" s="81"/>
      <c r="P1867" s="81"/>
      <c r="S1867" s="81"/>
      <c r="T1867" s="81"/>
      <c r="U1867" s="81"/>
      <c r="V1867" s="81"/>
      <c r="W1867" s="81"/>
      <c r="X1867" s="81"/>
      <c r="Y1867" s="81"/>
      <c r="Z1867" s="81"/>
      <c r="AA1867" s="109"/>
      <c r="AB1867" s="109"/>
      <c r="AS1867" s="124"/>
      <c r="AT1867" s="124"/>
      <c r="AU1867" s="124"/>
      <c r="AV1867" s="83"/>
      <c r="AW1867" s="123"/>
      <c r="AX1867" s="81"/>
      <c r="BB1867" s="81"/>
      <c r="BC1867" s="81"/>
      <c r="BD1867" s="81"/>
      <c r="BE1867" s="81"/>
    </row>
    <row r="1868" spans="1:57" ht="12.75" customHeight="1" x14ac:dyDescent="0.25">
      <c r="A1868" s="81"/>
      <c r="B1868" s="81"/>
      <c r="C1868" s="81"/>
      <c r="K1868" s="81"/>
      <c r="L1868" s="81"/>
      <c r="M1868" s="81"/>
      <c r="N1868" s="81"/>
      <c r="O1868" s="81"/>
      <c r="P1868" s="81"/>
      <c r="S1868" s="81"/>
      <c r="T1868" s="81"/>
      <c r="U1868" s="81"/>
      <c r="V1868" s="81"/>
      <c r="W1868" s="81"/>
      <c r="X1868" s="81"/>
      <c r="Y1868" s="81"/>
      <c r="Z1868" s="81"/>
      <c r="AA1868" s="109"/>
      <c r="AB1868" s="109"/>
      <c r="AS1868" s="124"/>
      <c r="AT1868" s="124"/>
      <c r="AU1868" s="124"/>
      <c r="AV1868" s="83"/>
      <c r="AW1868" s="123"/>
      <c r="AX1868" s="81"/>
      <c r="BB1868" s="81"/>
      <c r="BC1868" s="81"/>
      <c r="BD1868" s="81"/>
      <c r="BE1868" s="81"/>
    </row>
    <row r="1869" spans="1:57" ht="12.75" customHeight="1" x14ac:dyDescent="0.25">
      <c r="A1869" s="81"/>
      <c r="B1869" s="81"/>
      <c r="C1869" s="81"/>
      <c r="K1869" s="81"/>
      <c r="L1869" s="81"/>
      <c r="M1869" s="81"/>
      <c r="N1869" s="81"/>
      <c r="O1869" s="81"/>
      <c r="P1869" s="81"/>
      <c r="S1869" s="81"/>
      <c r="T1869" s="81"/>
      <c r="U1869" s="81"/>
      <c r="V1869" s="81"/>
      <c r="W1869" s="81"/>
      <c r="X1869" s="81"/>
      <c r="Y1869" s="81"/>
      <c r="Z1869" s="81"/>
      <c r="AA1869" s="109"/>
      <c r="AB1869" s="109"/>
      <c r="AS1869" s="124"/>
      <c r="AT1869" s="124"/>
      <c r="AU1869" s="124"/>
      <c r="AV1869" s="83"/>
      <c r="AW1869" s="123"/>
      <c r="AX1869" s="81"/>
      <c r="BB1869" s="81"/>
      <c r="BC1869" s="81"/>
      <c r="BD1869" s="81"/>
      <c r="BE1869" s="81"/>
    </row>
    <row r="1870" spans="1:57" ht="12.75" customHeight="1" x14ac:dyDescent="0.25">
      <c r="A1870" s="81"/>
      <c r="B1870" s="81"/>
      <c r="C1870" s="81"/>
      <c r="K1870" s="81"/>
      <c r="L1870" s="81"/>
      <c r="M1870" s="81"/>
      <c r="N1870" s="81"/>
      <c r="O1870" s="81"/>
      <c r="P1870" s="81"/>
      <c r="S1870" s="81"/>
      <c r="T1870" s="81"/>
      <c r="U1870" s="81"/>
      <c r="V1870" s="81"/>
      <c r="W1870" s="81"/>
      <c r="X1870" s="81"/>
      <c r="Y1870" s="81"/>
      <c r="Z1870" s="81"/>
      <c r="AA1870" s="109"/>
      <c r="AB1870" s="109"/>
      <c r="AS1870" s="124"/>
      <c r="AT1870" s="124"/>
      <c r="AU1870" s="124"/>
      <c r="AV1870" s="83"/>
      <c r="AW1870" s="123"/>
      <c r="AX1870" s="81"/>
      <c r="BB1870" s="81"/>
      <c r="BC1870" s="81"/>
      <c r="BD1870" s="81"/>
      <c r="BE1870" s="81"/>
    </row>
    <row r="1871" spans="1:57" ht="12.75" customHeight="1" x14ac:dyDescent="0.25">
      <c r="A1871" s="81"/>
      <c r="B1871" s="81"/>
      <c r="C1871" s="81"/>
      <c r="K1871" s="81"/>
      <c r="L1871" s="81"/>
      <c r="M1871" s="81"/>
      <c r="N1871" s="81"/>
      <c r="O1871" s="81"/>
      <c r="P1871" s="81"/>
      <c r="S1871" s="81"/>
      <c r="T1871" s="81"/>
      <c r="U1871" s="81"/>
      <c r="V1871" s="81"/>
      <c r="W1871" s="81"/>
      <c r="X1871" s="81"/>
      <c r="Y1871" s="81"/>
      <c r="Z1871" s="81"/>
      <c r="AA1871" s="109"/>
      <c r="AB1871" s="109"/>
      <c r="AS1871" s="124"/>
      <c r="AT1871" s="124"/>
      <c r="AU1871" s="124"/>
      <c r="AV1871" s="83"/>
      <c r="AW1871" s="123"/>
      <c r="AX1871" s="81"/>
      <c r="BB1871" s="81"/>
      <c r="BC1871" s="81"/>
      <c r="BD1871" s="81"/>
      <c r="BE1871" s="81"/>
    </row>
    <row r="1872" spans="1:57" ht="12.75" customHeight="1" x14ac:dyDescent="0.25">
      <c r="A1872" s="81"/>
      <c r="B1872" s="81"/>
      <c r="C1872" s="81"/>
      <c r="K1872" s="81"/>
      <c r="L1872" s="81"/>
      <c r="M1872" s="81"/>
      <c r="N1872" s="81"/>
      <c r="O1872" s="81"/>
      <c r="P1872" s="81"/>
      <c r="S1872" s="81"/>
      <c r="T1872" s="81"/>
      <c r="U1872" s="81"/>
      <c r="V1872" s="81"/>
      <c r="W1872" s="81"/>
      <c r="X1872" s="81"/>
      <c r="Y1872" s="81"/>
      <c r="Z1872" s="81"/>
      <c r="AA1872" s="109"/>
      <c r="AB1872" s="109"/>
      <c r="AS1872" s="124"/>
      <c r="AT1872" s="124"/>
      <c r="AU1872" s="124"/>
      <c r="AV1872" s="83"/>
      <c r="AW1872" s="123"/>
      <c r="AX1872" s="81"/>
      <c r="BB1872" s="81"/>
      <c r="BC1872" s="81"/>
      <c r="BD1872" s="81"/>
      <c r="BE1872" s="81"/>
    </row>
    <row r="1873" spans="1:57" ht="12.75" customHeight="1" x14ac:dyDescent="0.25">
      <c r="A1873" s="81"/>
      <c r="B1873" s="81"/>
      <c r="C1873" s="81"/>
      <c r="K1873" s="81"/>
      <c r="L1873" s="81"/>
      <c r="M1873" s="81"/>
      <c r="N1873" s="81"/>
      <c r="O1873" s="81"/>
      <c r="P1873" s="81"/>
      <c r="S1873" s="81"/>
      <c r="T1873" s="81"/>
      <c r="U1873" s="81"/>
      <c r="V1873" s="81"/>
      <c r="W1873" s="81"/>
      <c r="X1873" s="81"/>
      <c r="Y1873" s="81"/>
      <c r="Z1873" s="81"/>
      <c r="AA1873" s="109"/>
      <c r="AB1873" s="109"/>
      <c r="AS1873" s="124"/>
      <c r="AT1873" s="124"/>
      <c r="AU1873" s="124"/>
      <c r="AV1873" s="83"/>
      <c r="AW1873" s="123"/>
      <c r="AX1873" s="81"/>
      <c r="BB1873" s="81"/>
      <c r="BC1873" s="81"/>
      <c r="BD1873" s="81"/>
      <c r="BE1873" s="81"/>
    </row>
    <row r="1874" spans="1:57" ht="12.75" customHeight="1" x14ac:dyDescent="0.25">
      <c r="A1874" s="81"/>
      <c r="B1874" s="81"/>
      <c r="C1874" s="81"/>
      <c r="K1874" s="81"/>
      <c r="L1874" s="81"/>
      <c r="M1874" s="81"/>
      <c r="N1874" s="81"/>
      <c r="O1874" s="81"/>
      <c r="P1874" s="81"/>
      <c r="S1874" s="81"/>
      <c r="T1874" s="81"/>
      <c r="U1874" s="81"/>
      <c r="V1874" s="81"/>
      <c r="W1874" s="81"/>
      <c r="X1874" s="81"/>
      <c r="Y1874" s="81"/>
      <c r="Z1874" s="81"/>
      <c r="AA1874" s="109"/>
      <c r="AB1874" s="109"/>
      <c r="AS1874" s="124"/>
      <c r="AT1874" s="124"/>
      <c r="AU1874" s="124"/>
      <c r="AV1874" s="83"/>
      <c r="AW1874" s="123"/>
      <c r="AX1874" s="81"/>
      <c r="BB1874" s="81"/>
      <c r="BC1874" s="81"/>
      <c r="BD1874" s="81"/>
      <c r="BE1874" s="81"/>
    </row>
    <row r="1875" spans="1:57" ht="12.75" customHeight="1" x14ac:dyDescent="0.25">
      <c r="A1875" s="81"/>
      <c r="B1875" s="81"/>
      <c r="C1875" s="81"/>
      <c r="K1875" s="81"/>
      <c r="L1875" s="81"/>
      <c r="M1875" s="81"/>
      <c r="N1875" s="81"/>
      <c r="O1875" s="81"/>
      <c r="P1875" s="81"/>
      <c r="S1875" s="81"/>
      <c r="T1875" s="81"/>
      <c r="U1875" s="81"/>
      <c r="V1875" s="81"/>
      <c r="W1875" s="81"/>
      <c r="X1875" s="81"/>
      <c r="Y1875" s="81"/>
      <c r="Z1875" s="81"/>
      <c r="AA1875" s="109"/>
      <c r="AB1875" s="109"/>
      <c r="AS1875" s="124"/>
      <c r="AT1875" s="124"/>
      <c r="AU1875" s="124"/>
      <c r="AV1875" s="83"/>
      <c r="AW1875" s="123"/>
      <c r="AX1875" s="81"/>
      <c r="BB1875" s="81"/>
      <c r="BC1875" s="81"/>
      <c r="BD1875" s="81"/>
      <c r="BE1875" s="81"/>
    </row>
    <row r="1876" spans="1:57" ht="12.75" customHeight="1" x14ac:dyDescent="0.25">
      <c r="A1876" s="81"/>
      <c r="B1876" s="81"/>
      <c r="C1876" s="81"/>
      <c r="K1876" s="81"/>
      <c r="L1876" s="81"/>
      <c r="M1876" s="81"/>
      <c r="N1876" s="81"/>
      <c r="O1876" s="81"/>
      <c r="P1876" s="81"/>
      <c r="S1876" s="81"/>
      <c r="T1876" s="81"/>
      <c r="U1876" s="81"/>
      <c r="V1876" s="81"/>
      <c r="W1876" s="81"/>
      <c r="X1876" s="81"/>
      <c r="Y1876" s="81"/>
      <c r="Z1876" s="81"/>
      <c r="AA1876" s="109"/>
      <c r="AB1876" s="109"/>
      <c r="AS1876" s="124"/>
      <c r="AT1876" s="124"/>
      <c r="AU1876" s="124"/>
      <c r="AV1876" s="83"/>
      <c r="AW1876" s="123"/>
      <c r="AX1876" s="81"/>
      <c r="BB1876" s="81"/>
      <c r="BC1876" s="81"/>
      <c r="BD1876" s="81"/>
      <c r="BE1876" s="81"/>
    </row>
    <row r="1877" spans="1:57" ht="12.75" customHeight="1" x14ac:dyDescent="0.25">
      <c r="A1877" s="81"/>
      <c r="B1877" s="81"/>
      <c r="C1877" s="81"/>
      <c r="K1877" s="81"/>
      <c r="L1877" s="81"/>
      <c r="M1877" s="81"/>
      <c r="N1877" s="81"/>
      <c r="O1877" s="81"/>
      <c r="P1877" s="81"/>
      <c r="S1877" s="81"/>
      <c r="T1877" s="81"/>
      <c r="U1877" s="81"/>
      <c r="V1877" s="81"/>
      <c r="W1877" s="81"/>
      <c r="X1877" s="81"/>
      <c r="Y1877" s="81"/>
      <c r="Z1877" s="81"/>
      <c r="AA1877" s="109"/>
      <c r="AB1877" s="109"/>
      <c r="AS1877" s="124"/>
      <c r="AT1877" s="124"/>
      <c r="AU1877" s="124"/>
      <c r="AV1877" s="83"/>
      <c r="AW1877" s="123"/>
      <c r="AX1877" s="81"/>
      <c r="BB1877" s="81"/>
      <c r="BC1877" s="81"/>
      <c r="BD1877" s="81"/>
      <c r="BE1877" s="81"/>
    </row>
    <row r="1878" spans="1:57" ht="12.75" customHeight="1" x14ac:dyDescent="0.25">
      <c r="A1878" s="81"/>
      <c r="B1878" s="81"/>
      <c r="C1878" s="81"/>
      <c r="K1878" s="81"/>
      <c r="L1878" s="81"/>
      <c r="M1878" s="81"/>
      <c r="N1878" s="81"/>
      <c r="O1878" s="81"/>
      <c r="P1878" s="81"/>
      <c r="S1878" s="81"/>
      <c r="T1878" s="81"/>
      <c r="U1878" s="81"/>
      <c r="V1878" s="81"/>
      <c r="W1878" s="81"/>
      <c r="X1878" s="81"/>
      <c r="Y1878" s="81"/>
      <c r="Z1878" s="81"/>
      <c r="AA1878" s="109"/>
      <c r="AB1878" s="109"/>
      <c r="AS1878" s="124"/>
      <c r="AT1878" s="124"/>
      <c r="AU1878" s="124"/>
      <c r="AV1878" s="83"/>
      <c r="AW1878" s="123"/>
      <c r="AX1878" s="81"/>
      <c r="BB1878" s="81"/>
      <c r="BC1878" s="81"/>
      <c r="BD1878" s="81"/>
      <c r="BE1878" s="81"/>
    </row>
    <row r="1879" spans="1:57" ht="12.75" customHeight="1" x14ac:dyDescent="0.25">
      <c r="A1879" s="81"/>
      <c r="B1879" s="81"/>
      <c r="C1879" s="81"/>
      <c r="K1879" s="81"/>
      <c r="L1879" s="81"/>
      <c r="M1879" s="81"/>
      <c r="N1879" s="81"/>
      <c r="O1879" s="81"/>
      <c r="P1879" s="81"/>
      <c r="S1879" s="81"/>
      <c r="T1879" s="81"/>
      <c r="U1879" s="81"/>
      <c r="V1879" s="81"/>
      <c r="W1879" s="81"/>
      <c r="X1879" s="81"/>
      <c r="Y1879" s="81"/>
      <c r="Z1879" s="81"/>
      <c r="AA1879" s="109"/>
      <c r="AB1879" s="109"/>
      <c r="AS1879" s="124"/>
      <c r="AT1879" s="124"/>
      <c r="AU1879" s="124"/>
      <c r="AV1879" s="83"/>
      <c r="AW1879" s="123"/>
      <c r="AX1879" s="81"/>
      <c r="BB1879" s="81"/>
      <c r="BC1879" s="81"/>
      <c r="BD1879" s="81"/>
      <c r="BE1879" s="81"/>
    </row>
    <row r="1880" spans="1:57" ht="12.75" customHeight="1" x14ac:dyDescent="0.25">
      <c r="A1880" s="81"/>
      <c r="B1880" s="81"/>
      <c r="C1880" s="81"/>
      <c r="K1880" s="81"/>
      <c r="L1880" s="81"/>
      <c r="M1880" s="81"/>
      <c r="N1880" s="81"/>
      <c r="O1880" s="81"/>
      <c r="P1880" s="81"/>
      <c r="S1880" s="81"/>
      <c r="T1880" s="81"/>
      <c r="U1880" s="81"/>
      <c r="V1880" s="81"/>
      <c r="W1880" s="81"/>
      <c r="X1880" s="81"/>
      <c r="Y1880" s="81"/>
      <c r="Z1880" s="81"/>
      <c r="AA1880" s="109"/>
      <c r="AB1880" s="109"/>
      <c r="AS1880" s="124"/>
      <c r="AT1880" s="124"/>
      <c r="AU1880" s="124"/>
      <c r="AV1880" s="83"/>
      <c r="AW1880" s="123"/>
      <c r="AX1880" s="81"/>
      <c r="BB1880" s="81"/>
      <c r="BC1880" s="81"/>
      <c r="BD1880" s="81"/>
      <c r="BE1880" s="81"/>
    </row>
    <row r="1881" spans="1:57" ht="12.75" customHeight="1" x14ac:dyDescent="0.25">
      <c r="A1881" s="81"/>
      <c r="B1881" s="81"/>
      <c r="C1881" s="81"/>
      <c r="K1881" s="81"/>
      <c r="L1881" s="81"/>
      <c r="M1881" s="81"/>
      <c r="N1881" s="81"/>
      <c r="O1881" s="81"/>
      <c r="P1881" s="81"/>
      <c r="S1881" s="81"/>
      <c r="T1881" s="81"/>
      <c r="U1881" s="81"/>
      <c r="V1881" s="81"/>
      <c r="W1881" s="81"/>
      <c r="X1881" s="81"/>
      <c r="Y1881" s="81"/>
      <c r="Z1881" s="81"/>
      <c r="AA1881" s="109"/>
      <c r="AB1881" s="109"/>
      <c r="AS1881" s="124"/>
      <c r="AT1881" s="124"/>
      <c r="AU1881" s="124"/>
      <c r="AV1881" s="83"/>
      <c r="AW1881" s="123"/>
      <c r="AX1881" s="81"/>
      <c r="BB1881" s="81"/>
      <c r="BC1881" s="81"/>
      <c r="BD1881" s="81"/>
      <c r="BE1881" s="81"/>
    </row>
    <row r="1882" spans="1:57" ht="12.75" customHeight="1" x14ac:dyDescent="0.25">
      <c r="A1882" s="81"/>
      <c r="B1882" s="81"/>
      <c r="C1882" s="81"/>
      <c r="K1882" s="81"/>
      <c r="L1882" s="81"/>
      <c r="M1882" s="81"/>
      <c r="N1882" s="81"/>
      <c r="O1882" s="81"/>
      <c r="P1882" s="81"/>
      <c r="S1882" s="81"/>
      <c r="T1882" s="81"/>
      <c r="U1882" s="81"/>
      <c r="V1882" s="81"/>
      <c r="W1882" s="81"/>
      <c r="X1882" s="81"/>
      <c r="Y1882" s="81"/>
      <c r="Z1882" s="81"/>
      <c r="AA1882" s="109"/>
      <c r="AB1882" s="109"/>
      <c r="AS1882" s="124"/>
      <c r="AT1882" s="124"/>
      <c r="AU1882" s="124"/>
      <c r="AV1882" s="83"/>
      <c r="AW1882" s="123"/>
      <c r="AX1882" s="81"/>
      <c r="BB1882" s="81"/>
      <c r="BC1882" s="81"/>
      <c r="BD1882" s="81"/>
      <c r="BE1882" s="81"/>
    </row>
    <row r="1883" spans="1:57" ht="12.75" customHeight="1" x14ac:dyDescent="0.25">
      <c r="A1883" s="81"/>
      <c r="B1883" s="81"/>
      <c r="C1883" s="81"/>
      <c r="K1883" s="81"/>
      <c r="L1883" s="81"/>
      <c r="M1883" s="81"/>
      <c r="N1883" s="81"/>
      <c r="O1883" s="81"/>
      <c r="P1883" s="81"/>
      <c r="S1883" s="81"/>
      <c r="T1883" s="81"/>
      <c r="U1883" s="81"/>
      <c r="V1883" s="81"/>
      <c r="W1883" s="81"/>
      <c r="X1883" s="81"/>
      <c r="Y1883" s="81"/>
      <c r="Z1883" s="81"/>
      <c r="AA1883" s="109"/>
      <c r="AB1883" s="109"/>
      <c r="AS1883" s="124"/>
      <c r="AT1883" s="124"/>
      <c r="AU1883" s="124"/>
      <c r="AV1883" s="83"/>
      <c r="AW1883" s="123"/>
      <c r="AX1883" s="81"/>
      <c r="BB1883" s="81"/>
      <c r="BC1883" s="81"/>
      <c r="BD1883" s="81"/>
      <c r="BE1883" s="81"/>
    </row>
    <row r="1884" spans="1:57" ht="12.75" customHeight="1" x14ac:dyDescent="0.25">
      <c r="A1884" s="81"/>
      <c r="B1884" s="81"/>
      <c r="C1884" s="81"/>
      <c r="K1884" s="81"/>
      <c r="L1884" s="81"/>
      <c r="M1884" s="81"/>
      <c r="N1884" s="81"/>
      <c r="O1884" s="81"/>
      <c r="P1884" s="81"/>
      <c r="S1884" s="81"/>
      <c r="T1884" s="81"/>
      <c r="U1884" s="81"/>
      <c r="V1884" s="81"/>
      <c r="W1884" s="81"/>
      <c r="X1884" s="81"/>
      <c r="Y1884" s="81"/>
      <c r="Z1884" s="81"/>
      <c r="AA1884" s="109"/>
      <c r="AB1884" s="109"/>
      <c r="AS1884" s="124"/>
      <c r="AT1884" s="124"/>
      <c r="AU1884" s="124"/>
      <c r="AV1884" s="83"/>
      <c r="AW1884" s="123"/>
      <c r="AX1884" s="81"/>
      <c r="BB1884" s="81"/>
      <c r="BC1884" s="81"/>
      <c r="BD1884" s="81"/>
      <c r="BE1884" s="81"/>
    </row>
    <row r="1885" spans="1:57" ht="12.75" customHeight="1" x14ac:dyDescent="0.25">
      <c r="A1885" s="81"/>
      <c r="B1885" s="81"/>
      <c r="C1885" s="81"/>
      <c r="K1885" s="81"/>
      <c r="L1885" s="81"/>
      <c r="M1885" s="81"/>
      <c r="N1885" s="81"/>
      <c r="O1885" s="81"/>
      <c r="P1885" s="81"/>
      <c r="S1885" s="81"/>
      <c r="T1885" s="81"/>
      <c r="U1885" s="81"/>
      <c r="V1885" s="81"/>
      <c r="W1885" s="81"/>
      <c r="X1885" s="81"/>
      <c r="Y1885" s="81"/>
      <c r="Z1885" s="81"/>
      <c r="AA1885" s="109"/>
      <c r="AB1885" s="109"/>
      <c r="AS1885" s="124"/>
      <c r="AT1885" s="124"/>
      <c r="AU1885" s="124"/>
      <c r="AV1885" s="83"/>
      <c r="AW1885" s="123"/>
      <c r="AX1885" s="81"/>
      <c r="BB1885" s="81"/>
      <c r="BC1885" s="81"/>
      <c r="BD1885" s="81"/>
      <c r="BE1885" s="81"/>
    </row>
    <row r="1886" spans="1:57" ht="12.75" customHeight="1" x14ac:dyDescent="0.25">
      <c r="A1886" s="81"/>
      <c r="B1886" s="81"/>
      <c r="C1886" s="81"/>
      <c r="K1886" s="81"/>
      <c r="L1886" s="81"/>
      <c r="M1886" s="81"/>
      <c r="N1886" s="81"/>
      <c r="O1886" s="81"/>
      <c r="P1886" s="81"/>
      <c r="S1886" s="81"/>
      <c r="T1886" s="81"/>
      <c r="U1886" s="81"/>
      <c r="V1886" s="81"/>
      <c r="W1886" s="81"/>
      <c r="X1886" s="81"/>
      <c r="Y1886" s="81"/>
      <c r="Z1886" s="81"/>
      <c r="AA1886" s="109"/>
      <c r="AB1886" s="109"/>
      <c r="AS1886" s="124"/>
      <c r="AT1886" s="124"/>
      <c r="AU1886" s="124"/>
      <c r="AV1886" s="83"/>
      <c r="AW1886" s="123"/>
      <c r="AX1886" s="81"/>
      <c r="BB1886" s="81"/>
      <c r="BC1886" s="81"/>
      <c r="BD1886" s="81"/>
      <c r="BE1886" s="81"/>
    </row>
    <row r="1887" spans="1:57" ht="12.75" customHeight="1" x14ac:dyDescent="0.25">
      <c r="A1887" s="81"/>
      <c r="B1887" s="81"/>
      <c r="C1887" s="81"/>
      <c r="K1887" s="81"/>
      <c r="L1887" s="81"/>
      <c r="M1887" s="81"/>
      <c r="N1887" s="81"/>
      <c r="O1887" s="81"/>
      <c r="P1887" s="81"/>
      <c r="S1887" s="81"/>
      <c r="T1887" s="81"/>
      <c r="U1887" s="81"/>
      <c r="V1887" s="81"/>
      <c r="W1887" s="81"/>
      <c r="X1887" s="81"/>
      <c r="Y1887" s="81"/>
      <c r="Z1887" s="81"/>
      <c r="AA1887" s="109"/>
      <c r="AB1887" s="109"/>
      <c r="AS1887" s="124"/>
      <c r="AT1887" s="124"/>
      <c r="AU1887" s="124"/>
      <c r="AV1887" s="83"/>
      <c r="AW1887" s="123"/>
      <c r="AX1887" s="81"/>
      <c r="BB1887" s="81"/>
      <c r="BC1887" s="81"/>
      <c r="BD1887" s="81"/>
      <c r="BE1887" s="81"/>
    </row>
    <row r="1888" spans="1:57" ht="12.75" customHeight="1" x14ac:dyDescent="0.25">
      <c r="A1888" s="81"/>
      <c r="B1888" s="81"/>
      <c r="C1888" s="81"/>
      <c r="K1888" s="81"/>
      <c r="L1888" s="81"/>
      <c r="M1888" s="81"/>
      <c r="N1888" s="81"/>
      <c r="O1888" s="81"/>
      <c r="P1888" s="81"/>
      <c r="S1888" s="81"/>
      <c r="T1888" s="81"/>
      <c r="U1888" s="81"/>
      <c r="V1888" s="81"/>
      <c r="W1888" s="81"/>
      <c r="X1888" s="81"/>
      <c r="Y1888" s="81"/>
      <c r="Z1888" s="81"/>
      <c r="AA1888" s="109"/>
      <c r="AB1888" s="109"/>
      <c r="AS1888" s="124"/>
      <c r="AT1888" s="124"/>
      <c r="AU1888" s="124"/>
      <c r="AV1888" s="83"/>
      <c r="AW1888" s="123"/>
      <c r="AX1888" s="81"/>
      <c r="BB1888" s="81"/>
      <c r="BC1888" s="81"/>
      <c r="BD1888" s="81"/>
      <c r="BE1888" s="81"/>
    </row>
    <row r="1889" spans="1:57" ht="12.75" customHeight="1" x14ac:dyDescent="0.25">
      <c r="A1889" s="81"/>
      <c r="B1889" s="81"/>
      <c r="C1889" s="81"/>
      <c r="K1889" s="81"/>
      <c r="L1889" s="81"/>
      <c r="M1889" s="81"/>
      <c r="N1889" s="81"/>
      <c r="O1889" s="81"/>
      <c r="P1889" s="81"/>
      <c r="S1889" s="81"/>
      <c r="T1889" s="81"/>
      <c r="U1889" s="81"/>
      <c r="V1889" s="81"/>
      <c r="W1889" s="81"/>
      <c r="X1889" s="81"/>
      <c r="Y1889" s="81"/>
      <c r="Z1889" s="81"/>
      <c r="AA1889" s="109"/>
      <c r="AB1889" s="109"/>
      <c r="AS1889" s="124"/>
      <c r="AT1889" s="124"/>
      <c r="AU1889" s="124"/>
      <c r="AV1889" s="83"/>
      <c r="AW1889" s="123"/>
      <c r="AX1889" s="81"/>
      <c r="BB1889" s="81"/>
      <c r="BC1889" s="81"/>
      <c r="BD1889" s="81"/>
      <c r="BE1889" s="81"/>
    </row>
    <row r="1890" spans="1:57" ht="12.75" customHeight="1" x14ac:dyDescent="0.25">
      <c r="A1890" s="81"/>
      <c r="B1890" s="81"/>
      <c r="C1890" s="81"/>
      <c r="K1890" s="81"/>
      <c r="L1890" s="81"/>
      <c r="M1890" s="81"/>
      <c r="N1890" s="81"/>
      <c r="O1890" s="81"/>
      <c r="P1890" s="81"/>
      <c r="S1890" s="81"/>
      <c r="T1890" s="81"/>
      <c r="U1890" s="81"/>
      <c r="V1890" s="81"/>
      <c r="W1890" s="81"/>
      <c r="X1890" s="81"/>
      <c r="Y1890" s="81"/>
      <c r="Z1890" s="81"/>
      <c r="AA1890" s="109"/>
      <c r="AB1890" s="109"/>
      <c r="AS1890" s="124"/>
      <c r="AT1890" s="124"/>
      <c r="AU1890" s="124"/>
      <c r="AV1890" s="83"/>
      <c r="AW1890" s="123"/>
      <c r="AX1890" s="81"/>
      <c r="BB1890" s="81"/>
      <c r="BC1890" s="81"/>
      <c r="BD1890" s="81"/>
      <c r="BE1890" s="81"/>
    </row>
    <row r="1891" spans="1:57" ht="12.75" customHeight="1" x14ac:dyDescent="0.25">
      <c r="A1891" s="81"/>
      <c r="B1891" s="81"/>
      <c r="C1891" s="81"/>
      <c r="K1891" s="81"/>
      <c r="L1891" s="81"/>
      <c r="M1891" s="81"/>
      <c r="N1891" s="81"/>
      <c r="O1891" s="81"/>
      <c r="P1891" s="81"/>
      <c r="S1891" s="81"/>
      <c r="T1891" s="81"/>
      <c r="U1891" s="81"/>
      <c r="V1891" s="81"/>
      <c r="W1891" s="81"/>
      <c r="X1891" s="81"/>
      <c r="Y1891" s="81"/>
      <c r="Z1891" s="81"/>
      <c r="AA1891" s="109"/>
      <c r="AB1891" s="109"/>
      <c r="AS1891" s="124"/>
      <c r="AT1891" s="124"/>
      <c r="AU1891" s="124"/>
      <c r="AV1891" s="83"/>
      <c r="AW1891" s="123"/>
      <c r="AX1891" s="81"/>
      <c r="BB1891" s="81"/>
      <c r="BC1891" s="81"/>
      <c r="BD1891" s="81"/>
      <c r="BE1891" s="81"/>
    </row>
    <row r="1892" spans="1:57" ht="12.75" customHeight="1" x14ac:dyDescent="0.25">
      <c r="A1892" s="81"/>
      <c r="B1892" s="81"/>
      <c r="C1892" s="81"/>
      <c r="K1892" s="81"/>
      <c r="L1892" s="81"/>
      <c r="M1892" s="81"/>
      <c r="N1892" s="81"/>
      <c r="O1892" s="81"/>
      <c r="P1892" s="81"/>
      <c r="S1892" s="81"/>
      <c r="T1892" s="81"/>
      <c r="U1892" s="81"/>
      <c r="V1892" s="81"/>
      <c r="W1892" s="81"/>
      <c r="X1892" s="81"/>
      <c r="Y1892" s="81"/>
      <c r="Z1892" s="81"/>
      <c r="AA1892" s="109"/>
      <c r="AB1892" s="109"/>
      <c r="AS1892" s="124"/>
      <c r="AT1892" s="124"/>
      <c r="AU1892" s="124"/>
      <c r="AV1892" s="83"/>
      <c r="AW1892" s="123"/>
      <c r="AX1892" s="81"/>
      <c r="BB1892" s="81"/>
      <c r="BC1892" s="81"/>
      <c r="BD1892" s="81"/>
      <c r="BE1892" s="81"/>
    </row>
    <row r="1893" spans="1:57" ht="12.75" customHeight="1" x14ac:dyDescent="0.25">
      <c r="A1893" s="81"/>
      <c r="B1893" s="81"/>
      <c r="C1893" s="81"/>
      <c r="K1893" s="81"/>
      <c r="L1893" s="81"/>
      <c r="M1893" s="81"/>
      <c r="N1893" s="81"/>
      <c r="O1893" s="81"/>
      <c r="P1893" s="81"/>
      <c r="S1893" s="81"/>
      <c r="T1893" s="81"/>
      <c r="U1893" s="81"/>
      <c r="V1893" s="81"/>
      <c r="W1893" s="81"/>
      <c r="X1893" s="81"/>
      <c r="Y1893" s="81"/>
      <c r="Z1893" s="81"/>
      <c r="AA1893" s="109"/>
      <c r="AB1893" s="109"/>
      <c r="AS1893" s="124"/>
      <c r="AT1893" s="124"/>
      <c r="AU1893" s="124"/>
      <c r="AV1893" s="83"/>
      <c r="AW1893" s="123"/>
      <c r="AX1893" s="81"/>
      <c r="BB1893" s="81"/>
      <c r="BC1893" s="81"/>
      <c r="BD1893" s="81"/>
      <c r="BE1893" s="81"/>
    </row>
    <row r="1894" spans="1:57" ht="12.75" customHeight="1" x14ac:dyDescent="0.25">
      <c r="A1894" s="81"/>
      <c r="B1894" s="81"/>
      <c r="C1894" s="81"/>
      <c r="K1894" s="81"/>
      <c r="L1894" s="81"/>
      <c r="M1894" s="81"/>
      <c r="N1894" s="81"/>
      <c r="O1894" s="81"/>
      <c r="P1894" s="81"/>
      <c r="S1894" s="81"/>
      <c r="T1894" s="81"/>
      <c r="U1894" s="81"/>
      <c r="V1894" s="81"/>
      <c r="W1894" s="81"/>
      <c r="X1894" s="81"/>
      <c r="Y1894" s="81"/>
      <c r="Z1894" s="81"/>
      <c r="AA1894" s="109"/>
      <c r="AB1894" s="109"/>
      <c r="AS1894" s="124"/>
      <c r="AT1894" s="124"/>
      <c r="AU1894" s="124"/>
      <c r="AV1894" s="83"/>
      <c r="AW1894" s="123"/>
      <c r="AX1894" s="81"/>
      <c r="BB1894" s="81"/>
      <c r="BC1894" s="81"/>
      <c r="BD1894" s="81"/>
      <c r="BE1894" s="81"/>
    </row>
    <row r="1895" spans="1:57" ht="12.75" customHeight="1" x14ac:dyDescent="0.25">
      <c r="A1895" s="81"/>
      <c r="B1895" s="81"/>
      <c r="C1895" s="81"/>
      <c r="K1895" s="81"/>
      <c r="L1895" s="81"/>
      <c r="M1895" s="81"/>
      <c r="N1895" s="81"/>
      <c r="O1895" s="81"/>
      <c r="P1895" s="81"/>
      <c r="S1895" s="81"/>
      <c r="T1895" s="81"/>
      <c r="U1895" s="81"/>
      <c r="V1895" s="81"/>
      <c r="W1895" s="81"/>
      <c r="X1895" s="81"/>
      <c r="Y1895" s="81"/>
      <c r="Z1895" s="81"/>
      <c r="AA1895" s="109"/>
      <c r="AB1895" s="109"/>
      <c r="AS1895" s="124"/>
      <c r="AT1895" s="124"/>
      <c r="AU1895" s="124"/>
      <c r="AV1895" s="83"/>
      <c r="AW1895" s="123"/>
      <c r="AX1895" s="81"/>
      <c r="BB1895" s="81"/>
      <c r="BC1895" s="81"/>
      <c r="BD1895" s="81"/>
      <c r="BE1895" s="81"/>
    </row>
    <row r="1896" spans="1:57" ht="12.75" customHeight="1" x14ac:dyDescent="0.25">
      <c r="A1896" s="81"/>
      <c r="B1896" s="81"/>
      <c r="C1896" s="81"/>
      <c r="K1896" s="81"/>
      <c r="L1896" s="81"/>
      <c r="M1896" s="81"/>
      <c r="N1896" s="81"/>
      <c r="O1896" s="81"/>
      <c r="P1896" s="81"/>
      <c r="S1896" s="81"/>
      <c r="T1896" s="81"/>
      <c r="U1896" s="81"/>
      <c r="V1896" s="81"/>
      <c r="W1896" s="81"/>
      <c r="X1896" s="81"/>
      <c r="Y1896" s="81"/>
      <c r="Z1896" s="81"/>
      <c r="AA1896" s="109"/>
      <c r="AB1896" s="109"/>
      <c r="AS1896" s="124"/>
      <c r="AT1896" s="124"/>
      <c r="AU1896" s="124"/>
      <c r="AV1896" s="83"/>
      <c r="AW1896" s="123"/>
      <c r="AX1896" s="81"/>
      <c r="BB1896" s="81"/>
      <c r="BC1896" s="81"/>
      <c r="BD1896" s="81"/>
      <c r="BE1896" s="81"/>
    </row>
    <row r="1897" spans="1:57" ht="12.75" customHeight="1" x14ac:dyDescent="0.25">
      <c r="A1897" s="81"/>
      <c r="B1897" s="81"/>
      <c r="C1897" s="81"/>
      <c r="K1897" s="81"/>
      <c r="L1897" s="81"/>
      <c r="M1897" s="81"/>
      <c r="N1897" s="81"/>
      <c r="O1897" s="81"/>
      <c r="P1897" s="81"/>
      <c r="S1897" s="81"/>
      <c r="T1897" s="81"/>
      <c r="U1897" s="81"/>
      <c r="V1897" s="81"/>
      <c r="W1897" s="81"/>
      <c r="X1897" s="81"/>
      <c r="Y1897" s="81"/>
      <c r="Z1897" s="81"/>
      <c r="AA1897" s="109"/>
      <c r="AB1897" s="109"/>
      <c r="AS1897" s="124"/>
      <c r="AT1897" s="124"/>
      <c r="AU1897" s="124"/>
      <c r="AV1897" s="83"/>
      <c r="AW1897" s="123"/>
      <c r="AX1897" s="81"/>
      <c r="BB1897" s="81"/>
      <c r="BC1897" s="81"/>
      <c r="BD1897" s="81"/>
      <c r="BE1897" s="81"/>
    </row>
    <row r="1898" spans="1:57" ht="12.75" customHeight="1" x14ac:dyDescent="0.25">
      <c r="A1898" s="81"/>
      <c r="B1898" s="81"/>
      <c r="C1898" s="81"/>
      <c r="K1898" s="81"/>
      <c r="L1898" s="81"/>
      <c r="M1898" s="81"/>
      <c r="N1898" s="81"/>
      <c r="O1898" s="81"/>
      <c r="P1898" s="81"/>
      <c r="S1898" s="81"/>
      <c r="T1898" s="81"/>
      <c r="U1898" s="81"/>
      <c r="V1898" s="81"/>
      <c r="W1898" s="81"/>
      <c r="X1898" s="81"/>
      <c r="Y1898" s="81"/>
      <c r="Z1898" s="81"/>
      <c r="AA1898" s="109"/>
      <c r="AB1898" s="109"/>
      <c r="AS1898" s="124"/>
      <c r="AT1898" s="124"/>
      <c r="AU1898" s="124"/>
      <c r="AV1898" s="83"/>
      <c r="AW1898" s="123"/>
      <c r="AX1898" s="81"/>
      <c r="BB1898" s="81"/>
      <c r="BC1898" s="81"/>
      <c r="BD1898" s="81"/>
      <c r="BE1898" s="81"/>
    </row>
    <row r="1899" spans="1:57" ht="12.75" customHeight="1" x14ac:dyDescent="0.25">
      <c r="A1899" s="81"/>
      <c r="B1899" s="81"/>
      <c r="C1899" s="81"/>
      <c r="K1899" s="81"/>
      <c r="L1899" s="81"/>
      <c r="M1899" s="81"/>
      <c r="N1899" s="81"/>
      <c r="O1899" s="81"/>
      <c r="P1899" s="81"/>
      <c r="S1899" s="81"/>
      <c r="T1899" s="81"/>
      <c r="U1899" s="81"/>
      <c r="V1899" s="81"/>
      <c r="W1899" s="81"/>
      <c r="X1899" s="81"/>
      <c r="Y1899" s="81"/>
      <c r="Z1899" s="81"/>
      <c r="AA1899" s="109"/>
      <c r="AB1899" s="109"/>
      <c r="AS1899" s="124"/>
      <c r="AT1899" s="124"/>
      <c r="AU1899" s="124"/>
      <c r="AV1899" s="83"/>
      <c r="AW1899" s="123"/>
      <c r="AX1899" s="81"/>
      <c r="BB1899" s="81"/>
      <c r="BC1899" s="81"/>
      <c r="BD1899" s="81"/>
      <c r="BE1899" s="81"/>
    </row>
    <row r="1900" spans="1:57" ht="12.75" customHeight="1" x14ac:dyDescent="0.25">
      <c r="A1900" s="81"/>
      <c r="B1900" s="81"/>
      <c r="C1900" s="81"/>
      <c r="K1900" s="81"/>
      <c r="L1900" s="81"/>
      <c r="M1900" s="81"/>
      <c r="N1900" s="81"/>
      <c r="O1900" s="81"/>
      <c r="P1900" s="81"/>
      <c r="S1900" s="81"/>
      <c r="T1900" s="81"/>
      <c r="U1900" s="81"/>
      <c r="V1900" s="81"/>
      <c r="W1900" s="81"/>
      <c r="X1900" s="81"/>
      <c r="Y1900" s="81"/>
      <c r="Z1900" s="81"/>
      <c r="AA1900" s="109"/>
      <c r="AB1900" s="109"/>
      <c r="AS1900" s="124"/>
      <c r="AT1900" s="124"/>
      <c r="AU1900" s="124"/>
      <c r="AV1900" s="83"/>
      <c r="AW1900" s="123"/>
      <c r="AX1900" s="81"/>
      <c r="BB1900" s="81"/>
      <c r="BC1900" s="81"/>
      <c r="BD1900" s="81"/>
      <c r="BE1900" s="81"/>
    </row>
    <row r="1901" spans="1:57" ht="12.75" customHeight="1" x14ac:dyDescent="0.25">
      <c r="A1901" s="81"/>
      <c r="B1901" s="81"/>
      <c r="C1901" s="81"/>
      <c r="K1901" s="81"/>
      <c r="L1901" s="81"/>
      <c r="M1901" s="81"/>
      <c r="N1901" s="81"/>
      <c r="O1901" s="81"/>
      <c r="P1901" s="81"/>
      <c r="S1901" s="81"/>
      <c r="T1901" s="81"/>
      <c r="U1901" s="81"/>
      <c r="V1901" s="81"/>
      <c r="W1901" s="81"/>
      <c r="X1901" s="81"/>
      <c r="Y1901" s="81"/>
      <c r="Z1901" s="81"/>
      <c r="AA1901" s="109"/>
      <c r="AB1901" s="109"/>
      <c r="AS1901" s="124"/>
      <c r="AT1901" s="124"/>
      <c r="AU1901" s="124"/>
      <c r="AV1901" s="83"/>
      <c r="AW1901" s="123"/>
      <c r="AX1901" s="81"/>
      <c r="BB1901" s="81"/>
      <c r="BC1901" s="81"/>
      <c r="BD1901" s="81"/>
      <c r="BE1901" s="81"/>
    </row>
    <row r="1902" spans="1:57" ht="12.75" customHeight="1" x14ac:dyDescent="0.25">
      <c r="A1902" s="81"/>
      <c r="B1902" s="81"/>
      <c r="C1902" s="81"/>
      <c r="K1902" s="81"/>
      <c r="L1902" s="81"/>
      <c r="M1902" s="81"/>
      <c r="N1902" s="81"/>
      <c r="O1902" s="81"/>
      <c r="P1902" s="81"/>
      <c r="S1902" s="81"/>
      <c r="T1902" s="81"/>
      <c r="U1902" s="81"/>
      <c r="V1902" s="81"/>
      <c r="W1902" s="81"/>
      <c r="X1902" s="81"/>
      <c r="Y1902" s="81"/>
      <c r="Z1902" s="81"/>
      <c r="AA1902" s="109"/>
      <c r="AB1902" s="109"/>
      <c r="AS1902" s="124"/>
      <c r="AT1902" s="124"/>
      <c r="AU1902" s="124"/>
      <c r="AV1902" s="83"/>
      <c r="AW1902" s="123"/>
      <c r="AX1902" s="81"/>
      <c r="BB1902" s="81"/>
      <c r="BC1902" s="81"/>
      <c r="BD1902" s="81"/>
      <c r="BE1902" s="81"/>
    </row>
    <row r="1903" spans="1:57" ht="12.75" customHeight="1" x14ac:dyDescent="0.25">
      <c r="A1903" s="81"/>
      <c r="B1903" s="81"/>
      <c r="C1903" s="81"/>
      <c r="K1903" s="81"/>
      <c r="L1903" s="81"/>
      <c r="M1903" s="81"/>
      <c r="N1903" s="81"/>
      <c r="O1903" s="81"/>
      <c r="P1903" s="81"/>
      <c r="S1903" s="81"/>
      <c r="T1903" s="81"/>
      <c r="U1903" s="81"/>
      <c r="V1903" s="81"/>
      <c r="W1903" s="81"/>
      <c r="X1903" s="81"/>
      <c r="Y1903" s="81"/>
      <c r="Z1903" s="81"/>
      <c r="AA1903" s="109"/>
      <c r="AB1903" s="109"/>
      <c r="AS1903" s="124"/>
      <c r="AT1903" s="124"/>
      <c r="AU1903" s="124"/>
      <c r="AV1903" s="83"/>
      <c r="AW1903" s="123"/>
      <c r="AX1903" s="81"/>
      <c r="BB1903" s="81"/>
      <c r="BC1903" s="81"/>
      <c r="BD1903" s="81"/>
      <c r="BE1903" s="81"/>
    </row>
    <row r="1904" spans="1:57" ht="12.75" customHeight="1" x14ac:dyDescent="0.25">
      <c r="A1904" s="81"/>
      <c r="B1904" s="81"/>
      <c r="C1904" s="81"/>
      <c r="K1904" s="81"/>
      <c r="L1904" s="81"/>
      <c r="M1904" s="81"/>
      <c r="N1904" s="81"/>
      <c r="O1904" s="81"/>
      <c r="P1904" s="81"/>
      <c r="S1904" s="81"/>
      <c r="T1904" s="81"/>
      <c r="U1904" s="81"/>
      <c r="V1904" s="81"/>
      <c r="W1904" s="81"/>
      <c r="X1904" s="81"/>
      <c r="Y1904" s="81"/>
      <c r="Z1904" s="81"/>
      <c r="AA1904" s="109"/>
      <c r="AB1904" s="109"/>
      <c r="AS1904" s="124"/>
      <c r="AT1904" s="124"/>
      <c r="AU1904" s="124"/>
      <c r="AV1904" s="83"/>
      <c r="AW1904" s="123"/>
      <c r="AX1904" s="81"/>
      <c r="BB1904" s="81"/>
      <c r="BC1904" s="81"/>
      <c r="BD1904" s="81"/>
      <c r="BE1904" s="81"/>
    </row>
    <row r="1905" spans="1:57" ht="12.75" customHeight="1" x14ac:dyDescent="0.25">
      <c r="A1905" s="81"/>
      <c r="B1905" s="81"/>
      <c r="C1905" s="81"/>
      <c r="K1905" s="81"/>
      <c r="L1905" s="81"/>
      <c r="M1905" s="81"/>
      <c r="N1905" s="81"/>
      <c r="O1905" s="81"/>
      <c r="P1905" s="81"/>
      <c r="S1905" s="81"/>
      <c r="T1905" s="81"/>
      <c r="U1905" s="81"/>
      <c r="V1905" s="81"/>
      <c r="W1905" s="81"/>
      <c r="X1905" s="81"/>
      <c r="Y1905" s="81"/>
      <c r="Z1905" s="81"/>
      <c r="AA1905" s="109"/>
      <c r="AB1905" s="109"/>
      <c r="AS1905" s="124"/>
      <c r="AT1905" s="124"/>
      <c r="AU1905" s="124"/>
      <c r="AV1905" s="83"/>
      <c r="AW1905" s="123"/>
      <c r="AX1905" s="81"/>
      <c r="BB1905" s="81"/>
      <c r="BC1905" s="81"/>
      <c r="BD1905" s="81"/>
      <c r="BE1905" s="81"/>
    </row>
    <row r="1906" spans="1:57" ht="12.75" customHeight="1" x14ac:dyDescent="0.25">
      <c r="A1906" s="81"/>
      <c r="B1906" s="81"/>
      <c r="C1906" s="81"/>
      <c r="K1906" s="81"/>
      <c r="L1906" s="81"/>
      <c r="M1906" s="81"/>
      <c r="N1906" s="81"/>
      <c r="O1906" s="81"/>
      <c r="P1906" s="81"/>
      <c r="S1906" s="81"/>
      <c r="T1906" s="81"/>
      <c r="U1906" s="81"/>
      <c r="V1906" s="81"/>
      <c r="W1906" s="81"/>
      <c r="X1906" s="81"/>
      <c r="Y1906" s="81"/>
      <c r="Z1906" s="81"/>
      <c r="AA1906" s="109"/>
      <c r="AB1906" s="109"/>
      <c r="AS1906" s="124"/>
      <c r="AT1906" s="124"/>
      <c r="AU1906" s="124"/>
      <c r="AV1906" s="83"/>
      <c r="AW1906" s="123"/>
      <c r="AX1906" s="81"/>
      <c r="BB1906" s="81"/>
      <c r="BC1906" s="81"/>
      <c r="BD1906" s="81"/>
      <c r="BE1906" s="81"/>
    </row>
    <row r="1907" spans="1:57" ht="12.75" customHeight="1" x14ac:dyDescent="0.25">
      <c r="A1907" s="81"/>
      <c r="B1907" s="81"/>
      <c r="C1907" s="81"/>
      <c r="K1907" s="81"/>
      <c r="L1907" s="81"/>
      <c r="M1907" s="81"/>
      <c r="N1907" s="81"/>
      <c r="O1907" s="81"/>
      <c r="P1907" s="81"/>
      <c r="S1907" s="81"/>
      <c r="T1907" s="81"/>
      <c r="U1907" s="81"/>
      <c r="V1907" s="81"/>
      <c r="W1907" s="81"/>
      <c r="X1907" s="81"/>
      <c r="Y1907" s="81"/>
      <c r="Z1907" s="81"/>
      <c r="AA1907" s="109"/>
      <c r="AB1907" s="109"/>
      <c r="AS1907" s="124"/>
      <c r="AT1907" s="124"/>
      <c r="AU1907" s="124"/>
      <c r="AV1907" s="83"/>
      <c r="AW1907" s="123"/>
      <c r="AX1907" s="81"/>
      <c r="BB1907" s="81"/>
      <c r="BC1907" s="81"/>
      <c r="BD1907" s="81"/>
      <c r="BE1907" s="81"/>
    </row>
    <row r="1908" spans="1:57" ht="12.75" customHeight="1" x14ac:dyDescent="0.25">
      <c r="A1908" s="81"/>
      <c r="B1908" s="81"/>
      <c r="C1908" s="81"/>
      <c r="K1908" s="81"/>
      <c r="L1908" s="81"/>
      <c r="M1908" s="81"/>
      <c r="N1908" s="81"/>
      <c r="O1908" s="81"/>
      <c r="P1908" s="81"/>
      <c r="S1908" s="81"/>
      <c r="T1908" s="81"/>
      <c r="U1908" s="81"/>
      <c r="V1908" s="81"/>
      <c r="W1908" s="81"/>
      <c r="X1908" s="81"/>
      <c r="Y1908" s="81"/>
      <c r="Z1908" s="81"/>
      <c r="AA1908" s="109"/>
      <c r="AB1908" s="109"/>
      <c r="AS1908" s="124"/>
      <c r="AT1908" s="124"/>
      <c r="AU1908" s="124"/>
      <c r="AV1908" s="83"/>
      <c r="AW1908" s="123"/>
      <c r="AX1908" s="81"/>
      <c r="BB1908" s="81"/>
      <c r="BC1908" s="81"/>
      <c r="BD1908" s="81"/>
      <c r="BE1908" s="81"/>
    </row>
    <row r="1909" spans="1:57" ht="12.75" customHeight="1" x14ac:dyDescent="0.25">
      <c r="A1909" s="81"/>
      <c r="B1909" s="81"/>
      <c r="C1909" s="81"/>
      <c r="K1909" s="81"/>
      <c r="L1909" s="81"/>
      <c r="M1909" s="81"/>
      <c r="N1909" s="81"/>
      <c r="O1909" s="81"/>
      <c r="P1909" s="81"/>
      <c r="S1909" s="81"/>
      <c r="T1909" s="81"/>
      <c r="U1909" s="81"/>
      <c r="V1909" s="81"/>
      <c r="W1909" s="81"/>
      <c r="X1909" s="81"/>
      <c r="Y1909" s="81"/>
      <c r="Z1909" s="81"/>
      <c r="AA1909" s="109"/>
      <c r="AB1909" s="109"/>
      <c r="AS1909" s="124"/>
      <c r="AT1909" s="124"/>
      <c r="AU1909" s="124"/>
      <c r="AV1909" s="83"/>
      <c r="AW1909" s="123"/>
      <c r="AX1909" s="81"/>
      <c r="BB1909" s="81"/>
      <c r="BC1909" s="81"/>
      <c r="BD1909" s="81"/>
      <c r="BE1909" s="81"/>
    </row>
    <row r="1910" spans="1:57" ht="12.75" customHeight="1" x14ac:dyDescent="0.25">
      <c r="A1910" s="81"/>
      <c r="B1910" s="81"/>
      <c r="C1910" s="81"/>
      <c r="K1910" s="81"/>
      <c r="L1910" s="81"/>
      <c r="M1910" s="81"/>
      <c r="N1910" s="81"/>
      <c r="O1910" s="81"/>
      <c r="P1910" s="81"/>
      <c r="S1910" s="81"/>
      <c r="T1910" s="81"/>
      <c r="U1910" s="81"/>
      <c r="V1910" s="81"/>
      <c r="W1910" s="81"/>
      <c r="X1910" s="81"/>
      <c r="Y1910" s="81"/>
      <c r="Z1910" s="81"/>
      <c r="AA1910" s="109"/>
      <c r="AB1910" s="109"/>
      <c r="AS1910" s="124"/>
      <c r="AT1910" s="124"/>
      <c r="AU1910" s="124"/>
      <c r="AV1910" s="83"/>
      <c r="AW1910" s="123"/>
      <c r="AX1910" s="81"/>
      <c r="BB1910" s="81"/>
      <c r="BC1910" s="81"/>
      <c r="BD1910" s="81"/>
      <c r="BE1910" s="81"/>
    </row>
    <row r="1911" spans="1:57" ht="12.75" customHeight="1" x14ac:dyDescent="0.25">
      <c r="A1911" s="81"/>
      <c r="B1911" s="81"/>
      <c r="C1911" s="81"/>
      <c r="K1911" s="81"/>
      <c r="L1911" s="81"/>
      <c r="M1911" s="81"/>
      <c r="N1911" s="81"/>
      <c r="O1911" s="81"/>
      <c r="P1911" s="81"/>
      <c r="S1911" s="81"/>
      <c r="T1911" s="81"/>
      <c r="U1911" s="81"/>
      <c r="V1911" s="81"/>
      <c r="W1911" s="81"/>
      <c r="X1911" s="81"/>
      <c r="Y1911" s="81"/>
      <c r="Z1911" s="81"/>
      <c r="AA1911" s="109"/>
      <c r="AB1911" s="109"/>
      <c r="AS1911" s="124"/>
      <c r="AT1911" s="124"/>
      <c r="AU1911" s="124"/>
      <c r="AV1911" s="83"/>
      <c r="AW1911" s="123"/>
      <c r="AX1911" s="81"/>
      <c r="BB1911" s="81"/>
      <c r="BC1911" s="81"/>
      <c r="BD1911" s="81"/>
      <c r="BE1911" s="81"/>
    </row>
    <row r="1912" spans="1:57" ht="12.75" customHeight="1" x14ac:dyDescent="0.25">
      <c r="A1912" s="81"/>
      <c r="B1912" s="81"/>
      <c r="C1912" s="81"/>
      <c r="K1912" s="81"/>
      <c r="L1912" s="81"/>
      <c r="M1912" s="81"/>
      <c r="N1912" s="81"/>
      <c r="O1912" s="81"/>
      <c r="P1912" s="81"/>
      <c r="S1912" s="81"/>
      <c r="T1912" s="81"/>
      <c r="U1912" s="81"/>
      <c r="V1912" s="81"/>
      <c r="W1912" s="81"/>
      <c r="X1912" s="81"/>
      <c r="Y1912" s="81"/>
      <c r="Z1912" s="81"/>
      <c r="AA1912" s="109"/>
      <c r="AB1912" s="109"/>
      <c r="AS1912" s="124"/>
      <c r="AT1912" s="124"/>
      <c r="AU1912" s="124"/>
      <c r="AV1912" s="83"/>
      <c r="AW1912" s="123"/>
      <c r="AX1912" s="81"/>
      <c r="BB1912" s="81"/>
      <c r="BC1912" s="81"/>
      <c r="BD1912" s="81"/>
      <c r="BE1912" s="81"/>
    </row>
    <row r="1913" spans="1:57" ht="12.75" customHeight="1" x14ac:dyDescent="0.25">
      <c r="A1913" s="81"/>
      <c r="B1913" s="81"/>
      <c r="C1913" s="81"/>
      <c r="K1913" s="81"/>
      <c r="L1913" s="81"/>
      <c r="M1913" s="81"/>
      <c r="N1913" s="81"/>
      <c r="O1913" s="81"/>
      <c r="P1913" s="81"/>
      <c r="S1913" s="81"/>
      <c r="T1913" s="81"/>
      <c r="U1913" s="81"/>
      <c r="V1913" s="81"/>
      <c r="W1913" s="81"/>
      <c r="X1913" s="81"/>
      <c r="Y1913" s="81"/>
      <c r="Z1913" s="81"/>
      <c r="AA1913" s="109"/>
      <c r="AB1913" s="109"/>
      <c r="AS1913" s="124"/>
      <c r="AT1913" s="124"/>
      <c r="AU1913" s="124"/>
      <c r="AV1913" s="83"/>
      <c r="AW1913" s="123"/>
      <c r="AX1913" s="81"/>
      <c r="BB1913" s="81"/>
      <c r="BC1913" s="81"/>
      <c r="BD1913" s="81"/>
      <c r="BE1913" s="81"/>
    </row>
    <row r="1914" spans="1:57" ht="12.75" customHeight="1" x14ac:dyDescent="0.25">
      <c r="A1914" s="81"/>
      <c r="B1914" s="81"/>
      <c r="C1914" s="81"/>
      <c r="K1914" s="81"/>
      <c r="L1914" s="81"/>
      <c r="M1914" s="81"/>
      <c r="N1914" s="81"/>
      <c r="O1914" s="81"/>
      <c r="P1914" s="81"/>
      <c r="S1914" s="81"/>
      <c r="T1914" s="81"/>
      <c r="U1914" s="81"/>
      <c r="V1914" s="81"/>
      <c r="W1914" s="81"/>
      <c r="X1914" s="81"/>
      <c r="Y1914" s="81"/>
      <c r="Z1914" s="81"/>
      <c r="AA1914" s="109"/>
      <c r="AB1914" s="109"/>
      <c r="AS1914" s="124"/>
      <c r="AT1914" s="124"/>
      <c r="AU1914" s="124"/>
      <c r="AV1914" s="83"/>
      <c r="AW1914" s="123"/>
      <c r="AX1914" s="81"/>
      <c r="BB1914" s="81"/>
      <c r="BC1914" s="81"/>
      <c r="BD1914" s="81"/>
      <c r="BE1914" s="81"/>
    </row>
    <row r="1915" spans="1:57" ht="12.75" customHeight="1" x14ac:dyDescent="0.25">
      <c r="A1915" s="81"/>
      <c r="B1915" s="81"/>
      <c r="C1915" s="81"/>
      <c r="K1915" s="81"/>
      <c r="L1915" s="81"/>
      <c r="M1915" s="81"/>
      <c r="N1915" s="81"/>
      <c r="O1915" s="81"/>
      <c r="P1915" s="81"/>
      <c r="S1915" s="81"/>
      <c r="T1915" s="81"/>
      <c r="U1915" s="81"/>
      <c r="V1915" s="81"/>
      <c r="W1915" s="81"/>
      <c r="X1915" s="81"/>
      <c r="Y1915" s="81"/>
      <c r="Z1915" s="81"/>
      <c r="AA1915" s="109"/>
      <c r="AB1915" s="109"/>
      <c r="AS1915" s="124"/>
      <c r="AT1915" s="124"/>
      <c r="AU1915" s="124"/>
      <c r="AV1915" s="83"/>
      <c r="AW1915" s="123"/>
      <c r="AX1915" s="81"/>
      <c r="BB1915" s="81"/>
      <c r="BC1915" s="81"/>
      <c r="BD1915" s="81"/>
      <c r="BE1915" s="81"/>
    </row>
    <row r="1916" spans="1:57" ht="12.75" customHeight="1" x14ac:dyDescent="0.25">
      <c r="A1916" s="81"/>
      <c r="B1916" s="81"/>
      <c r="C1916" s="81"/>
      <c r="K1916" s="81"/>
      <c r="L1916" s="81"/>
      <c r="M1916" s="81"/>
      <c r="N1916" s="81"/>
      <c r="O1916" s="81"/>
      <c r="P1916" s="81"/>
      <c r="S1916" s="81"/>
      <c r="T1916" s="81"/>
      <c r="U1916" s="81"/>
      <c r="V1916" s="81"/>
      <c r="W1916" s="81"/>
      <c r="X1916" s="81"/>
      <c r="Y1916" s="81"/>
      <c r="Z1916" s="81"/>
      <c r="AA1916" s="109"/>
      <c r="AB1916" s="109"/>
      <c r="AS1916" s="124"/>
      <c r="AT1916" s="124"/>
      <c r="AU1916" s="124"/>
      <c r="AV1916" s="83"/>
      <c r="AW1916" s="123"/>
      <c r="AX1916" s="81"/>
      <c r="BB1916" s="81"/>
      <c r="BC1916" s="81"/>
      <c r="BD1916" s="81"/>
      <c r="BE1916" s="81"/>
    </row>
    <row r="1917" spans="1:57" ht="12.75" customHeight="1" x14ac:dyDescent="0.25">
      <c r="A1917" s="81"/>
      <c r="B1917" s="81"/>
      <c r="C1917" s="81"/>
      <c r="K1917" s="81"/>
      <c r="L1917" s="81"/>
      <c r="M1917" s="81"/>
      <c r="N1917" s="81"/>
      <c r="O1917" s="81"/>
      <c r="P1917" s="81"/>
      <c r="S1917" s="81"/>
      <c r="T1917" s="81"/>
      <c r="U1917" s="81"/>
      <c r="V1917" s="81"/>
      <c r="W1917" s="81"/>
      <c r="X1917" s="81"/>
      <c r="Y1917" s="81"/>
      <c r="Z1917" s="81"/>
      <c r="AA1917" s="109"/>
      <c r="AB1917" s="109"/>
      <c r="AS1917" s="124"/>
      <c r="AT1917" s="124"/>
      <c r="AU1917" s="124"/>
      <c r="AV1917" s="83"/>
      <c r="AW1917" s="123"/>
      <c r="AX1917" s="81"/>
      <c r="BB1917" s="81"/>
      <c r="BC1917" s="81"/>
      <c r="BD1917" s="81"/>
      <c r="BE1917" s="81"/>
    </row>
    <row r="1918" spans="1:57" ht="12.75" customHeight="1" x14ac:dyDescent="0.25">
      <c r="A1918" s="81"/>
      <c r="B1918" s="81"/>
      <c r="C1918" s="81"/>
      <c r="K1918" s="81"/>
      <c r="L1918" s="81"/>
      <c r="M1918" s="81"/>
      <c r="N1918" s="81"/>
      <c r="O1918" s="81"/>
      <c r="P1918" s="81"/>
      <c r="S1918" s="81"/>
      <c r="T1918" s="81"/>
      <c r="U1918" s="81"/>
      <c r="V1918" s="81"/>
      <c r="W1918" s="81"/>
      <c r="X1918" s="81"/>
      <c r="Y1918" s="81"/>
      <c r="Z1918" s="81"/>
      <c r="AA1918" s="109"/>
      <c r="AB1918" s="109"/>
      <c r="AS1918" s="124"/>
      <c r="AT1918" s="124"/>
      <c r="AU1918" s="124"/>
      <c r="AV1918" s="83"/>
      <c r="AW1918" s="123"/>
      <c r="AX1918" s="81"/>
      <c r="BB1918" s="81"/>
      <c r="BC1918" s="81"/>
      <c r="BD1918" s="81"/>
      <c r="BE1918" s="81"/>
    </row>
    <row r="1919" spans="1:57" ht="12.75" customHeight="1" x14ac:dyDescent="0.25">
      <c r="A1919" s="81"/>
      <c r="B1919" s="81"/>
      <c r="C1919" s="81"/>
      <c r="K1919" s="81"/>
      <c r="L1919" s="81"/>
      <c r="M1919" s="81"/>
      <c r="N1919" s="81"/>
      <c r="O1919" s="81"/>
      <c r="P1919" s="81"/>
      <c r="S1919" s="81"/>
      <c r="T1919" s="81"/>
      <c r="U1919" s="81"/>
      <c r="V1919" s="81"/>
      <c r="W1919" s="81"/>
      <c r="X1919" s="81"/>
      <c r="Y1919" s="81"/>
      <c r="Z1919" s="81"/>
      <c r="AA1919" s="109"/>
      <c r="AB1919" s="109"/>
      <c r="AS1919" s="124"/>
      <c r="AT1919" s="124"/>
      <c r="AU1919" s="124"/>
      <c r="AV1919" s="83"/>
      <c r="AW1919" s="123"/>
      <c r="AX1919" s="81"/>
      <c r="BB1919" s="81"/>
      <c r="BC1919" s="81"/>
      <c r="BD1919" s="81"/>
      <c r="BE1919" s="81"/>
    </row>
    <row r="1920" spans="1:57" ht="12.75" customHeight="1" x14ac:dyDescent="0.25">
      <c r="A1920" s="81"/>
      <c r="B1920" s="81"/>
      <c r="C1920" s="81"/>
      <c r="K1920" s="81"/>
      <c r="L1920" s="81"/>
      <c r="M1920" s="81"/>
      <c r="N1920" s="81"/>
      <c r="O1920" s="81"/>
      <c r="P1920" s="81"/>
      <c r="S1920" s="81"/>
      <c r="T1920" s="81"/>
      <c r="U1920" s="81"/>
      <c r="V1920" s="81"/>
      <c r="W1920" s="81"/>
      <c r="X1920" s="81"/>
      <c r="Y1920" s="81"/>
      <c r="Z1920" s="81"/>
      <c r="AA1920" s="109"/>
      <c r="AB1920" s="109"/>
      <c r="AS1920" s="124"/>
      <c r="AT1920" s="124"/>
      <c r="AU1920" s="124"/>
      <c r="AV1920" s="83"/>
      <c r="AW1920" s="123"/>
      <c r="AX1920" s="81"/>
      <c r="BB1920" s="81"/>
      <c r="BC1920" s="81"/>
      <c r="BD1920" s="81"/>
      <c r="BE1920" s="81"/>
    </row>
    <row r="1921" spans="1:57" ht="12.75" customHeight="1" x14ac:dyDescent="0.25">
      <c r="A1921" s="81"/>
      <c r="B1921" s="81"/>
      <c r="C1921" s="81"/>
      <c r="K1921" s="81"/>
      <c r="L1921" s="81"/>
      <c r="M1921" s="81"/>
      <c r="N1921" s="81"/>
      <c r="O1921" s="81"/>
      <c r="P1921" s="81"/>
      <c r="S1921" s="81"/>
      <c r="T1921" s="81"/>
      <c r="U1921" s="81"/>
      <c r="V1921" s="81"/>
      <c r="W1921" s="81"/>
      <c r="X1921" s="81"/>
      <c r="Y1921" s="81"/>
      <c r="Z1921" s="81"/>
      <c r="AA1921" s="109"/>
      <c r="AB1921" s="109"/>
      <c r="AS1921" s="124"/>
      <c r="AT1921" s="124"/>
      <c r="AU1921" s="124"/>
      <c r="AV1921" s="83"/>
      <c r="AW1921" s="123"/>
      <c r="AX1921" s="81"/>
      <c r="BB1921" s="81"/>
      <c r="BC1921" s="81"/>
      <c r="BD1921" s="81"/>
      <c r="BE1921" s="81"/>
    </row>
    <row r="1922" spans="1:57" ht="12.75" customHeight="1" x14ac:dyDescent="0.25">
      <c r="A1922" s="81"/>
      <c r="B1922" s="81"/>
      <c r="C1922" s="81"/>
      <c r="K1922" s="81"/>
      <c r="L1922" s="81"/>
      <c r="M1922" s="81"/>
      <c r="N1922" s="81"/>
      <c r="O1922" s="81"/>
      <c r="P1922" s="81"/>
      <c r="S1922" s="81"/>
      <c r="T1922" s="81"/>
      <c r="U1922" s="81"/>
      <c r="V1922" s="81"/>
      <c r="W1922" s="81"/>
      <c r="X1922" s="81"/>
      <c r="Y1922" s="81"/>
      <c r="Z1922" s="81"/>
      <c r="AA1922" s="109"/>
      <c r="AB1922" s="109"/>
      <c r="AS1922" s="124"/>
      <c r="AT1922" s="124"/>
      <c r="AU1922" s="124"/>
      <c r="AV1922" s="83"/>
      <c r="AW1922" s="123"/>
      <c r="AX1922" s="81"/>
      <c r="BB1922" s="81"/>
      <c r="BC1922" s="81"/>
      <c r="BD1922" s="81"/>
      <c r="BE1922" s="81"/>
    </row>
    <row r="1923" spans="1:57" ht="12.75" customHeight="1" x14ac:dyDescent="0.25">
      <c r="A1923" s="81"/>
      <c r="B1923" s="81"/>
      <c r="C1923" s="81"/>
      <c r="K1923" s="81"/>
      <c r="L1923" s="81"/>
      <c r="M1923" s="81"/>
      <c r="N1923" s="81"/>
      <c r="O1923" s="81"/>
      <c r="P1923" s="81"/>
      <c r="S1923" s="81"/>
      <c r="T1923" s="81"/>
      <c r="U1923" s="81"/>
      <c r="V1923" s="81"/>
      <c r="W1923" s="81"/>
      <c r="X1923" s="81"/>
      <c r="Y1923" s="81"/>
      <c r="Z1923" s="81"/>
      <c r="AA1923" s="109"/>
      <c r="AB1923" s="109"/>
      <c r="AS1923" s="124"/>
      <c r="AT1923" s="124"/>
      <c r="AU1923" s="124"/>
      <c r="AV1923" s="83"/>
      <c r="AW1923" s="123"/>
      <c r="AX1923" s="81"/>
      <c r="BB1923" s="81"/>
      <c r="BC1923" s="81"/>
      <c r="BD1923" s="81"/>
      <c r="BE1923" s="81"/>
    </row>
    <row r="1924" spans="1:57" ht="12.75" customHeight="1" x14ac:dyDescent="0.25">
      <c r="A1924" s="81"/>
      <c r="B1924" s="81"/>
      <c r="C1924" s="81"/>
      <c r="K1924" s="81"/>
      <c r="L1924" s="81"/>
      <c r="M1924" s="81"/>
      <c r="N1924" s="81"/>
      <c r="O1924" s="81"/>
      <c r="P1924" s="81"/>
      <c r="S1924" s="81"/>
      <c r="T1924" s="81"/>
      <c r="U1924" s="81"/>
      <c r="V1924" s="81"/>
      <c r="W1924" s="81"/>
      <c r="X1924" s="81"/>
      <c r="Y1924" s="81"/>
      <c r="Z1924" s="81"/>
      <c r="AA1924" s="109"/>
      <c r="AB1924" s="109"/>
      <c r="AS1924" s="124"/>
      <c r="AT1924" s="124"/>
      <c r="AU1924" s="124"/>
      <c r="AV1924" s="83"/>
      <c r="AW1924" s="123"/>
      <c r="AX1924" s="81"/>
      <c r="BB1924" s="81"/>
      <c r="BC1924" s="81"/>
      <c r="BD1924" s="81"/>
      <c r="BE1924" s="81"/>
    </row>
    <row r="1925" spans="1:57" ht="12.75" customHeight="1" x14ac:dyDescent="0.25">
      <c r="A1925" s="81"/>
      <c r="B1925" s="81"/>
      <c r="C1925" s="81"/>
      <c r="K1925" s="81"/>
      <c r="L1925" s="81"/>
      <c r="M1925" s="81"/>
      <c r="N1925" s="81"/>
      <c r="O1925" s="81"/>
      <c r="P1925" s="81"/>
      <c r="S1925" s="81"/>
      <c r="T1925" s="81"/>
      <c r="U1925" s="81"/>
      <c r="V1925" s="81"/>
      <c r="W1925" s="81"/>
      <c r="X1925" s="81"/>
      <c r="Y1925" s="81"/>
      <c r="Z1925" s="81"/>
      <c r="AA1925" s="109"/>
      <c r="AB1925" s="109"/>
      <c r="AS1925" s="124"/>
      <c r="AT1925" s="124"/>
      <c r="AU1925" s="124"/>
      <c r="AV1925" s="83"/>
      <c r="AW1925" s="123"/>
      <c r="AX1925" s="81"/>
      <c r="BB1925" s="81"/>
      <c r="BC1925" s="81"/>
      <c r="BD1925" s="81"/>
      <c r="BE1925" s="81"/>
    </row>
    <row r="1926" spans="1:57" ht="12.75" customHeight="1" x14ac:dyDescent="0.25">
      <c r="A1926" s="81"/>
      <c r="B1926" s="81"/>
      <c r="C1926" s="81"/>
      <c r="K1926" s="81"/>
      <c r="L1926" s="81"/>
      <c r="M1926" s="81"/>
      <c r="N1926" s="81"/>
      <c r="O1926" s="81"/>
      <c r="P1926" s="81"/>
      <c r="S1926" s="81"/>
      <c r="T1926" s="81"/>
      <c r="U1926" s="81"/>
      <c r="V1926" s="81"/>
      <c r="W1926" s="81"/>
      <c r="X1926" s="81"/>
      <c r="Y1926" s="81"/>
      <c r="Z1926" s="81"/>
      <c r="AA1926" s="109"/>
      <c r="AB1926" s="109"/>
      <c r="AS1926" s="124"/>
      <c r="AT1926" s="124"/>
      <c r="AU1926" s="124"/>
      <c r="AV1926" s="83"/>
      <c r="AW1926" s="123"/>
      <c r="AX1926" s="81"/>
      <c r="BB1926" s="81"/>
      <c r="BC1926" s="81"/>
      <c r="BD1926" s="81"/>
      <c r="BE1926" s="81"/>
    </row>
    <row r="1927" spans="1:57" ht="12.75" customHeight="1" x14ac:dyDescent="0.25">
      <c r="A1927" s="81"/>
      <c r="B1927" s="81"/>
      <c r="C1927" s="81"/>
      <c r="K1927" s="81"/>
      <c r="L1927" s="81"/>
      <c r="M1927" s="81"/>
      <c r="N1927" s="81"/>
      <c r="O1927" s="81"/>
      <c r="P1927" s="81"/>
      <c r="S1927" s="81"/>
      <c r="T1927" s="81"/>
      <c r="U1927" s="81"/>
      <c r="V1927" s="81"/>
      <c r="W1927" s="81"/>
      <c r="X1927" s="81"/>
      <c r="Y1927" s="81"/>
      <c r="Z1927" s="81"/>
      <c r="AA1927" s="109"/>
      <c r="AB1927" s="109"/>
      <c r="AS1927" s="124"/>
      <c r="AT1927" s="124"/>
      <c r="AU1927" s="124"/>
      <c r="AV1927" s="83"/>
      <c r="AW1927" s="123"/>
      <c r="AX1927" s="81"/>
      <c r="BB1927" s="81"/>
      <c r="BC1927" s="81"/>
      <c r="BD1927" s="81"/>
      <c r="BE1927" s="81"/>
    </row>
    <row r="1928" spans="1:57" ht="12.75" customHeight="1" x14ac:dyDescent="0.25">
      <c r="A1928" s="81"/>
      <c r="B1928" s="81"/>
      <c r="C1928" s="81"/>
      <c r="K1928" s="81"/>
      <c r="L1928" s="81"/>
      <c r="M1928" s="81"/>
      <c r="N1928" s="81"/>
      <c r="O1928" s="81"/>
      <c r="P1928" s="81"/>
      <c r="S1928" s="81"/>
      <c r="T1928" s="81"/>
      <c r="U1928" s="81"/>
      <c r="V1928" s="81"/>
      <c r="W1928" s="81"/>
      <c r="X1928" s="81"/>
      <c r="Y1928" s="81"/>
      <c r="Z1928" s="81"/>
      <c r="AA1928" s="109"/>
      <c r="AB1928" s="109"/>
      <c r="AS1928" s="124"/>
      <c r="AT1928" s="124"/>
      <c r="AU1928" s="124"/>
      <c r="AV1928" s="83"/>
      <c r="AW1928" s="123"/>
      <c r="AX1928" s="81"/>
      <c r="BB1928" s="81"/>
      <c r="BC1928" s="81"/>
      <c r="BD1928" s="81"/>
      <c r="BE1928" s="81"/>
    </row>
    <row r="1929" spans="1:57" ht="12.75" customHeight="1" x14ac:dyDescent="0.25">
      <c r="A1929" s="81"/>
      <c r="B1929" s="81"/>
      <c r="C1929" s="81"/>
      <c r="K1929" s="81"/>
      <c r="L1929" s="81"/>
      <c r="M1929" s="81"/>
      <c r="N1929" s="81"/>
      <c r="O1929" s="81"/>
      <c r="P1929" s="81"/>
      <c r="S1929" s="81"/>
      <c r="T1929" s="81"/>
      <c r="U1929" s="81"/>
      <c r="V1929" s="81"/>
      <c r="W1929" s="81"/>
      <c r="X1929" s="81"/>
      <c r="Y1929" s="81"/>
      <c r="Z1929" s="81"/>
      <c r="AA1929" s="109"/>
      <c r="AB1929" s="109"/>
      <c r="AS1929" s="124"/>
      <c r="AT1929" s="124"/>
      <c r="AU1929" s="124"/>
      <c r="AV1929" s="83"/>
      <c r="AW1929" s="123"/>
      <c r="AX1929" s="81"/>
      <c r="BB1929" s="81"/>
      <c r="BC1929" s="81"/>
      <c r="BD1929" s="81"/>
      <c r="BE1929" s="81"/>
    </row>
    <row r="1930" spans="1:57" ht="12.75" customHeight="1" x14ac:dyDescent="0.25">
      <c r="A1930" s="81"/>
      <c r="B1930" s="81"/>
      <c r="C1930" s="81"/>
      <c r="K1930" s="81"/>
      <c r="L1930" s="81"/>
      <c r="M1930" s="81"/>
      <c r="N1930" s="81"/>
      <c r="O1930" s="81"/>
      <c r="P1930" s="81"/>
      <c r="S1930" s="81"/>
      <c r="T1930" s="81"/>
      <c r="U1930" s="81"/>
      <c r="V1930" s="81"/>
      <c r="W1930" s="81"/>
      <c r="X1930" s="81"/>
      <c r="Y1930" s="81"/>
      <c r="Z1930" s="81"/>
      <c r="AA1930" s="109"/>
      <c r="AB1930" s="109"/>
      <c r="AS1930" s="124"/>
      <c r="AT1930" s="124"/>
      <c r="AU1930" s="124"/>
      <c r="AV1930" s="83"/>
      <c r="AW1930" s="123"/>
      <c r="AX1930" s="81"/>
      <c r="BB1930" s="81"/>
      <c r="BC1930" s="81"/>
      <c r="BD1930" s="81"/>
      <c r="BE1930" s="81"/>
    </row>
    <row r="1931" spans="1:57" ht="12.75" customHeight="1" x14ac:dyDescent="0.25">
      <c r="A1931" s="81"/>
      <c r="B1931" s="81"/>
      <c r="C1931" s="81"/>
      <c r="K1931" s="81"/>
      <c r="L1931" s="81"/>
      <c r="M1931" s="81"/>
      <c r="N1931" s="81"/>
      <c r="O1931" s="81"/>
      <c r="P1931" s="81"/>
      <c r="S1931" s="81"/>
      <c r="T1931" s="81"/>
      <c r="U1931" s="81"/>
      <c r="V1931" s="81"/>
      <c r="W1931" s="81"/>
      <c r="X1931" s="81"/>
      <c r="Y1931" s="81"/>
      <c r="Z1931" s="81"/>
      <c r="AA1931" s="109"/>
      <c r="AB1931" s="109"/>
      <c r="AS1931" s="124"/>
      <c r="AT1931" s="124"/>
      <c r="AU1931" s="124"/>
      <c r="AV1931" s="83"/>
      <c r="AW1931" s="123"/>
      <c r="AX1931" s="81"/>
      <c r="BB1931" s="81"/>
      <c r="BC1931" s="81"/>
      <c r="BD1931" s="81"/>
      <c r="BE1931" s="81"/>
    </row>
    <row r="1932" spans="1:57" ht="12.75" customHeight="1" x14ac:dyDescent="0.25">
      <c r="A1932" s="81"/>
      <c r="B1932" s="81"/>
      <c r="C1932" s="81"/>
      <c r="K1932" s="81"/>
      <c r="L1932" s="81"/>
      <c r="M1932" s="81"/>
      <c r="N1932" s="81"/>
      <c r="O1932" s="81"/>
      <c r="P1932" s="81"/>
      <c r="S1932" s="81"/>
      <c r="T1932" s="81"/>
      <c r="U1932" s="81"/>
      <c r="V1932" s="81"/>
      <c r="W1932" s="81"/>
      <c r="X1932" s="81"/>
      <c r="Y1932" s="81"/>
      <c r="Z1932" s="81"/>
      <c r="AA1932" s="109"/>
      <c r="AB1932" s="109"/>
      <c r="AS1932" s="124"/>
      <c r="AT1932" s="124"/>
      <c r="AU1932" s="124"/>
      <c r="AV1932" s="83"/>
      <c r="AW1932" s="123"/>
      <c r="AX1932" s="81"/>
      <c r="BB1932" s="81"/>
      <c r="BC1932" s="81"/>
      <c r="BD1932" s="81"/>
      <c r="BE1932" s="81"/>
    </row>
    <row r="1933" spans="1:57" ht="12.75" customHeight="1" x14ac:dyDescent="0.25">
      <c r="A1933" s="81"/>
      <c r="B1933" s="81"/>
      <c r="C1933" s="81"/>
      <c r="K1933" s="81"/>
      <c r="L1933" s="81"/>
      <c r="M1933" s="81"/>
      <c r="N1933" s="81"/>
      <c r="O1933" s="81"/>
      <c r="P1933" s="81"/>
      <c r="S1933" s="81"/>
      <c r="T1933" s="81"/>
      <c r="U1933" s="81"/>
      <c r="V1933" s="81"/>
      <c r="W1933" s="81"/>
      <c r="X1933" s="81"/>
      <c r="Y1933" s="81"/>
      <c r="Z1933" s="81"/>
      <c r="AA1933" s="109"/>
      <c r="AB1933" s="109"/>
      <c r="AS1933" s="124"/>
      <c r="AT1933" s="124"/>
      <c r="AU1933" s="124"/>
      <c r="AV1933" s="83"/>
      <c r="AW1933" s="123"/>
      <c r="AX1933" s="81"/>
      <c r="BB1933" s="81"/>
      <c r="BC1933" s="81"/>
      <c r="BD1933" s="81"/>
      <c r="BE1933" s="81"/>
    </row>
    <row r="1934" spans="1:57" ht="12.75" customHeight="1" x14ac:dyDescent="0.25">
      <c r="A1934" s="81"/>
      <c r="B1934" s="81"/>
      <c r="C1934" s="81"/>
      <c r="K1934" s="81"/>
      <c r="L1934" s="81"/>
      <c r="M1934" s="81"/>
      <c r="N1934" s="81"/>
      <c r="O1934" s="81"/>
      <c r="P1934" s="81"/>
      <c r="S1934" s="81"/>
      <c r="T1934" s="81"/>
      <c r="U1934" s="81"/>
      <c r="V1934" s="81"/>
      <c r="W1934" s="81"/>
      <c r="X1934" s="81"/>
      <c r="Y1934" s="81"/>
      <c r="Z1934" s="81"/>
      <c r="AA1934" s="109"/>
      <c r="AB1934" s="109"/>
      <c r="AS1934" s="124"/>
      <c r="AT1934" s="124"/>
      <c r="AU1934" s="124"/>
      <c r="AV1934" s="83"/>
      <c r="AW1934" s="123"/>
      <c r="AX1934" s="81"/>
      <c r="BB1934" s="81"/>
      <c r="BC1934" s="81"/>
      <c r="BD1934" s="81"/>
      <c r="BE1934" s="81"/>
    </row>
    <row r="1935" spans="1:57" ht="12.75" customHeight="1" x14ac:dyDescent="0.25">
      <c r="A1935" s="81"/>
      <c r="B1935" s="81"/>
      <c r="C1935" s="81"/>
      <c r="K1935" s="81"/>
      <c r="L1935" s="81"/>
      <c r="M1935" s="81"/>
      <c r="N1935" s="81"/>
      <c r="O1935" s="81"/>
      <c r="P1935" s="81"/>
      <c r="S1935" s="81"/>
      <c r="T1935" s="81"/>
      <c r="U1935" s="81"/>
      <c r="V1935" s="81"/>
      <c r="W1935" s="81"/>
      <c r="X1935" s="81"/>
      <c r="Y1935" s="81"/>
      <c r="Z1935" s="81"/>
      <c r="AA1935" s="109"/>
      <c r="AB1935" s="109"/>
      <c r="AS1935" s="124"/>
      <c r="AT1935" s="124"/>
      <c r="AU1935" s="124"/>
      <c r="AV1935" s="83"/>
      <c r="AW1935" s="123"/>
      <c r="AX1935" s="81"/>
      <c r="BB1935" s="81"/>
      <c r="BC1935" s="81"/>
      <c r="BD1935" s="81"/>
      <c r="BE1935" s="81"/>
    </row>
    <row r="1936" spans="1:57" ht="12.75" customHeight="1" x14ac:dyDescent="0.25">
      <c r="A1936" s="81"/>
      <c r="B1936" s="81"/>
      <c r="C1936" s="81"/>
      <c r="K1936" s="81"/>
      <c r="L1936" s="81"/>
      <c r="M1936" s="81"/>
      <c r="N1936" s="81"/>
      <c r="O1936" s="81"/>
      <c r="P1936" s="81"/>
      <c r="S1936" s="81"/>
      <c r="T1936" s="81"/>
      <c r="U1936" s="81"/>
      <c r="V1936" s="81"/>
      <c r="W1936" s="81"/>
      <c r="X1936" s="81"/>
      <c r="Y1936" s="81"/>
      <c r="Z1936" s="81"/>
      <c r="AA1936" s="109"/>
      <c r="AB1936" s="109"/>
      <c r="AS1936" s="124"/>
      <c r="AT1936" s="124"/>
      <c r="AU1936" s="124"/>
      <c r="AV1936" s="83"/>
      <c r="AW1936" s="123"/>
      <c r="AX1936" s="81"/>
      <c r="BB1936" s="81"/>
      <c r="BC1936" s="81"/>
      <c r="BD1936" s="81"/>
      <c r="BE1936" s="81"/>
    </row>
    <row r="1937" spans="1:57" ht="12.75" customHeight="1" x14ac:dyDescent="0.25">
      <c r="A1937" s="81"/>
      <c r="B1937" s="81"/>
      <c r="C1937" s="81"/>
      <c r="K1937" s="81"/>
      <c r="L1937" s="81"/>
      <c r="M1937" s="81"/>
      <c r="N1937" s="81"/>
      <c r="O1937" s="81"/>
      <c r="P1937" s="81"/>
      <c r="S1937" s="81"/>
      <c r="T1937" s="81"/>
      <c r="U1937" s="81"/>
      <c r="V1937" s="81"/>
      <c r="W1937" s="81"/>
      <c r="X1937" s="81"/>
      <c r="Y1937" s="81"/>
      <c r="Z1937" s="81"/>
      <c r="AA1937" s="109"/>
      <c r="AB1937" s="109"/>
      <c r="AS1937" s="124"/>
      <c r="AT1937" s="124"/>
      <c r="AU1937" s="124"/>
      <c r="AV1937" s="83"/>
      <c r="AW1937" s="123"/>
      <c r="AX1937" s="81"/>
      <c r="BB1937" s="81"/>
      <c r="BC1937" s="81"/>
      <c r="BD1937" s="81"/>
      <c r="BE1937" s="81"/>
    </row>
    <row r="1938" spans="1:57" ht="12.75" customHeight="1" x14ac:dyDescent="0.25">
      <c r="A1938" s="81"/>
      <c r="B1938" s="81"/>
      <c r="C1938" s="81"/>
      <c r="K1938" s="81"/>
      <c r="L1938" s="81"/>
      <c r="M1938" s="81"/>
      <c r="N1938" s="81"/>
      <c r="O1938" s="81"/>
      <c r="P1938" s="81"/>
      <c r="S1938" s="81"/>
      <c r="T1938" s="81"/>
      <c r="U1938" s="81"/>
      <c r="V1938" s="81"/>
      <c r="W1938" s="81"/>
      <c r="X1938" s="81"/>
      <c r="Y1938" s="81"/>
      <c r="Z1938" s="81"/>
      <c r="AA1938" s="109"/>
      <c r="AB1938" s="109"/>
      <c r="AS1938" s="124"/>
      <c r="AT1938" s="124"/>
      <c r="AU1938" s="124"/>
      <c r="AV1938" s="83"/>
      <c r="AW1938" s="123"/>
      <c r="AX1938" s="81"/>
      <c r="BB1938" s="81"/>
      <c r="BC1938" s="81"/>
      <c r="BD1938" s="81"/>
      <c r="BE1938" s="81"/>
    </row>
    <row r="1939" spans="1:57" ht="12.75" customHeight="1" x14ac:dyDescent="0.25">
      <c r="A1939" s="81"/>
      <c r="B1939" s="81"/>
      <c r="C1939" s="81"/>
      <c r="K1939" s="81"/>
      <c r="L1939" s="81"/>
      <c r="M1939" s="81"/>
      <c r="N1939" s="81"/>
      <c r="O1939" s="81"/>
      <c r="P1939" s="81"/>
      <c r="S1939" s="81"/>
      <c r="T1939" s="81"/>
      <c r="U1939" s="81"/>
      <c r="V1939" s="81"/>
      <c r="W1939" s="81"/>
      <c r="X1939" s="81"/>
      <c r="Y1939" s="81"/>
      <c r="Z1939" s="81"/>
      <c r="AA1939" s="109"/>
      <c r="AB1939" s="109"/>
      <c r="AS1939" s="124"/>
      <c r="AT1939" s="124"/>
      <c r="AU1939" s="124"/>
      <c r="AV1939" s="83"/>
      <c r="AW1939" s="123"/>
      <c r="AX1939" s="81"/>
      <c r="BB1939" s="81"/>
      <c r="BC1939" s="81"/>
      <c r="BD1939" s="81"/>
      <c r="BE1939" s="81"/>
    </row>
    <row r="1940" spans="1:57" ht="12.75" customHeight="1" x14ac:dyDescent="0.25">
      <c r="A1940" s="81"/>
      <c r="B1940" s="81"/>
      <c r="C1940" s="81"/>
      <c r="K1940" s="81"/>
      <c r="L1940" s="81"/>
      <c r="M1940" s="81"/>
      <c r="N1940" s="81"/>
      <c r="O1940" s="81"/>
      <c r="P1940" s="81"/>
      <c r="S1940" s="81"/>
      <c r="T1940" s="81"/>
      <c r="U1940" s="81"/>
      <c r="V1940" s="81"/>
      <c r="W1940" s="81"/>
      <c r="X1940" s="81"/>
      <c r="Y1940" s="81"/>
      <c r="Z1940" s="81"/>
      <c r="AA1940" s="109"/>
      <c r="AB1940" s="109"/>
      <c r="AS1940" s="124"/>
      <c r="AT1940" s="124"/>
      <c r="AU1940" s="124"/>
      <c r="AV1940" s="83"/>
      <c r="AW1940" s="123"/>
      <c r="AX1940" s="81"/>
      <c r="BB1940" s="81"/>
      <c r="BC1940" s="81"/>
      <c r="BD1940" s="81"/>
      <c r="BE1940" s="81"/>
    </row>
    <row r="1941" spans="1:57" ht="12.75" customHeight="1" x14ac:dyDescent="0.25">
      <c r="A1941" s="81"/>
      <c r="B1941" s="81"/>
      <c r="C1941" s="81"/>
      <c r="K1941" s="81"/>
      <c r="L1941" s="81"/>
      <c r="M1941" s="81"/>
      <c r="N1941" s="81"/>
      <c r="O1941" s="81"/>
      <c r="P1941" s="81"/>
      <c r="S1941" s="81"/>
      <c r="T1941" s="81"/>
      <c r="U1941" s="81"/>
      <c r="V1941" s="81"/>
      <c r="W1941" s="81"/>
      <c r="X1941" s="81"/>
      <c r="Y1941" s="81"/>
      <c r="Z1941" s="81"/>
      <c r="AA1941" s="109"/>
      <c r="AB1941" s="109"/>
      <c r="AS1941" s="124"/>
      <c r="AT1941" s="124"/>
      <c r="AU1941" s="124"/>
      <c r="AV1941" s="83"/>
      <c r="AW1941" s="123"/>
      <c r="AX1941" s="81"/>
      <c r="BB1941" s="81"/>
      <c r="BC1941" s="81"/>
      <c r="BD1941" s="81"/>
      <c r="BE1941" s="81"/>
    </row>
    <row r="1942" spans="1:57" ht="12.75" customHeight="1" x14ac:dyDescent="0.25">
      <c r="A1942" s="81"/>
      <c r="B1942" s="81"/>
      <c r="C1942" s="81"/>
      <c r="K1942" s="81"/>
      <c r="L1942" s="81"/>
      <c r="M1942" s="81"/>
      <c r="N1942" s="81"/>
      <c r="O1942" s="81"/>
      <c r="P1942" s="81"/>
      <c r="S1942" s="81"/>
      <c r="T1942" s="81"/>
      <c r="U1942" s="81"/>
      <c r="V1942" s="81"/>
      <c r="W1942" s="81"/>
      <c r="X1942" s="81"/>
      <c r="Y1942" s="81"/>
      <c r="Z1942" s="81"/>
      <c r="AA1942" s="109"/>
      <c r="AB1942" s="109"/>
      <c r="AS1942" s="124"/>
      <c r="AT1942" s="124"/>
      <c r="AU1942" s="124"/>
      <c r="AV1942" s="83"/>
      <c r="AW1942" s="123"/>
      <c r="AX1942" s="81"/>
      <c r="BB1942" s="81"/>
      <c r="BC1942" s="81"/>
      <c r="BD1942" s="81"/>
      <c r="BE1942" s="81"/>
    </row>
    <row r="1943" spans="1:57" ht="12.75" customHeight="1" x14ac:dyDescent="0.25">
      <c r="A1943" s="81"/>
      <c r="B1943" s="81"/>
      <c r="C1943" s="81"/>
      <c r="K1943" s="81"/>
      <c r="L1943" s="81"/>
      <c r="M1943" s="81"/>
      <c r="N1943" s="81"/>
      <c r="O1943" s="81"/>
      <c r="P1943" s="81"/>
      <c r="S1943" s="81"/>
      <c r="T1943" s="81"/>
      <c r="U1943" s="81"/>
      <c r="V1943" s="81"/>
      <c r="W1943" s="81"/>
      <c r="X1943" s="81"/>
      <c r="Y1943" s="81"/>
      <c r="Z1943" s="81"/>
      <c r="AA1943" s="109"/>
      <c r="AB1943" s="109"/>
      <c r="AS1943" s="124"/>
      <c r="AT1943" s="124"/>
      <c r="AU1943" s="124"/>
      <c r="AV1943" s="83"/>
      <c r="AW1943" s="123"/>
      <c r="AX1943" s="81"/>
      <c r="BB1943" s="81"/>
      <c r="BC1943" s="81"/>
      <c r="BD1943" s="81"/>
      <c r="BE1943" s="81"/>
    </row>
    <row r="1944" spans="1:57" ht="12.75" customHeight="1" x14ac:dyDescent="0.25">
      <c r="A1944" s="81"/>
      <c r="B1944" s="81"/>
      <c r="C1944" s="81"/>
      <c r="K1944" s="81"/>
      <c r="L1944" s="81"/>
      <c r="M1944" s="81"/>
      <c r="N1944" s="81"/>
      <c r="O1944" s="81"/>
      <c r="P1944" s="81"/>
      <c r="S1944" s="81"/>
      <c r="T1944" s="81"/>
      <c r="U1944" s="81"/>
      <c r="V1944" s="81"/>
      <c r="W1944" s="81"/>
      <c r="X1944" s="81"/>
      <c r="Y1944" s="81"/>
      <c r="Z1944" s="81"/>
      <c r="AA1944" s="109"/>
      <c r="AB1944" s="109"/>
      <c r="AS1944" s="124"/>
      <c r="AT1944" s="124"/>
      <c r="AU1944" s="124"/>
      <c r="AV1944" s="83"/>
      <c r="AW1944" s="123"/>
      <c r="AX1944" s="81"/>
      <c r="BB1944" s="81"/>
      <c r="BC1944" s="81"/>
      <c r="BD1944" s="81"/>
      <c r="BE1944" s="81"/>
    </row>
    <row r="1945" spans="1:57" ht="12.75" customHeight="1" x14ac:dyDescent="0.25">
      <c r="A1945" s="81"/>
      <c r="B1945" s="81"/>
      <c r="C1945" s="81"/>
      <c r="K1945" s="81"/>
      <c r="L1945" s="81"/>
      <c r="M1945" s="81"/>
      <c r="N1945" s="81"/>
      <c r="O1945" s="81"/>
      <c r="P1945" s="81"/>
      <c r="S1945" s="81"/>
      <c r="T1945" s="81"/>
      <c r="U1945" s="81"/>
      <c r="V1945" s="81"/>
      <c r="W1945" s="81"/>
      <c r="X1945" s="81"/>
      <c r="Y1945" s="81"/>
      <c r="Z1945" s="81"/>
      <c r="AA1945" s="109"/>
      <c r="AB1945" s="109"/>
      <c r="AS1945" s="124"/>
      <c r="AT1945" s="124"/>
      <c r="AU1945" s="124"/>
      <c r="AV1945" s="83"/>
      <c r="AW1945" s="123"/>
      <c r="AX1945" s="81"/>
      <c r="BB1945" s="81"/>
      <c r="BC1945" s="81"/>
      <c r="BD1945" s="81"/>
      <c r="BE1945" s="81"/>
    </row>
    <row r="1946" spans="1:57" ht="12.75" customHeight="1" x14ac:dyDescent="0.25">
      <c r="A1946" s="81"/>
      <c r="B1946" s="81"/>
      <c r="C1946" s="81"/>
      <c r="K1946" s="81"/>
      <c r="L1946" s="81"/>
      <c r="M1946" s="81"/>
      <c r="N1946" s="81"/>
      <c r="O1946" s="81"/>
      <c r="P1946" s="81"/>
      <c r="S1946" s="81"/>
      <c r="T1946" s="81"/>
      <c r="U1946" s="81"/>
      <c r="V1946" s="81"/>
      <c r="W1946" s="81"/>
      <c r="X1946" s="81"/>
      <c r="Y1946" s="81"/>
      <c r="Z1946" s="81"/>
      <c r="AA1946" s="109"/>
      <c r="AB1946" s="109"/>
      <c r="AS1946" s="124"/>
      <c r="AT1946" s="124"/>
      <c r="AU1946" s="124"/>
      <c r="AV1946" s="83"/>
      <c r="AW1946" s="123"/>
      <c r="AX1946" s="81"/>
      <c r="BB1946" s="81"/>
      <c r="BC1946" s="81"/>
      <c r="BD1946" s="81"/>
      <c r="BE1946" s="81"/>
    </row>
    <row r="1947" spans="1:57" ht="12.75" customHeight="1" x14ac:dyDescent="0.25">
      <c r="A1947" s="81"/>
      <c r="B1947" s="81"/>
      <c r="C1947" s="81"/>
      <c r="K1947" s="81"/>
      <c r="L1947" s="81"/>
      <c r="M1947" s="81"/>
      <c r="N1947" s="81"/>
      <c r="O1947" s="81"/>
      <c r="P1947" s="81"/>
      <c r="S1947" s="81"/>
      <c r="T1947" s="81"/>
      <c r="U1947" s="81"/>
      <c r="V1947" s="81"/>
      <c r="W1947" s="81"/>
      <c r="X1947" s="81"/>
      <c r="Y1947" s="81"/>
      <c r="Z1947" s="81"/>
      <c r="AA1947" s="109"/>
      <c r="AB1947" s="109"/>
      <c r="AS1947" s="124"/>
      <c r="AT1947" s="124"/>
      <c r="AU1947" s="124"/>
      <c r="AV1947" s="83"/>
      <c r="AW1947" s="123"/>
      <c r="AX1947" s="81"/>
      <c r="BB1947" s="81"/>
      <c r="BC1947" s="81"/>
      <c r="BD1947" s="81"/>
      <c r="BE1947" s="81"/>
    </row>
    <row r="1948" spans="1:57" ht="12.75" customHeight="1" x14ac:dyDescent="0.25">
      <c r="A1948" s="81"/>
      <c r="B1948" s="81"/>
      <c r="C1948" s="81"/>
      <c r="K1948" s="81"/>
      <c r="L1948" s="81"/>
      <c r="M1948" s="81"/>
      <c r="N1948" s="81"/>
      <c r="O1948" s="81"/>
      <c r="P1948" s="81"/>
      <c r="S1948" s="81"/>
      <c r="T1948" s="81"/>
      <c r="U1948" s="81"/>
      <c r="V1948" s="81"/>
      <c r="W1948" s="81"/>
      <c r="X1948" s="81"/>
      <c r="Y1948" s="81"/>
      <c r="Z1948" s="81"/>
      <c r="AA1948" s="109"/>
      <c r="AB1948" s="109"/>
      <c r="AS1948" s="124"/>
      <c r="AT1948" s="124"/>
      <c r="AU1948" s="124"/>
      <c r="AV1948" s="83"/>
      <c r="AW1948" s="123"/>
      <c r="AX1948" s="81"/>
      <c r="BB1948" s="81"/>
      <c r="BC1948" s="81"/>
      <c r="BD1948" s="81"/>
      <c r="BE1948" s="81"/>
    </row>
    <row r="1949" spans="1:57" ht="12.75" customHeight="1" x14ac:dyDescent="0.25">
      <c r="A1949" s="81"/>
      <c r="B1949" s="81"/>
      <c r="C1949" s="81"/>
      <c r="K1949" s="81"/>
      <c r="L1949" s="81"/>
      <c r="M1949" s="81"/>
      <c r="N1949" s="81"/>
      <c r="O1949" s="81"/>
      <c r="P1949" s="81"/>
      <c r="S1949" s="81"/>
      <c r="T1949" s="81"/>
      <c r="U1949" s="81"/>
      <c r="V1949" s="81"/>
      <c r="W1949" s="81"/>
      <c r="X1949" s="81"/>
      <c r="Y1949" s="81"/>
      <c r="Z1949" s="81"/>
      <c r="AA1949" s="109"/>
      <c r="AB1949" s="109"/>
      <c r="AS1949" s="124"/>
      <c r="AT1949" s="124"/>
      <c r="AU1949" s="124"/>
      <c r="AV1949" s="83"/>
      <c r="AW1949" s="123"/>
      <c r="AX1949" s="81"/>
      <c r="BB1949" s="81"/>
      <c r="BC1949" s="81"/>
      <c r="BD1949" s="81"/>
      <c r="BE1949" s="81"/>
    </row>
    <row r="1950" spans="1:57" ht="12.75" customHeight="1" x14ac:dyDescent="0.25">
      <c r="A1950" s="81"/>
      <c r="B1950" s="81"/>
      <c r="C1950" s="81"/>
      <c r="K1950" s="81"/>
      <c r="L1950" s="81"/>
      <c r="M1950" s="81"/>
      <c r="N1950" s="81"/>
      <c r="O1950" s="81"/>
      <c r="P1950" s="81"/>
      <c r="S1950" s="81"/>
      <c r="T1950" s="81"/>
      <c r="U1950" s="81"/>
      <c r="V1950" s="81"/>
      <c r="W1950" s="81"/>
      <c r="X1950" s="81"/>
      <c r="Y1950" s="81"/>
      <c r="Z1950" s="81"/>
      <c r="AA1950" s="109"/>
      <c r="AB1950" s="109"/>
      <c r="AS1950" s="124"/>
      <c r="AT1950" s="124"/>
      <c r="AU1950" s="124"/>
      <c r="AV1950" s="83"/>
      <c r="AW1950" s="123"/>
      <c r="AX1950" s="81"/>
      <c r="BB1950" s="81"/>
      <c r="BC1950" s="81"/>
      <c r="BD1950" s="81"/>
      <c r="BE1950" s="81"/>
    </row>
    <row r="1951" spans="1:57" ht="12.75" customHeight="1" x14ac:dyDescent="0.25">
      <c r="A1951" s="81"/>
      <c r="B1951" s="81"/>
      <c r="C1951" s="81"/>
      <c r="K1951" s="81"/>
      <c r="L1951" s="81"/>
      <c r="M1951" s="81"/>
      <c r="N1951" s="81"/>
      <c r="O1951" s="81"/>
      <c r="P1951" s="81"/>
      <c r="S1951" s="81"/>
      <c r="T1951" s="81"/>
      <c r="U1951" s="81"/>
      <c r="V1951" s="81"/>
      <c r="W1951" s="81"/>
      <c r="X1951" s="81"/>
      <c r="Y1951" s="81"/>
      <c r="Z1951" s="81"/>
      <c r="AA1951" s="109"/>
      <c r="AB1951" s="109"/>
      <c r="AS1951" s="124"/>
      <c r="AT1951" s="124"/>
      <c r="AU1951" s="124"/>
      <c r="AV1951" s="83"/>
      <c r="AW1951" s="123"/>
      <c r="AX1951" s="81"/>
      <c r="BB1951" s="81"/>
      <c r="BC1951" s="81"/>
      <c r="BD1951" s="81"/>
      <c r="BE1951" s="81"/>
    </row>
    <row r="1952" spans="1:57" ht="12.75" customHeight="1" x14ac:dyDescent="0.25">
      <c r="A1952" s="81"/>
      <c r="B1952" s="81"/>
      <c r="C1952" s="81"/>
      <c r="K1952" s="81"/>
      <c r="L1952" s="81"/>
      <c r="M1952" s="81"/>
      <c r="N1952" s="81"/>
      <c r="O1952" s="81"/>
      <c r="P1952" s="81"/>
      <c r="S1952" s="81"/>
      <c r="T1952" s="81"/>
      <c r="U1952" s="81"/>
      <c r="V1952" s="81"/>
      <c r="W1952" s="81"/>
      <c r="X1952" s="81"/>
      <c r="Y1952" s="81"/>
      <c r="Z1952" s="81"/>
      <c r="AA1952" s="109"/>
      <c r="AB1952" s="109"/>
      <c r="AS1952" s="124"/>
      <c r="AT1952" s="124"/>
      <c r="AU1952" s="124"/>
      <c r="AV1952" s="83"/>
      <c r="AW1952" s="123"/>
      <c r="AX1952" s="81"/>
      <c r="BB1952" s="81"/>
      <c r="BC1952" s="81"/>
      <c r="BD1952" s="81"/>
      <c r="BE1952" s="81"/>
    </row>
    <row r="1953" spans="1:57" ht="12.75" customHeight="1" x14ac:dyDescent="0.25">
      <c r="A1953" s="81"/>
      <c r="B1953" s="81"/>
      <c r="C1953" s="81"/>
      <c r="K1953" s="81"/>
      <c r="L1953" s="81"/>
      <c r="M1953" s="81"/>
      <c r="N1953" s="81"/>
      <c r="O1953" s="81"/>
      <c r="P1953" s="81"/>
      <c r="S1953" s="81"/>
      <c r="T1953" s="81"/>
      <c r="U1953" s="81"/>
      <c r="V1953" s="81"/>
      <c r="W1953" s="81"/>
      <c r="X1953" s="81"/>
      <c r="Y1953" s="81"/>
      <c r="Z1953" s="81"/>
      <c r="AA1953" s="109"/>
      <c r="AB1953" s="109"/>
      <c r="AS1953" s="124"/>
      <c r="AT1953" s="124"/>
      <c r="AU1953" s="124"/>
      <c r="AV1953" s="83"/>
      <c r="AW1953" s="123"/>
      <c r="AX1953" s="81"/>
      <c r="BB1953" s="81"/>
      <c r="BC1953" s="81"/>
      <c r="BD1953" s="81"/>
      <c r="BE1953" s="81"/>
    </row>
    <row r="1954" spans="1:57" ht="12.75" customHeight="1" x14ac:dyDescent="0.25">
      <c r="A1954" s="81"/>
      <c r="B1954" s="81"/>
      <c r="C1954" s="81"/>
      <c r="K1954" s="81"/>
      <c r="L1954" s="81"/>
      <c r="M1954" s="81"/>
      <c r="N1954" s="81"/>
      <c r="O1954" s="81"/>
      <c r="P1954" s="81"/>
      <c r="S1954" s="81"/>
      <c r="T1954" s="81"/>
      <c r="U1954" s="81"/>
      <c r="V1954" s="81"/>
      <c r="W1954" s="81"/>
      <c r="X1954" s="81"/>
      <c r="Y1954" s="81"/>
      <c r="Z1954" s="81"/>
      <c r="AA1954" s="109"/>
      <c r="AB1954" s="109"/>
      <c r="AS1954" s="124"/>
      <c r="AT1954" s="124"/>
      <c r="AU1954" s="124"/>
      <c r="AV1954" s="83"/>
      <c r="AW1954" s="123"/>
      <c r="AX1954" s="81"/>
      <c r="BB1954" s="81"/>
      <c r="BC1954" s="81"/>
      <c r="BD1954" s="81"/>
      <c r="BE1954" s="81"/>
    </row>
    <row r="1955" spans="1:57" ht="12.75" customHeight="1" x14ac:dyDescent="0.25">
      <c r="A1955" s="81"/>
      <c r="B1955" s="81"/>
      <c r="C1955" s="81"/>
      <c r="K1955" s="81"/>
      <c r="L1955" s="81"/>
      <c r="M1955" s="81"/>
      <c r="N1955" s="81"/>
      <c r="O1955" s="81"/>
      <c r="P1955" s="81"/>
      <c r="S1955" s="81"/>
      <c r="T1955" s="81"/>
      <c r="U1955" s="81"/>
      <c r="V1955" s="81"/>
      <c r="W1955" s="81"/>
      <c r="X1955" s="81"/>
      <c r="Y1955" s="81"/>
      <c r="Z1955" s="81"/>
      <c r="AA1955" s="109"/>
      <c r="AB1955" s="109"/>
      <c r="AS1955" s="124"/>
      <c r="AT1955" s="124"/>
      <c r="AU1955" s="124"/>
      <c r="AV1955" s="83"/>
      <c r="AW1955" s="123"/>
      <c r="AX1955" s="81"/>
      <c r="BB1955" s="81"/>
      <c r="BC1955" s="81"/>
      <c r="BD1955" s="81"/>
      <c r="BE1955" s="81"/>
    </row>
    <row r="1956" spans="1:57" ht="12.75" customHeight="1" x14ac:dyDescent="0.25">
      <c r="A1956" s="81"/>
      <c r="B1956" s="81"/>
      <c r="C1956" s="81"/>
      <c r="K1956" s="81"/>
      <c r="L1956" s="81"/>
      <c r="M1956" s="81"/>
      <c r="N1956" s="81"/>
      <c r="O1956" s="81"/>
      <c r="P1956" s="81"/>
      <c r="S1956" s="81"/>
      <c r="T1956" s="81"/>
      <c r="U1956" s="81"/>
      <c r="V1956" s="81"/>
      <c r="W1956" s="81"/>
      <c r="X1956" s="81"/>
      <c r="Y1956" s="81"/>
      <c r="Z1956" s="81"/>
      <c r="AA1956" s="109"/>
      <c r="AB1956" s="109"/>
      <c r="AS1956" s="124"/>
      <c r="AT1956" s="124"/>
      <c r="AU1956" s="124"/>
      <c r="AV1956" s="83"/>
      <c r="AW1956" s="123"/>
      <c r="AX1956" s="81"/>
      <c r="BB1956" s="81"/>
      <c r="BC1956" s="81"/>
      <c r="BD1956" s="81"/>
      <c r="BE1956" s="81"/>
    </row>
    <row r="1957" spans="1:57" ht="12.75" customHeight="1" x14ac:dyDescent="0.25">
      <c r="A1957" s="81"/>
      <c r="B1957" s="81"/>
      <c r="C1957" s="81"/>
      <c r="K1957" s="81"/>
      <c r="L1957" s="81"/>
      <c r="M1957" s="81"/>
      <c r="N1957" s="81"/>
      <c r="O1957" s="81"/>
      <c r="P1957" s="81"/>
      <c r="S1957" s="81"/>
      <c r="T1957" s="81"/>
      <c r="U1957" s="81"/>
      <c r="V1957" s="81"/>
      <c r="W1957" s="81"/>
      <c r="X1957" s="81"/>
      <c r="Y1957" s="81"/>
      <c r="Z1957" s="81"/>
      <c r="AA1957" s="109"/>
      <c r="AB1957" s="109"/>
      <c r="AS1957" s="124"/>
      <c r="AT1957" s="124"/>
      <c r="AU1957" s="124"/>
      <c r="AV1957" s="83"/>
      <c r="AW1957" s="123"/>
      <c r="AX1957" s="81"/>
      <c r="BB1957" s="81"/>
      <c r="BC1957" s="81"/>
      <c r="BD1957" s="81"/>
      <c r="BE1957" s="81"/>
    </row>
    <row r="1958" spans="1:57" ht="12.75" customHeight="1" x14ac:dyDescent="0.25">
      <c r="A1958" s="81"/>
      <c r="B1958" s="81"/>
      <c r="C1958" s="81"/>
      <c r="K1958" s="81"/>
      <c r="L1958" s="81"/>
      <c r="M1958" s="81"/>
      <c r="N1958" s="81"/>
      <c r="O1958" s="81"/>
      <c r="P1958" s="81"/>
      <c r="S1958" s="81"/>
      <c r="T1958" s="81"/>
      <c r="U1958" s="81"/>
      <c r="V1958" s="81"/>
      <c r="W1958" s="81"/>
      <c r="X1958" s="81"/>
      <c r="Y1958" s="81"/>
      <c r="Z1958" s="81"/>
      <c r="AA1958" s="109"/>
      <c r="AB1958" s="109"/>
      <c r="AS1958" s="124"/>
      <c r="AT1958" s="124"/>
      <c r="AU1958" s="124"/>
      <c r="AV1958" s="83"/>
      <c r="AW1958" s="123"/>
      <c r="AX1958" s="81"/>
      <c r="BB1958" s="81"/>
      <c r="BC1958" s="81"/>
      <c r="BD1958" s="81"/>
      <c r="BE1958" s="81"/>
    </row>
    <row r="1959" spans="1:57" ht="12.75" customHeight="1" x14ac:dyDescent="0.25">
      <c r="A1959" s="81"/>
      <c r="B1959" s="81"/>
      <c r="C1959" s="81"/>
      <c r="K1959" s="81"/>
      <c r="L1959" s="81"/>
      <c r="M1959" s="81"/>
      <c r="N1959" s="81"/>
      <c r="O1959" s="81"/>
      <c r="P1959" s="81"/>
      <c r="S1959" s="81"/>
      <c r="T1959" s="81"/>
      <c r="U1959" s="81"/>
      <c r="V1959" s="81"/>
      <c r="W1959" s="81"/>
      <c r="X1959" s="81"/>
      <c r="Y1959" s="81"/>
      <c r="Z1959" s="81"/>
      <c r="AA1959" s="109"/>
      <c r="AB1959" s="109"/>
      <c r="AS1959" s="124"/>
      <c r="AT1959" s="124"/>
      <c r="AU1959" s="124"/>
      <c r="AV1959" s="83"/>
      <c r="AW1959" s="123"/>
      <c r="AX1959" s="81"/>
      <c r="BB1959" s="81"/>
      <c r="BC1959" s="81"/>
      <c r="BD1959" s="81"/>
      <c r="BE1959" s="81"/>
    </row>
    <row r="1960" spans="1:57" ht="12.75" customHeight="1" x14ac:dyDescent="0.25">
      <c r="A1960" s="81"/>
      <c r="B1960" s="81"/>
      <c r="C1960" s="81"/>
      <c r="K1960" s="81"/>
      <c r="L1960" s="81"/>
      <c r="M1960" s="81"/>
      <c r="N1960" s="81"/>
      <c r="O1960" s="81"/>
      <c r="P1960" s="81"/>
      <c r="S1960" s="81"/>
      <c r="T1960" s="81"/>
      <c r="U1960" s="81"/>
      <c r="V1960" s="81"/>
      <c r="W1960" s="81"/>
      <c r="X1960" s="81"/>
      <c r="Y1960" s="81"/>
      <c r="Z1960" s="81"/>
      <c r="AA1960" s="109"/>
      <c r="AB1960" s="109"/>
      <c r="AS1960" s="124"/>
      <c r="AT1960" s="124"/>
      <c r="AU1960" s="124"/>
      <c r="AV1960" s="83"/>
      <c r="AW1960" s="123"/>
      <c r="AX1960" s="81"/>
      <c r="BB1960" s="81"/>
      <c r="BC1960" s="81"/>
      <c r="BD1960" s="81"/>
      <c r="BE1960" s="81"/>
    </row>
    <row r="1961" spans="1:57" ht="12.75" customHeight="1" x14ac:dyDescent="0.25">
      <c r="A1961" s="81"/>
      <c r="B1961" s="81"/>
      <c r="C1961" s="81"/>
      <c r="K1961" s="81"/>
      <c r="L1961" s="81"/>
      <c r="M1961" s="81"/>
      <c r="N1961" s="81"/>
      <c r="O1961" s="81"/>
      <c r="P1961" s="81"/>
      <c r="S1961" s="81"/>
      <c r="T1961" s="81"/>
      <c r="U1961" s="81"/>
      <c r="V1961" s="81"/>
      <c r="W1961" s="81"/>
      <c r="X1961" s="81"/>
      <c r="Y1961" s="81"/>
      <c r="Z1961" s="81"/>
      <c r="AA1961" s="109"/>
      <c r="AB1961" s="109"/>
      <c r="AS1961" s="124"/>
      <c r="AT1961" s="124"/>
      <c r="AU1961" s="124"/>
      <c r="AV1961" s="83"/>
      <c r="AW1961" s="123"/>
      <c r="AX1961" s="81"/>
      <c r="BB1961" s="81"/>
      <c r="BC1961" s="81"/>
      <c r="BD1961" s="81"/>
      <c r="BE1961" s="81"/>
    </row>
    <row r="1962" spans="1:57" ht="12.75" customHeight="1" x14ac:dyDescent="0.25">
      <c r="A1962" s="81"/>
      <c r="B1962" s="81"/>
      <c r="C1962" s="81"/>
      <c r="K1962" s="81"/>
      <c r="L1962" s="81"/>
      <c r="M1962" s="81"/>
      <c r="N1962" s="81"/>
      <c r="O1962" s="81"/>
      <c r="P1962" s="81"/>
      <c r="S1962" s="81"/>
      <c r="T1962" s="81"/>
      <c r="U1962" s="81"/>
      <c r="V1962" s="81"/>
      <c r="W1962" s="81"/>
      <c r="X1962" s="81"/>
      <c r="Y1962" s="81"/>
      <c r="Z1962" s="81"/>
      <c r="AA1962" s="109"/>
      <c r="AB1962" s="109"/>
      <c r="AS1962" s="124"/>
      <c r="AT1962" s="124"/>
      <c r="AU1962" s="124"/>
      <c r="AV1962" s="83"/>
      <c r="AW1962" s="123"/>
      <c r="AX1962" s="81"/>
      <c r="BB1962" s="81"/>
      <c r="BC1962" s="81"/>
      <c r="BD1962" s="81"/>
      <c r="BE1962" s="81"/>
    </row>
    <row r="1963" spans="1:57" ht="12.75" customHeight="1" x14ac:dyDescent="0.25">
      <c r="A1963" s="81"/>
      <c r="B1963" s="81"/>
      <c r="C1963" s="81"/>
      <c r="K1963" s="81"/>
      <c r="L1963" s="81"/>
      <c r="M1963" s="81"/>
      <c r="N1963" s="81"/>
      <c r="O1963" s="81"/>
      <c r="P1963" s="81"/>
      <c r="S1963" s="81"/>
      <c r="T1963" s="81"/>
      <c r="U1963" s="81"/>
      <c r="V1963" s="81"/>
      <c r="W1963" s="81"/>
      <c r="X1963" s="81"/>
      <c r="Y1963" s="81"/>
      <c r="Z1963" s="81"/>
      <c r="AA1963" s="109"/>
      <c r="AB1963" s="109"/>
      <c r="AS1963" s="124"/>
      <c r="AT1963" s="124"/>
      <c r="AU1963" s="124"/>
      <c r="AV1963" s="83"/>
      <c r="AW1963" s="123"/>
      <c r="AX1963" s="81"/>
      <c r="BB1963" s="81"/>
      <c r="BC1963" s="81"/>
      <c r="BD1963" s="81"/>
      <c r="BE1963" s="81"/>
    </row>
    <row r="1964" spans="1:57" ht="12.75" customHeight="1" x14ac:dyDescent="0.25">
      <c r="A1964" s="81"/>
      <c r="B1964" s="81"/>
      <c r="C1964" s="81"/>
      <c r="K1964" s="81"/>
      <c r="L1964" s="81"/>
      <c r="M1964" s="81"/>
      <c r="N1964" s="81"/>
      <c r="O1964" s="81"/>
      <c r="P1964" s="81"/>
      <c r="S1964" s="81"/>
      <c r="T1964" s="81"/>
      <c r="U1964" s="81"/>
      <c r="V1964" s="81"/>
      <c r="W1964" s="81"/>
      <c r="X1964" s="81"/>
      <c r="Y1964" s="81"/>
      <c r="Z1964" s="81"/>
      <c r="AA1964" s="109"/>
      <c r="AB1964" s="109"/>
      <c r="AS1964" s="124"/>
      <c r="AT1964" s="124"/>
      <c r="AU1964" s="124"/>
      <c r="AV1964" s="83"/>
      <c r="AW1964" s="123"/>
      <c r="AX1964" s="81"/>
      <c r="BB1964" s="81"/>
      <c r="BC1964" s="81"/>
      <c r="BD1964" s="81"/>
      <c r="BE1964" s="81"/>
    </row>
    <row r="1965" spans="1:57" ht="12.75" customHeight="1" x14ac:dyDescent="0.25">
      <c r="A1965" s="81"/>
      <c r="B1965" s="81"/>
      <c r="C1965" s="81"/>
      <c r="K1965" s="81"/>
      <c r="L1965" s="81"/>
      <c r="M1965" s="81"/>
      <c r="N1965" s="81"/>
      <c r="O1965" s="81"/>
      <c r="P1965" s="81"/>
      <c r="S1965" s="81"/>
      <c r="T1965" s="81"/>
      <c r="U1965" s="81"/>
      <c r="V1965" s="81"/>
      <c r="W1965" s="81"/>
      <c r="X1965" s="81"/>
      <c r="Y1965" s="81"/>
      <c r="Z1965" s="81"/>
      <c r="AA1965" s="109"/>
      <c r="AB1965" s="109"/>
      <c r="AS1965" s="124"/>
      <c r="AT1965" s="124"/>
      <c r="AU1965" s="124"/>
      <c r="AV1965" s="83"/>
      <c r="AW1965" s="123"/>
      <c r="AX1965" s="81"/>
      <c r="BB1965" s="81"/>
      <c r="BC1965" s="81"/>
      <c r="BD1965" s="81"/>
      <c r="BE1965" s="81"/>
    </row>
    <row r="1966" spans="1:57" ht="12.75" customHeight="1" x14ac:dyDescent="0.25">
      <c r="A1966" s="81"/>
      <c r="B1966" s="81"/>
      <c r="C1966" s="81"/>
      <c r="K1966" s="81"/>
      <c r="L1966" s="81"/>
      <c r="M1966" s="81"/>
      <c r="N1966" s="81"/>
      <c r="O1966" s="81"/>
      <c r="P1966" s="81"/>
      <c r="S1966" s="81"/>
      <c r="T1966" s="81"/>
      <c r="U1966" s="81"/>
      <c r="V1966" s="81"/>
      <c r="W1966" s="81"/>
      <c r="X1966" s="81"/>
      <c r="Y1966" s="81"/>
      <c r="Z1966" s="81"/>
      <c r="AA1966" s="109"/>
      <c r="AB1966" s="109"/>
      <c r="AS1966" s="124"/>
      <c r="AT1966" s="124"/>
      <c r="AU1966" s="124"/>
      <c r="AV1966" s="83"/>
      <c r="AW1966" s="123"/>
      <c r="AX1966" s="81"/>
      <c r="BB1966" s="81"/>
      <c r="BC1966" s="81"/>
      <c r="BD1966" s="81"/>
      <c r="BE1966" s="81"/>
    </row>
    <row r="1967" spans="1:57" ht="12.75" customHeight="1" x14ac:dyDescent="0.25">
      <c r="A1967" s="81"/>
      <c r="B1967" s="81"/>
      <c r="C1967" s="81"/>
      <c r="K1967" s="81"/>
      <c r="L1967" s="81"/>
      <c r="M1967" s="81"/>
      <c r="N1967" s="81"/>
      <c r="O1967" s="81"/>
      <c r="P1967" s="81"/>
      <c r="S1967" s="81"/>
      <c r="T1967" s="81"/>
      <c r="U1967" s="81"/>
      <c r="V1967" s="81"/>
      <c r="W1967" s="81"/>
      <c r="X1967" s="81"/>
      <c r="Y1967" s="81"/>
      <c r="Z1967" s="81"/>
      <c r="AA1967" s="109"/>
      <c r="AB1967" s="109"/>
      <c r="AS1967" s="124"/>
      <c r="AT1967" s="124"/>
      <c r="AU1967" s="124"/>
      <c r="AV1967" s="83"/>
      <c r="AW1967" s="123"/>
      <c r="AX1967" s="81"/>
      <c r="BB1967" s="81"/>
      <c r="BC1967" s="81"/>
      <c r="BD1967" s="81"/>
      <c r="BE1967" s="81"/>
    </row>
    <row r="1968" spans="1:57" ht="12.75" customHeight="1" x14ac:dyDescent="0.25">
      <c r="A1968" s="81"/>
      <c r="B1968" s="81"/>
      <c r="C1968" s="81"/>
      <c r="K1968" s="81"/>
      <c r="L1968" s="81"/>
      <c r="M1968" s="81"/>
      <c r="N1968" s="81"/>
      <c r="O1968" s="81"/>
      <c r="P1968" s="81"/>
      <c r="S1968" s="81"/>
      <c r="T1968" s="81"/>
      <c r="U1968" s="81"/>
      <c r="V1968" s="81"/>
      <c r="W1968" s="81"/>
      <c r="X1968" s="81"/>
      <c r="Y1968" s="81"/>
      <c r="Z1968" s="81"/>
      <c r="AA1968" s="109"/>
      <c r="AB1968" s="109"/>
      <c r="AS1968" s="124"/>
      <c r="AT1968" s="124"/>
      <c r="AU1968" s="124"/>
      <c r="AV1968" s="83"/>
      <c r="AW1968" s="123"/>
      <c r="AX1968" s="81"/>
      <c r="BB1968" s="81"/>
      <c r="BC1968" s="81"/>
      <c r="BD1968" s="81"/>
      <c r="BE1968" s="81"/>
    </row>
    <row r="1969" spans="1:57" ht="12.75" customHeight="1" x14ac:dyDescent="0.25">
      <c r="A1969" s="81"/>
      <c r="B1969" s="81"/>
      <c r="C1969" s="81"/>
      <c r="K1969" s="81"/>
      <c r="L1969" s="81"/>
      <c r="M1969" s="81"/>
      <c r="N1969" s="81"/>
      <c r="O1969" s="81"/>
      <c r="P1969" s="81"/>
      <c r="S1969" s="81"/>
      <c r="T1969" s="81"/>
      <c r="U1969" s="81"/>
      <c r="V1969" s="81"/>
      <c r="W1969" s="81"/>
      <c r="X1969" s="81"/>
      <c r="Y1969" s="81"/>
      <c r="Z1969" s="81"/>
      <c r="AA1969" s="109"/>
      <c r="AB1969" s="109"/>
      <c r="AS1969" s="124"/>
      <c r="AT1969" s="124"/>
      <c r="AU1969" s="124"/>
      <c r="AV1969" s="83"/>
      <c r="AW1969" s="123"/>
      <c r="AX1969" s="81"/>
      <c r="BB1969" s="81"/>
      <c r="BC1969" s="81"/>
      <c r="BD1969" s="81"/>
      <c r="BE1969" s="81"/>
    </row>
    <row r="1970" spans="1:57" ht="12.75" customHeight="1" x14ac:dyDescent="0.25">
      <c r="A1970" s="81"/>
      <c r="B1970" s="81"/>
      <c r="C1970" s="81"/>
      <c r="K1970" s="81"/>
      <c r="L1970" s="81"/>
      <c r="M1970" s="81"/>
      <c r="N1970" s="81"/>
      <c r="O1970" s="81"/>
      <c r="P1970" s="81"/>
      <c r="S1970" s="81"/>
      <c r="T1970" s="81"/>
      <c r="U1970" s="81"/>
      <c r="V1970" s="81"/>
      <c r="W1970" s="81"/>
      <c r="X1970" s="81"/>
      <c r="Y1970" s="81"/>
      <c r="Z1970" s="81"/>
      <c r="AA1970" s="109"/>
      <c r="AB1970" s="109"/>
      <c r="AS1970" s="124"/>
      <c r="AT1970" s="124"/>
      <c r="AU1970" s="124"/>
      <c r="AV1970" s="83"/>
      <c r="AW1970" s="123"/>
      <c r="AX1970" s="81"/>
      <c r="BB1970" s="81"/>
      <c r="BC1970" s="81"/>
      <c r="BD1970" s="81"/>
      <c r="BE1970" s="81"/>
    </row>
    <row r="1971" spans="1:57" ht="12.75" customHeight="1" x14ac:dyDescent="0.25">
      <c r="A1971" s="81"/>
      <c r="B1971" s="81"/>
      <c r="C1971" s="81"/>
      <c r="K1971" s="81"/>
      <c r="L1971" s="81"/>
      <c r="M1971" s="81"/>
      <c r="N1971" s="81"/>
      <c r="O1971" s="81"/>
      <c r="P1971" s="81"/>
      <c r="S1971" s="81"/>
      <c r="T1971" s="81"/>
      <c r="U1971" s="81"/>
      <c r="V1971" s="81"/>
      <c r="W1971" s="81"/>
      <c r="X1971" s="81"/>
      <c r="Y1971" s="81"/>
      <c r="Z1971" s="81"/>
      <c r="AA1971" s="109"/>
      <c r="AB1971" s="109"/>
      <c r="AS1971" s="124"/>
      <c r="AT1971" s="124"/>
      <c r="AU1971" s="124"/>
      <c r="AV1971" s="83"/>
      <c r="AW1971" s="123"/>
      <c r="AX1971" s="81"/>
      <c r="BB1971" s="81"/>
      <c r="BC1971" s="81"/>
      <c r="BD1971" s="81"/>
      <c r="BE1971" s="81"/>
    </row>
    <row r="1972" spans="1:57" ht="12.75" customHeight="1" x14ac:dyDescent="0.25">
      <c r="A1972" s="81"/>
      <c r="B1972" s="81"/>
      <c r="C1972" s="81"/>
      <c r="K1972" s="81"/>
      <c r="L1972" s="81"/>
      <c r="M1972" s="81"/>
      <c r="N1972" s="81"/>
      <c r="O1972" s="81"/>
      <c r="P1972" s="81"/>
      <c r="S1972" s="81"/>
      <c r="T1972" s="81"/>
      <c r="U1972" s="81"/>
      <c r="V1972" s="81"/>
      <c r="W1972" s="81"/>
      <c r="X1972" s="81"/>
      <c r="Y1972" s="81"/>
      <c r="Z1972" s="81"/>
      <c r="AA1972" s="109"/>
      <c r="AB1972" s="109"/>
      <c r="AS1972" s="124"/>
      <c r="AT1972" s="124"/>
      <c r="AU1972" s="124"/>
      <c r="AV1972" s="83"/>
      <c r="AW1972" s="123"/>
      <c r="AX1972" s="81"/>
      <c r="BB1972" s="81"/>
      <c r="BC1972" s="81"/>
      <c r="BD1972" s="81"/>
      <c r="BE1972" s="81"/>
    </row>
    <row r="1973" spans="1:57" ht="12.75" customHeight="1" x14ac:dyDescent="0.25">
      <c r="A1973" s="81"/>
      <c r="B1973" s="81"/>
      <c r="C1973" s="81"/>
      <c r="K1973" s="81"/>
      <c r="L1973" s="81"/>
      <c r="M1973" s="81"/>
      <c r="N1973" s="81"/>
      <c r="O1973" s="81"/>
      <c r="P1973" s="81"/>
      <c r="S1973" s="81"/>
      <c r="T1973" s="81"/>
      <c r="U1973" s="81"/>
      <c r="V1973" s="81"/>
      <c r="W1973" s="81"/>
      <c r="X1973" s="81"/>
      <c r="Y1973" s="81"/>
      <c r="Z1973" s="81"/>
      <c r="AA1973" s="109"/>
      <c r="AB1973" s="109"/>
      <c r="AS1973" s="124"/>
      <c r="AT1973" s="124"/>
      <c r="AU1973" s="124"/>
      <c r="AV1973" s="83"/>
      <c r="AW1973" s="123"/>
      <c r="AX1973" s="81"/>
      <c r="BB1973" s="81"/>
      <c r="BC1973" s="81"/>
      <c r="BD1973" s="81"/>
      <c r="BE1973" s="81"/>
    </row>
    <row r="1974" spans="1:57" ht="12.75" customHeight="1" x14ac:dyDescent="0.25">
      <c r="A1974" s="81"/>
      <c r="B1974" s="81"/>
      <c r="C1974" s="81"/>
      <c r="K1974" s="81"/>
      <c r="L1974" s="81"/>
      <c r="M1974" s="81"/>
      <c r="N1974" s="81"/>
      <c r="O1974" s="81"/>
      <c r="P1974" s="81"/>
      <c r="S1974" s="81"/>
      <c r="T1974" s="81"/>
      <c r="U1974" s="81"/>
      <c r="V1974" s="81"/>
      <c r="W1974" s="81"/>
      <c r="X1974" s="81"/>
      <c r="Y1974" s="81"/>
      <c r="Z1974" s="81"/>
      <c r="AA1974" s="109"/>
      <c r="AB1974" s="109"/>
      <c r="AS1974" s="124"/>
      <c r="AT1974" s="124"/>
      <c r="AU1974" s="124"/>
      <c r="AV1974" s="83"/>
      <c r="AW1974" s="123"/>
      <c r="AX1974" s="81"/>
      <c r="BB1974" s="81"/>
      <c r="BC1974" s="81"/>
      <c r="BD1974" s="81"/>
      <c r="BE1974" s="81"/>
    </row>
    <row r="1975" spans="1:57" ht="12.75" customHeight="1" x14ac:dyDescent="0.25">
      <c r="A1975" s="81"/>
      <c r="B1975" s="81"/>
      <c r="C1975" s="81"/>
      <c r="K1975" s="81"/>
      <c r="L1975" s="81"/>
      <c r="M1975" s="81"/>
      <c r="N1975" s="81"/>
      <c r="O1975" s="81"/>
      <c r="P1975" s="81"/>
      <c r="S1975" s="81"/>
      <c r="T1975" s="81"/>
      <c r="U1975" s="81"/>
      <c r="V1975" s="81"/>
      <c r="W1975" s="81"/>
      <c r="X1975" s="81"/>
      <c r="Y1975" s="81"/>
      <c r="Z1975" s="81"/>
      <c r="AA1975" s="109"/>
      <c r="AB1975" s="109"/>
      <c r="AS1975" s="124"/>
      <c r="AT1975" s="124"/>
      <c r="AU1975" s="124"/>
      <c r="AV1975" s="83"/>
      <c r="AW1975" s="123"/>
      <c r="AX1975" s="81"/>
      <c r="BB1975" s="81"/>
      <c r="BC1975" s="81"/>
      <c r="BD1975" s="81"/>
      <c r="BE1975" s="81"/>
    </row>
    <row r="1976" spans="1:57" ht="12.75" customHeight="1" x14ac:dyDescent="0.25">
      <c r="A1976" s="81"/>
      <c r="B1976" s="81"/>
      <c r="C1976" s="81"/>
      <c r="K1976" s="81"/>
      <c r="L1976" s="81"/>
      <c r="M1976" s="81"/>
      <c r="N1976" s="81"/>
      <c r="O1976" s="81"/>
      <c r="P1976" s="81"/>
      <c r="S1976" s="81"/>
      <c r="T1976" s="81"/>
      <c r="U1976" s="81"/>
      <c r="V1976" s="81"/>
      <c r="W1976" s="81"/>
      <c r="X1976" s="81"/>
      <c r="Y1976" s="81"/>
      <c r="Z1976" s="81"/>
      <c r="AA1976" s="109"/>
      <c r="AB1976" s="109"/>
      <c r="AS1976" s="124"/>
      <c r="AT1976" s="124"/>
      <c r="AU1976" s="124"/>
      <c r="AV1976" s="83"/>
      <c r="AW1976" s="123"/>
      <c r="AX1976" s="81"/>
      <c r="BB1976" s="81"/>
      <c r="BC1976" s="81"/>
      <c r="BD1976" s="81"/>
      <c r="BE1976" s="81"/>
    </row>
    <row r="1977" spans="1:57" ht="12.75" customHeight="1" x14ac:dyDescent="0.25">
      <c r="A1977" s="81"/>
      <c r="B1977" s="81"/>
      <c r="C1977" s="81"/>
      <c r="K1977" s="81"/>
      <c r="L1977" s="81"/>
      <c r="M1977" s="81"/>
      <c r="N1977" s="81"/>
      <c r="O1977" s="81"/>
      <c r="P1977" s="81"/>
      <c r="S1977" s="81"/>
      <c r="T1977" s="81"/>
      <c r="U1977" s="81"/>
      <c r="V1977" s="81"/>
      <c r="W1977" s="81"/>
      <c r="X1977" s="81"/>
      <c r="Y1977" s="81"/>
      <c r="Z1977" s="81"/>
      <c r="AA1977" s="109"/>
      <c r="AB1977" s="109"/>
      <c r="AS1977" s="124"/>
      <c r="AT1977" s="124"/>
      <c r="AU1977" s="124"/>
      <c r="AV1977" s="83"/>
      <c r="AW1977" s="123"/>
      <c r="AX1977" s="81"/>
      <c r="BB1977" s="81"/>
      <c r="BC1977" s="81"/>
      <c r="BD1977" s="81"/>
      <c r="BE1977" s="81"/>
    </row>
    <row r="1978" spans="1:57" ht="12.75" customHeight="1" x14ac:dyDescent="0.25">
      <c r="A1978" s="81"/>
      <c r="B1978" s="81"/>
      <c r="C1978" s="81"/>
      <c r="K1978" s="81"/>
      <c r="L1978" s="81"/>
      <c r="M1978" s="81"/>
      <c r="N1978" s="81"/>
      <c r="O1978" s="81"/>
      <c r="P1978" s="81"/>
      <c r="S1978" s="81"/>
      <c r="T1978" s="81"/>
      <c r="U1978" s="81"/>
      <c r="V1978" s="81"/>
      <c r="W1978" s="81"/>
      <c r="X1978" s="81"/>
      <c r="Y1978" s="81"/>
      <c r="Z1978" s="81"/>
      <c r="AA1978" s="109"/>
      <c r="AB1978" s="109"/>
      <c r="AS1978" s="124"/>
      <c r="AT1978" s="124"/>
      <c r="AU1978" s="124"/>
      <c r="AV1978" s="83"/>
      <c r="AW1978" s="123"/>
      <c r="AX1978" s="81"/>
      <c r="BB1978" s="81"/>
      <c r="BC1978" s="81"/>
      <c r="BD1978" s="81"/>
      <c r="BE1978" s="81"/>
    </row>
    <row r="1979" spans="1:57" ht="12.75" customHeight="1" x14ac:dyDescent="0.25">
      <c r="A1979" s="81"/>
      <c r="B1979" s="81"/>
      <c r="C1979" s="81"/>
      <c r="K1979" s="81"/>
      <c r="L1979" s="81"/>
      <c r="M1979" s="81"/>
      <c r="N1979" s="81"/>
      <c r="O1979" s="81"/>
      <c r="P1979" s="81"/>
      <c r="S1979" s="81"/>
      <c r="T1979" s="81"/>
      <c r="U1979" s="81"/>
      <c r="V1979" s="81"/>
      <c r="W1979" s="81"/>
      <c r="X1979" s="81"/>
      <c r="Y1979" s="81"/>
      <c r="Z1979" s="81"/>
      <c r="AA1979" s="109"/>
      <c r="AB1979" s="109"/>
      <c r="AS1979" s="124"/>
      <c r="AT1979" s="124"/>
      <c r="AU1979" s="124"/>
      <c r="AV1979" s="83"/>
      <c r="AW1979" s="123"/>
      <c r="AX1979" s="81"/>
      <c r="BB1979" s="81"/>
      <c r="BC1979" s="81"/>
      <c r="BD1979" s="81"/>
      <c r="BE1979" s="81"/>
    </row>
    <row r="1980" spans="1:57" ht="12.75" customHeight="1" x14ac:dyDescent="0.25">
      <c r="A1980" s="81"/>
      <c r="B1980" s="81"/>
      <c r="C1980" s="81"/>
      <c r="K1980" s="81"/>
      <c r="L1980" s="81"/>
      <c r="M1980" s="81"/>
      <c r="N1980" s="81"/>
      <c r="O1980" s="81"/>
      <c r="P1980" s="81"/>
      <c r="S1980" s="81"/>
      <c r="T1980" s="81"/>
      <c r="U1980" s="81"/>
      <c r="V1980" s="81"/>
      <c r="W1980" s="81"/>
      <c r="X1980" s="81"/>
      <c r="Y1980" s="81"/>
      <c r="Z1980" s="81"/>
      <c r="AA1980" s="109"/>
      <c r="AB1980" s="109"/>
      <c r="AS1980" s="124"/>
      <c r="AT1980" s="124"/>
      <c r="AU1980" s="124"/>
      <c r="AV1980" s="83"/>
      <c r="AW1980" s="123"/>
      <c r="AX1980" s="81"/>
      <c r="BB1980" s="81"/>
      <c r="BC1980" s="81"/>
      <c r="BD1980" s="81"/>
      <c r="BE1980" s="81"/>
    </row>
    <row r="1981" spans="1:57" ht="12.75" customHeight="1" x14ac:dyDescent="0.25">
      <c r="A1981" s="81"/>
      <c r="B1981" s="81"/>
      <c r="C1981" s="81"/>
      <c r="K1981" s="81"/>
      <c r="L1981" s="81"/>
      <c r="M1981" s="81"/>
      <c r="N1981" s="81"/>
      <c r="O1981" s="81"/>
      <c r="P1981" s="81"/>
      <c r="S1981" s="81"/>
      <c r="T1981" s="81"/>
      <c r="U1981" s="81"/>
      <c r="V1981" s="81"/>
      <c r="W1981" s="81"/>
      <c r="X1981" s="81"/>
      <c r="Y1981" s="81"/>
      <c r="Z1981" s="81"/>
      <c r="AA1981" s="109"/>
      <c r="AB1981" s="109"/>
      <c r="AS1981" s="124"/>
      <c r="AT1981" s="124"/>
      <c r="AU1981" s="124"/>
      <c r="AV1981" s="83"/>
      <c r="AW1981" s="123"/>
      <c r="AX1981" s="81"/>
      <c r="BB1981" s="81"/>
      <c r="BC1981" s="81"/>
      <c r="BD1981" s="81"/>
      <c r="BE1981" s="81"/>
    </row>
    <row r="1982" spans="1:57" ht="12.75" customHeight="1" x14ac:dyDescent="0.25">
      <c r="A1982" s="81"/>
      <c r="B1982" s="81"/>
      <c r="C1982" s="81"/>
      <c r="K1982" s="81"/>
      <c r="L1982" s="81"/>
      <c r="M1982" s="81"/>
      <c r="N1982" s="81"/>
      <c r="O1982" s="81"/>
      <c r="P1982" s="81"/>
      <c r="S1982" s="81"/>
      <c r="T1982" s="81"/>
      <c r="U1982" s="81"/>
      <c r="V1982" s="81"/>
      <c r="W1982" s="81"/>
      <c r="X1982" s="81"/>
      <c r="Y1982" s="81"/>
      <c r="Z1982" s="81"/>
      <c r="AA1982" s="109"/>
      <c r="AB1982" s="109"/>
      <c r="AS1982" s="124"/>
      <c r="AT1982" s="124"/>
      <c r="AU1982" s="124"/>
      <c r="AV1982" s="83"/>
      <c r="AW1982" s="123"/>
      <c r="AX1982" s="81"/>
      <c r="BB1982" s="81"/>
      <c r="BC1982" s="81"/>
      <c r="BD1982" s="81"/>
      <c r="BE1982" s="81"/>
    </row>
    <row r="1983" spans="1:57" ht="12.75" customHeight="1" x14ac:dyDescent="0.25">
      <c r="A1983" s="81"/>
      <c r="B1983" s="81"/>
      <c r="C1983" s="81"/>
      <c r="K1983" s="81"/>
      <c r="L1983" s="81"/>
      <c r="M1983" s="81"/>
      <c r="N1983" s="81"/>
      <c r="O1983" s="81"/>
      <c r="P1983" s="81"/>
      <c r="S1983" s="81"/>
      <c r="T1983" s="81"/>
      <c r="U1983" s="81"/>
      <c r="V1983" s="81"/>
      <c r="W1983" s="81"/>
      <c r="X1983" s="81"/>
      <c r="Y1983" s="81"/>
      <c r="Z1983" s="81"/>
      <c r="AA1983" s="109"/>
      <c r="AB1983" s="109"/>
      <c r="AS1983" s="124"/>
      <c r="AT1983" s="124"/>
      <c r="AU1983" s="124"/>
      <c r="AV1983" s="83"/>
      <c r="AW1983" s="123"/>
      <c r="AX1983" s="81"/>
      <c r="BB1983" s="81"/>
      <c r="BC1983" s="81"/>
      <c r="BD1983" s="81"/>
      <c r="BE1983" s="81"/>
    </row>
    <row r="1984" spans="1:57" ht="12.75" customHeight="1" x14ac:dyDescent="0.25">
      <c r="A1984" s="81"/>
      <c r="B1984" s="81"/>
      <c r="C1984" s="81"/>
      <c r="K1984" s="81"/>
      <c r="L1984" s="81"/>
      <c r="M1984" s="81"/>
      <c r="N1984" s="81"/>
      <c r="O1984" s="81"/>
      <c r="P1984" s="81"/>
      <c r="S1984" s="81"/>
      <c r="T1984" s="81"/>
      <c r="U1984" s="81"/>
      <c r="V1984" s="81"/>
      <c r="W1984" s="81"/>
      <c r="X1984" s="81"/>
      <c r="Y1984" s="81"/>
      <c r="Z1984" s="81"/>
      <c r="AA1984" s="109"/>
      <c r="AB1984" s="109"/>
      <c r="AS1984" s="124"/>
      <c r="AT1984" s="124"/>
      <c r="AU1984" s="124"/>
      <c r="AV1984" s="83"/>
      <c r="AW1984" s="123"/>
      <c r="AX1984" s="81"/>
      <c r="BB1984" s="81"/>
      <c r="BC1984" s="81"/>
      <c r="BD1984" s="81"/>
      <c r="BE1984" s="81"/>
    </row>
    <row r="1985" spans="1:62" ht="12.75" customHeight="1" x14ac:dyDescent="0.25">
      <c r="A1985" s="81"/>
      <c r="B1985" s="81"/>
      <c r="C1985" s="81"/>
      <c r="K1985" s="81"/>
      <c r="L1985" s="81"/>
      <c r="M1985" s="81"/>
      <c r="N1985" s="81"/>
      <c r="O1985" s="81"/>
      <c r="P1985" s="81"/>
      <c r="S1985" s="81"/>
      <c r="T1985" s="81"/>
      <c r="U1985" s="81"/>
      <c r="V1985" s="81"/>
      <c r="W1985" s="81"/>
      <c r="X1985" s="81"/>
      <c r="Y1985" s="81"/>
      <c r="Z1985" s="81"/>
      <c r="AA1985" s="109"/>
      <c r="AB1985" s="109"/>
      <c r="AS1985" s="124"/>
      <c r="AT1985" s="124"/>
      <c r="AU1985" s="124"/>
      <c r="AV1985" s="83"/>
      <c r="AW1985" s="123"/>
      <c r="AX1985" s="81"/>
      <c r="BB1985" s="81"/>
      <c r="BC1985" s="81"/>
      <c r="BD1985" s="81"/>
      <c r="BE1985" s="81"/>
    </row>
    <row r="1986" spans="1:62" ht="12.75" customHeight="1" x14ac:dyDescent="0.25">
      <c r="A1986" s="81"/>
      <c r="B1986" s="81"/>
      <c r="C1986" s="81"/>
      <c r="K1986" s="81"/>
      <c r="L1986" s="81"/>
      <c r="M1986" s="81"/>
      <c r="N1986" s="81"/>
      <c r="O1986" s="81"/>
      <c r="P1986" s="81"/>
      <c r="S1986" s="81"/>
      <c r="T1986" s="81"/>
      <c r="U1986" s="81"/>
      <c r="V1986" s="81"/>
      <c r="W1986" s="81"/>
      <c r="X1986" s="81"/>
      <c r="Y1986" s="81"/>
      <c r="Z1986" s="81"/>
      <c r="AA1986" s="109"/>
      <c r="AB1986" s="109"/>
      <c r="AS1986" s="124"/>
      <c r="AT1986" s="124"/>
      <c r="AU1986" s="124"/>
      <c r="AV1986" s="83"/>
      <c r="AW1986" s="123"/>
      <c r="AX1986" s="81"/>
      <c r="BB1986" s="81"/>
      <c r="BC1986" s="81"/>
      <c r="BD1986" s="81"/>
      <c r="BE1986" s="81"/>
    </row>
    <row r="1987" spans="1:62" s="125" customFormat="1" ht="12.75" customHeight="1" thickBot="1" x14ac:dyDescent="0.3">
      <c r="A1987" s="81"/>
      <c r="B1987" s="81"/>
      <c r="C1987" s="81"/>
      <c r="D1987" s="81"/>
      <c r="E1987" s="81"/>
      <c r="F1987" s="81"/>
      <c r="G1987" s="82"/>
      <c r="H1987" s="82"/>
      <c r="I1987" s="82"/>
      <c r="J1987" s="82"/>
      <c r="K1987" s="81"/>
      <c r="L1987" s="81"/>
      <c r="M1987" s="81"/>
      <c r="N1987" s="81"/>
      <c r="O1987" s="81"/>
      <c r="P1987" s="81"/>
      <c r="Q1987" s="82"/>
      <c r="R1987" s="83"/>
      <c r="S1987" s="81"/>
      <c r="T1987" s="81"/>
      <c r="U1987" s="81"/>
      <c r="V1987" s="81"/>
      <c r="W1987" s="81"/>
      <c r="X1987" s="81"/>
      <c r="Y1987" s="81"/>
      <c r="Z1987" s="81"/>
      <c r="AA1987" s="109"/>
      <c r="AB1987" s="109"/>
      <c r="AC1987" s="84"/>
      <c r="AD1987" s="84"/>
      <c r="AE1987" s="85"/>
      <c r="AF1987" s="86"/>
      <c r="AG1987" s="86"/>
      <c r="AH1987" s="80"/>
      <c r="AI1987" s="80"/>
      <c r="AJ1987" s="85"/>
      <c r="AK1987" s="87"/>
      <c r="AL1987" s="88"/>
      <c r="AM1987" s="87"/>
      <c r="AN1987" s="89"/>
      <c r="AO1987" s="90"/>
      <c r="AP1987" s="91"/>
      <c r="AQ1987" s="90"/>
      <c r="AR1987" s="90"/>
      <c r="AS1987" s="124"/>
      <c r="AT1987" s="124"/>
      <c r="AU1987" s="124"/>
      <c r="AV1987" s="83"/>
      <c r="AW1987" s="123"/>
      <c r="AX1987" s="81"/>
      <c r="BB1987" s="81"/>
      <c r="BC1987" s="81"/>
      <c r="BD1987" s="81"/>
      <c r="BE1987" s="81"/>
      <c r="BI1987" s="81"/>
      <c r="BJ1987" s="81"/>
    </row>
    <row r="1988" spans="1:62" ht="12.75" customHeight="1" x14ac:dyDescent="0.25">
      <c r="A1988" s="81"/>
      <c r="B1988" s="81"/>
      <c r="C1988" s="81"/>
      <c r="K1988" s="81"/>
      <c r="L1988" s="81"/>
      <c r="M1988" s="81"/>
      <c r="N1988" s="81"/>
      <c r="O1988" s="81"/>
      <c r="P1988" s="81"/>
      <c r="S1988" s="81"/>
      <c r="T1988" s="81"/>
      <c r="U1988" s="81"/>
      <c r="V1988" s="81"/>
      <c r="W1988" s="81"/>
      <c r="X1988" s="81"/>
      <c r="Y1988" s="81"/>
      <c r="Z1988" s="81"/>
      <c r="AA1988" s="109"/>
      <c r="AB1988" s="109"/>
      <c r="AS1988" s="124"/>
      <c r="AT1988" s="124"/>
      <c r="AU1988" s="124"/>
      <c r="AV1988" s="83"/>
      <c r="AW1988" s="123"/>
      <c r="AX1988" s="81"/>
      <c r="BB1988" s="81"/>
      <c r="BC1988" s="81"/>
      <c r="BD1988" s="81"/>
      <c r="BE1988" s="81"/>
    </row>
    <row r="1989" spans="1:62" ht="12.75" customHeight="1" x14ac:dyDescent="0.25">
      <c r="A1989" s="81"/>
      <c r="B1989" s="81"/>
      <c r="C1989" s="81"/>
      <c r="K1989" s="81"/>
      <c r="L1989" s="81"/>
      <c r="M1989" s="81"/>
      <c r="N1989" s="81"/>
      <c r="O1989" s="81"/>
      <c r="P1989" s="81"/>
      <c r="S1989" s="81"/>
      <c r="T1989" s="81"/>
      <c r="U1989" s="81"/>
      <c r="V1989" s="81"/>
      <c r="W1989" s="81"/>
      <c r="X1989" s="81"/>
      <c r="Y1989" s="81"/>
      <c r="Z1989" s="81"/>
      <c r="AA1989" s="109"/>
      <c r="AB1989" s="109"/>
      <c r="AS1989" s="124"/>
      <c r="AT1989" s="124"/>
      <c r="AU1989" s="124"/>
      <c r="AV1989" s="83"/>
      <c r="AW1989" s="123"/>
      <c r="AX1989" s="81"/>
      <c r="BB1989" s="81"/>
      <c r="BC1989" s="81"/>
      <c r="BD1989" s="81"/>
      <c r="BE1989" s="81"/>
    </row>
    <row r="1990" spans="1:62" ht="12.75" customHeight="1" x14ac:dyDescent="0.25">
      <c r="A1990" s="81"/>
      <c r="B1990" s="81"/>
      <c r="C1990" s="81"/>
      <c r="K1990" s="81"/>
      <c r="L1990" s="81"/>
      <c r="M1990" s="81"/>
      <c r="N1990" s="81"/>
      <c r="O1990" s="81"/>
      <c r="P1990" s="81"/>
      <c r="S1990" s="81"/>
      <c r="T1990" s="81"/>
      <c r="U1990" s="81"/>
      <c r="V1990" s="81"/>
      <c r="W1990" s="81"/>
      <c r="X1990" s="81"/>
      <c r="Y1990" s="81"/>
      <c r="Z1990" s="81"/>
      <c r="AA1990" s="109"/>
      <c r="AB1990" s="109"/>
      <c r="AS1990" s="124"/>
      <c r="AT1990" s="124"/>
      <c r="AU1990" s="124"/>
      <c r="AV1990" s="83"/>
      <c r="AW1990" s="123"/>
      <c r="AX1990" s="81"/>
      <c r="BB1990" s="81"/>
      <c r="BC1990" s="81"/>
      <c r="BD1990" s="81"/>
      <c r="BE1990" s="81"/>
    </row>
    <row r="1991" spans="1:62" ht="12.75" customHeight="1" x14ac:dyDescent="0.25">
      <c r="A1991" s="81"/>
      <c r="B1991" s="81"/>
      <c r="C1991" s="81"/>
      <c r="K1991" s="81"/>
      <c r="L1991" s="81"/>
      <c r="M1991" s="81"/>
      <c r="N1991" s="81"/>
      <c r="O1991" s="81"/>
      <c r="P1991" s="81"/>
      <c r="S1991" s="81"/>
      <c r="T1991" s="81"/>
      <c r="U1991" s="81"/>
      <c r="V1991" s="81"/>
      <c r="W1991" s="81"/>
      <c r="X1991" s="81"/>
      <c r="Y1991" s="81"/>
      <c r="Z1991" s="81"/>
      <c r="AA1991" s="109"/>
      <c r="AB1991" s="109"/>
      <c r="AS1991" s="124"/>
      <c r="AT1991" s="124"/>
      <c r="AU1991" s="124"/>
      <c r="AV1991" s="83"/>
      <c r="AW1991" s="123"/>
      <c r="AX1991" s="81"/>
      <c r="BB1991" s="81"/>
      <c r="BC1991" s="81"/>
      <c r="BD1991" s="81"/>
      <c r="BE1991" s="81"/>
    </row>
    <row r="1992" spans="1:62" ht="12.75" customHeight="1" x14ac:dyDescent="0.25">
      <c r="A1992" s="81"/>
      <c r="B1992" s="81"/>
      <c r="C1992" s="81"/>
      <c r="K1992" s="81"/>
      <c r="L1992" s="81"/>
      <c r="M1992" s="81"/>
      <c r="N1992" s="81"/>
      <c r="O1992" s="81"/>
      <c r="P1992" s="81"/>
      <c r="S1992" s="81"/>
      <c r="T1992" s="81"/>
      <c r="U1992" s="81"/>
      <c r="V1992" s="81"/>
      <c r="W1992" s="81"/>
      <c r="X1992" s="81"/>
      <c r="Y1992" s="81"/>
      <c r="Z1992" s="81"/>
      <c r="AA1992" s="109"/>
      <c r="AB1992" s="109"/>
      <c r="AS1992" s="124"/>
      <c r="AT1992" s="124"/>
      <c r="AU1992" s="124"/>
      <c r="AV1992" s="83"/>
      <c r="AW1992" s="123"/>
      <c r="AX1992" s="81"/>
      <c r="BB1992" s="81"/>
      <c r="BC1992" s="81"/>
      <c r="BD1992" s="81"/>
      <c r="BE1992" s="81"/>
    </row>
    <row r="1993" spans="1:62" ht="12.75" customHeight="1" x14ac:dyDescent="0.25">
      <c r="A1993" s="81"/>
      <c r="B1993" s="81"/>
      <c r="C1993" s="81"/>
      <c r="K1993" s="81"/>
      <c r="L1993" s="81"/>
      <c r="M1993" s="81"/>
      <c r="N1993" s="81"/>
      <c r="O1993" s="81"/>
      <c r="P1993" s="81"/>
      <c r="S1993" s="81"/>
      <c r="T1993" s="81"/>
      <c r="U1993" s="81"/>
      <c r="V1993" s="81"/>
      <c r="W1993" s="81"/>
      <c r="X1993" s="81"/>
      <c r="Y1993" s="81"/>
      <c r="Z1993" s="81"/>
      <c r="AA1993" s="109"/>
      <c r="AB1993" s="109"/>
      <c r="AS1993" s="124"/>
      <c r="AT1993" s="124"/>
      <c r="AU1993" s="124"/>
      <c r="AV1993" s="83"/>
      <c r="AW1993" s="123"/>
      <c r="AX1993" s="81"/>
      <c r="BB1993" s="81"/>
      <c r="BC1993" s="81"/>
      <c r="BD1993" s="81"/>
      <c r="BE1993" s="81"/>
    </row>
    <row r="1994" spans="1:62" ht="12.75" customHeight="1" x14ac:dyDescent="0.25">
      <c r="A1994" s="81"/>
      <c r="B1994" s="81"/>
      <c r="C1994" s="81"/>
      <c r="K1994" s="81"/>
      <c r="L1994" s="81"/>
      <c r="M1994" s="81"/>
      <c r="N1994" s="81"/>
      <c r="O1994" s="81"/>
      <c r="P1994" s="81"/>
      <c r="S1994" s="81"/>
      <c r="T1994" s="81"/>
      <c r="U1994" s="81"/>
      <c r="V1994" s="81"/>
      <c r="W1994" s="81"/>
      <c r="X1994" s="81"/>
      <c r="Y1994" s="81"/>
      <c r="Z1994" s="81"/>
      <c r="AA1994" s="109"/>
      <c r="AB1994" s="109"/>
      <c r="AS1994" s="124"/>
      <c r="AT1994" s="124"/>
      <c r="AU1994" s="124"/>
      <c r="AV1994" s="83"/>
      <c r="AW1994" s="123"/>
      <c r="AX1994" s="81"/>
      <c r="BB1994" s="81"/>
      <c r="BC1994" s="81"/>
      <c r="BD1994" s="81"/>
      <c r="BE1994" s="81"/>
    </row>
    <row r="1995" spans="1:62" ht="12.75" customHeight="1" x14ac:dyDescent="0.25">
      <c r="A1995" s="81"/>
      <c r="B1995" s="81"/>
      <c r="C1995" s="81"/>
      <c r="K1995" s="81"/>
      <c r="L1995" s="81"/>
      <c r="M1995" s="81"/>
      <c r="N1995" s="81"/>
      <c r="O1995" s="81"/>
      <c r="P1995" s="81"/>
      <c r="S1995" s="81"/>
      <c r="T1995" s="81"/>
      <c r="U1995" s="81"/>
      <c r="V1995" s="81"/>
      <c r="W1995" s="81"/>
      <c r="X1995" s="81"/>
      <c r="Y1995" s="81"/>
      <c r="Z1995" s="81"/>
      <c r="AA1995" s="109"/>
      <c r="AB1995" s="109"/>
      <c r="AS1995" s="124"/>
      <c r="AT1995" s="124"/>
      <c r="AU1995" s="124"/>
      <c r="AV1995" s="83"/>
      <c r="AW1995" s="123"/>
      <c r="AX1995" s="81"/>
      <c r="BB1995" s="81"/>
      <c r="BC1995" s="81"/>
      <c r="BD1995" s="81"/>
      <c r="BE1995" s="81"/>
    </row>
    <row r="1996" spans="1:62" ht="12.75" customHeight="1" x14ac:dyDescent="0.25">
      <c r="A1996" s="81"/>
      <c r="B1996" s="81"/>
      <c r="C1996" s="81"/>
      <c r="K1996" s="81"/>
      <c r="L1996" s="81"/>
      <c r="M1996" s="81"/>
      <c r="N1996" s="81"/>
      <c r="O1996" s="81"/>
      <c r="P1996" s="81"/>
      <c r="S1996" s="81"/>
      <c r="T1996" s="81"/>
      <c r="U1996" s="81"/>
      <c r="V1996" s="81"/>
      <c r="W1996" s="81"/>
      <c r="X1996" s="81"/>
      <c r="Y1996" s="81"/>
      <c r="Z1996" s="81"/>
      <c r="AA1996" s="109"/>
      <c r="AB1996" s="109"/>
      <c r="AS1996" s="124"/>
      <c r="AT1996" s="124"/>
      <c r="AU1996" s="124"/>
      <c r="AV1996" s="83"/>
      <c r="AW1996" s="123"/>
      <c r="AX1996" s="81"/>
      <c r="BB1996" s="81"/>
      <c r="BC1996" s="81"/>
      <c r="BD1996" s="81"/>
      <c r="BE1996" s="81"/>
    </row>
    <row r="1997" spans="1:62" ht="12.75" customHeight="1" x14ac:dyDescent="0.25">
      <c r="A1997" s="81"/>
      <c r="B1997" s="81"/>
      <c r="C1997" s="81"/>
      <c r="K1997" s="81"/>
      <c r="L1997" s="81"/>
      <c r="M1997" s="81"/>
      <c r="N1997" s="81"/>
      <c r="O1997" s="81"/>
      <c r="P1997" s="81"/>
      <c r="S1997" s="81"/>
      <c r="T1997" s="81"/>
      <c r="U1997" s="81"/>
      <c r="V1997" s="81"/>
      <c r="W1997" s="81"/>
      <c r="X1997" s="81"/>
      <c r="Y1997" s="81"/>
      <c r="Z1997" s="81"/>
      <c r="AA1997" s="109"/>
      <c r="AB1997" s="109"/>
      <c r="AS1997" s="124"/>
      <c r="AT1997" s="124"/>
      <c r="AU1997" s="124"/>
      <c r="AV1997" s="83"/>
      <c r="AW1997" s="123"/>
      <c r="AX1997" s="81"/>
      <c r="BB1997" s="81"/>
      <c r="BC1997" s="81"/>
      <c r="BD1997" s="81"/>
      <c r="BE1997" s="81"/>
    </row>
    <row r="1998" spans="1:62" ht="12.75" customHeight="1" x14ac:dyDescent="0.25">
      <c r="A1998" s="81"/>
      <c r="B1998" s="81"/>
      <c r="C1998" s="81"/>
      <c r="K1998" s="81"/>
      <c r="L1998" s="81"/>
      <c r="M1998" s="81"/>
      <c r="N1998" s="81"/>
      <c r="O1998" s="81"/>
      <c r="P1998" s="81"/>
      <c r="S1998" s="81"/>
      <c r="T1998" s="81"/>
      <c r="U1998" s="81"/>
      <c r="V1998" s="81"/>
      <c r="W1998" s="81"/>
      <c r="X1998" s="81"/>
      <c r="Y1998" s="81"/>
      <c r="Z1998" s="81"/>
      <c r="AA1998" s="109"/>
      <c r="AB1998" s="109"/>
      <c r="AS1998" s="124"/>
      <c r="AT1998" s="124"/>
      <c r="AU1998" s="124"/>
      <c r="AV1998" s="83"/>
      <c r="AW1998" s="123"/>
      <c r="AX1998" s="81"/>
      <c r="BB1998" s="81"/>
      <c r="BC1998" s="81"/>
      <c r="BD1998" s="81"/>
      <c r="BE1998" s="81"/>
    </row>
    <row r="1999" spans="1:62" ht="12.75" customHeight="1" x14ac:dyDescent="0.25">
      <c r="A1999" s="81"/>
      <c r="B1999" s="81"/>
      <c r="C1999" s="81"/>
      <c r="K1999" s="81"/>
      <c r="L1999" s="81"/>
      <c r="M1999" s="81"/>
      <c r="N1999" s="81"/>
      <c r="O1999" s="81"/>
      <c r="P1999" s="81"/>
      <c r="S1999" s="81"/>
      <c r="T1999" s="81"/>
      <c r="U1999" s="81"/>
      <c r="V1999" s="81"/>
      <c r="W1999" s="81"/>
      <c r="X1999" s="81"/>
      <c r="Y1999" s="81"/>
      <c r="Z1999" s="81"/>
      <c r="AA1999" s="109"/>
      <c r="AB1999" s="109"/>
      <c r="AS1999" s="124"/>
      <c r="AT1999" s="124"/>
      <c r="AU1999" s="124"/>
      <c r="AV1999" s="83"/>
      <c r="AW1999" s="123"/>
      <c r="AX1999" s="81"/>
      <c r="BB1999" s="81"/>
      <c r="BC1999" s="81"/>
      <c r="BD1999" s="81"/>
      <c r="BE1999" s="81"/>
    </row>
    <row r="2000" spans="1:62" ht="12.75" customHeight="1" x14ac:dyDescent="0.25">
      <c r="A2000" s="81"/>
      <c r="B2000" s="81"/>
      <c r="C2000" s="81"/>
      <c r="K2000" s="81"/>
      <c r="L2000" s="81"/>
      <c r="M2000" s="81"/>
      <c r="N2000" s="81"/>
      <c r="O2000" s="81"/>
      <c r="P2000" s="81"/>
      <c r="S2000" s="81"/>
      <c r="T2000" s="81"/>
      <c r="U2000" s="81"/>
      <c r="V2000" s="81"/>
      <c r="W2000" s="81"/>
      <c r="X2000" s="81"/>
      <c r="Y2000" s="81"/>
      <c r="Z2000" s="81"/>
      <c r="AA2000" s="109"/>
      <c r="AB2000" s="109"/>
      <c r="AS2000" s="124"/>
      <c r="AT2000" s="124"/>
      <c r="AU2000" s="124"/>
      <c r="AV2000" s="83"/>
      <c r="AW2000" s="123"/>
      <c r="AX2000" s="81"/>
      <c r="BB2000" s="81"/>
      <c r="BC2000" s="81"/>
      <c r="BD2000" s="81"/>
      <c r="BE2000" s="81"/>
    </row>
    <row r="2001" spans="1:57" ht="12.75" customHeight="1" x14ac:dyDescent="0.25">
      <c r="A2001" s="81"/>
      <c r="B2001" s="81"/>
      <c r="C2001" s="81"/>
      <c r="K2001" s="81"/>
      <c r="L2001" s="81"/>
      <c r="M2001" s="81"/>
      <c r="N2001" s="81"/>
      <c r="O2001" s="81"/>
      <c r="P2001" s="81"/>
      <c r="S2001" s="81"/>
      <c r="T2001" s="81"/>
      <c r="U2001" s="81"/>
      <c r="V2001" s="81"/>
      <c r="W2001" s="81"/>
      <c r="X2001" s="81"/>
      <c r="Y2001" s="81"/>
      <c r="Z2001" s="81"/>
      <c r="AA2001" s="109"/>
      <c r="AB2001" s="109"/>
      <c r="AS2001" s="124"/>
      <c r="AT2001" s="124"/>
      <c r="AU2001" s="124"/>
      <c r="AV2001" s="83"/>
      <c r="AW2001" s="123"/>
      <c r="AX2001" s="81"/>
      <c r="BB2001" s="81"/>
      <c r="BC2001" s="81"/>
      <c r="BD2001" s="81"/>
      <c r="BE2001" s="81"/>
    </row>
    <row r="2002" spans="1:57" ht="12.75" customHeight="1" x14ac:dyDescent="0.25">
      <c r="A2002" s="81"/>
      <c r="B2002" s="81"/>
      <c r="C2002" s="81"/>
      <c r="K2002" s="81"/>
      <c r="L2002" s="81"/>
      <c r="M2002" s="81"/>
      <c r="N2002" s="81"/>
      <c r="O2002" s="81"/>
      <c r="P2002" s="81"/>
      <c r="S2002" s="81"/>
      <c r="T2002" s="81"/>
      <c r="U2002" s="81"/>
      <c r="V2002" s="81"/>
      <c r="W2002" s="81"/>
      <c r="X2002" s="81"/>
      <c r="Y2002" s="81"/>
      <c r="Z2002" s="81"/>
      <c r="AA2002" s="109"/>
      <c r="AB2002" s="109"/>
      <c r="AS2002" s="124"/>
      <c r="AT2002" s="124"/>
      <c r="AU2002" s="124"/>
      <c r="AV2002" s="83"/>
      <c r="AW2002" s="123"/>
      <c r="AX2002" s="81"/>
      <c r="BB2002" s="81"/>
      <c r="BC2002" s="81"/>
      <c r="BD2002" s="81"/>
      <c r="BE2002" s="81"/>
    </row>
    <row r="2003" spans="1:57" ht="12.75" customHeight="1" x14ac:dyDescent="0.25">
      <c r="A2003" s="81"/>
      <c r="B2003" s="81"/>
      <c r="C2003" s="81"/>
      <c r="K2003" s="81"/>
      <c r="L2003" s="81"/>
      <c r="M2003" s="81"/>
      <c r="N2003" s="81"/>
      <c r="O2003" s="81"/>
      <c r="P2003" s="81"/>
      <c r="S2003" s="81"/>
      <c r="T2003" s="81"/>
      <c r="U2003" s="81"/>
      <c r="V2003" s="81"/>
      <c r="W2003" s="81"/>
      <c r="X2003" s="81"/>
      <c r="Y2003" s="81"/>
      <c r="Z2003" s="81"/>
      <c r="AA2003" s="109"/>
      <c r="AB2003" s="109"/>
      <c r="AS2003" s="124"/>
      <c r="AT2003" s="124"/>
      <c r="AU2003" s="124"/>
      <c r="AV2003" s="83"/>
      <c r="AW2003" s="123"/>
      <c r="AX2003" s="81"/>
      <c r="BB2003" s="81"/>
      <c r="BC2003" s="81"/>
      <c r="BD2003" s="81"/>
      <c r="BE2003" s="81"/>
    </row>
    <row r="2004" spans="1:57" ht="12.75" customHeight="1" x14ac:dyDescent="0.25">
      <c r="A2004" s="81"/>
      <c r="B2004" s="81"/>
      <c r="C2004" s="81"/>
      <c r="K2004" s="81"/>
      <c r="L2004" s="81"/>
      <c r="M2004" s="81"/>
      <c r="N2004" s="81"/>
      <c r="O2004" s="81"/>
      <c r="P2004" s="81"/>
      <c r="S2004" s="81"/>
      <c r="T2004" s="81"/>
      <c r="U2004" s="81"/>
      <c r="V2004" s="81"/>
      <c r="W2004" s="81"/>
      <c r="X2004" s="81"/>
      <c r="Y2004" s="81"/>
      <c r="Z2004" s="81"/>
      <c r="AA2004" s="109"/>
      <c r="AB2004" s="109"/>
      <c r="AS2004" s="124"/>
      <c r="AT2004" s="124"/>
      <c r="AU2004" s="124"/>
      <c r="AV2004" s="83"/>
      <c r="AW2004" s="123"/>
      <c r="AX2004" s="81"/>
      <c r="BB2004" s="81"/>
      <c r="BC2004" s="81"/>
      <c r="BD2004" s="81"/>
      <c r="BE2004" s="81"/>
    </row>
    <row r="2005" spans="1:57" ht="12.75" customHeight="1" x14ac:dyDescent="0.25">
      <c r="A2005" s="81"/>
      <c r="B2005" s="81"/>
      <c r="C2005" s="81"/>
      <c r="K2005" s="81"/>
      <c r="L2005" s="81"/>
      <c r="M2005" s="81"/>
      <c r="N2005" s="81"/>
      <c r="O2005" s="81"/>
      <c r="P2005" s="81"/>
      <c r="S2005" s="81"/>
      <c r="T2005" s="81"/>
      <c r="U2005" s="81"/>
      <c r="V2005" s="81"/>
      <c r="W2005" s="81"/>
      <c r="X2005" s="81"/>
      <c r="Y2005" s="81"/>
      <c r="Z2005" s="81"/>
      <c r="AA2005" s="109"/>
      <c r="AB2005" s="109"/>
      <c r="AS2005" s="124"/>
      <c r="AT2005" s="124"/>
      <c r="AU2005" s="124"/>
      <c r="AV2005" s="83"/>
      <c r="AW2005" s="123"/>
      <c r="AX2005" s="81"/>
      <c r="BB2005" s="81"/>
      <c r="BC2005" s="81"/>
      <c r="BD2005" s="81"/>
      <c r="BE2005" s="81"/>
    </row>
    <row r="2006" spans="1:57" ht="12.75" customHeight="1" x14ac:dyDescent="0.25">
      <c r="A2006" s="81"/>
      <c r="B2006" s="81"/>
      <c r="C2006" s="81"/>
      <c r="K2006" s="81"/>
      <c r="L2006" s="81"/>
      <c r="M2006" s="81"/>
      <c r="N2006" s="81"/>
      <c r="O2006" s="81"/>
      <c r="P2006" s="81"/>
      <c r="S2006" s="81"/>
      <c r="T2006" s="81"/>
      <c r="U2006" s="81"/>
      <c r="V2006" s="81"/>
      <c r="W2006" s="81"/>
      <c r="X2006" s="81"/>
      <c r="Y2006" s="81"/>
      <c r="Z2006" s="81"/>
      <c r="AA2006" s="109"/>
      <c r="AB2006" s="109"/>
      <c r="AS2006" s="124"/>
      <c r="AT2006" s="124"/>
      <c r="AU2006" s="124"/>
      <c r="AV2006" s="83"/>
      <c r="AW2006" s="123"/>
      <c r="AX2006" s="81"/>
      <c r="BB2006" s="81"/>
      <c r="BC2006" s="81"/>
      <c r="BD2006" s="81"/>
      <c r="BE2006" s="81"/>
    </row>
    <row r="2007" spans="1:57" ht="12.75" customHeight="1" x14ac:dyDescent="0.25">
      <c r="A2007" s="81"/>
      <c r="B2007" s="81"/>
      <c r="C2007" s="81"/>
      <c r="K2007" s="81"/>
      <c r="L2007" s="81"/>
      <c r="M2007" s="81"/>
      <c r="N2007" s="81"/>
      <c r="O2007" s="81"/>
      <c r="P2007" s="81"/>
      <c r="S2007" s="81"/>
      <c r="T2007" s="81"/>
      <c r="U2007" s="81"/>
      <c r="V2007" s="81"/>
      <c r="W2007" s="81"/>
      <c r="X2007" s="81"/>
      <c r="Y2007" s="81"/>
      <c r="Z2007" s="81"/>
      <c r="AA2007" s="109"/>
      <c r="AB2007" s="109"/>
      <c r="AS2007" s="124"/>
      <c r="AT2007" s="124"/>
      <c r="AU2007" s="124"/>
      <c r="AV2007" s="83"/>
      <c r="AW2007" s="123"/>
      <c r="AX2007" s="81"/>
      <c r="BB2007" s="81"/>
      <c r="BC2007" s="81"/>
      <c r="BD2007" s="81"/>
      <c r="BE2007" s="81"/>
    </row>
    <row r="2008" spans="1:57" ht="12.75" customHeight="1" x14ac:dyDescent="0.25">
      <c r="A2008" s="81"/>
      <c r="B2008" s="81"/>
      <c r="C2008" s="81"/>
      <c r="K2008" s="81"/>
      <c r="L2008" s="81"/>
      <c r="M2008" s="81"/>
      <c r="N2008" s="81"/>
      <c r="O2008" s="81"/>
      <c r="P2008" s="81"/>
      <c r="S2008" s="81"/>
      <c r="T2008" s="81"/>
      <c r="U2008" s="81"/>
      <c r="V2008" s="81"/>
      <c r="W2008" s="81"/>
      <c r="X2008" s="81"/>
      <c r="Y2008" s="81"/>
      <c r="Z2008" s="81"/>
      <c r="AA2008" s="109"/>
      <c r="AB2008" s="109"/>
      <c r="AS2008" s="124"/>
      <c r="AT2008" s="124"/>
      <c r="AU2008" s="124"/>
      <c r="AV2008" s="83"/>
      <c r="AW2008" s="123"/>
      <c r="AX2008" s="81"/>
      <c r="BB2008" s="81"/>
      <c r="BC2008" s="81"/>
      <c r="BD2008" s="81"/>
      <c r="BE2008" s="81"/>
    </row>
    <row r="2009" spans="1:57" ht="12.75" customHeight="1" x14ac:dyDescent="0.25">
      <c r="A2009" s="81"/>
      <c r="B2009" s="81"/>
      <c r="C2009" s="81"/>
      <c r="K2009" s="81"/>
      <c r="L2009" s="81"/>
      <c r="M2009" s="81"/>
      <c r="N2009" s="81"/>
      <c r="O2009" s="81"/>
      <c r="P2009" s="81"/>
      <c r="S2009" s="81"/>
      <c r="T2009" s="81"/>
      <c r="U2009" s="81"/>
      <c r="V2009" s="81"/>
      <c r="W2009" s="81"/>
      <c r="X2009" s="81"/>
      <c r="Y2009" s="81"/>
      <c r="Z2009" s="81"/>
      <c r="AA2009" s="109"/>
      <c r="AB2009" s="109"/>
      <c r="AS2009" s="124"/>
      <c r="AT2009" s="124"/>
      <c r="AU2009" s="124"/>
      <c r="AV2009" s="83"/>
      <c r="AW2009" s="123"/>
      <c r="AX2009" s="81"/>
      <c r="BB2009" s="81"/>
      <c r="BC2009" s="81"/>
      <c r="BD2009" s="81"/>
      <c r="BE2009" s="81"/>
    </row>
    <row r="2010" spans="1:57" ht="12.75" customHeight="1" x14ac:dyDescent="0.25">
      <c r="A2010" s="81"/>
      <c r="B2010" s="81"/>
      <c r="C2010" s="81"/>
      <c r="K2010" s="81"/>
      <c r="L2010" s="81"/>
      <c r="M2010" s="81"/>
      <c r="N2010" s="81"/>
      <c r="O2010" s="81"/>
      <c r="P2010" s="81"/>
      <c r="S2010" s="81"/>
      <c r="T2010" s="81"/>
      <c r="U2010" s="81"/>
      <c r="V2010" s="81"/>
      <c r="W2010" s="81"/>
      <c r="X2010" s="81"/>
      <c r="Y2010" s="81"/>
      <c r="Z2010" s="81"/>
      <c r="AA2010" s="109"/>
      <c r="AB2010" s="109"/>
      <c r="AS2010" s="124"/>
      <c r="AT2010" s="124"/>
      <c r="AU2010" s="124"/>
      <c r="AV2010" s="83"/>
      <c r="AW2010" s="123"/>
      <c r="AX2010" s="81"/>
      <c r="BB2010" s="81"/>
      <c r="BC2010" s="81"/>
      <c r="BD2010" s="81"/>
      <c r="BE2010" s="81"/>
    </row>
    <row r="2011" spans="1:57" ht="12.75" customHeight="1" x14ac:dyDescent="0.25">
      <c r="A2011" s="81"/>
      <c r="B2011" s="81"/>
      <c r="C2011" s="81"/>
      <c r="K2011" s="81"/>
      <c r="L2011" s="81"/>
      <c r="M2011" s="81"/>
      <c r="N2011" s="81"/>
      <c r="O2011" s="81"/>
      <c r="P2011" s="81"/>
      <c r="S2011" s="81"/>
      <c r="T2011" s="81"/>
      <c r="U2011" s="81"/>
      <c r="V2011" s="81"/>
      <c r="W2011" s="81"/>
      <c r="X2011" s="81"/>
      <c r="Y2011" s="81"/>
      <c r="Z2011" s="81"/>
      <c r="AA2011" s="109"/>
      <c r="AB2011" s="109"/>
      <c r="AS2011" s="124"/>
      <c r="AT2011" s="124"/>
      <c r="AU2011" s="124"/>
      <c r="AV2011" s="83"/>
      <c r="AW2011" s="123"/>
      <c r="AX2011" s="81"/>
      <c r="BB2011" s="81"/>
      <c r="BC2011" s="81"/>
      <c r="BD2011" s="81"/>
      <c r="BE2011" s="81"/>
    </row>
    <row r="2012" spans="1:57" ht="12.75" customHeight="1" x14ac:dyDescent="0.25">
      <c r="A2012" s="81"/>
      <c r="B2012" s="81"/>
      <c r="C2012" s="81"/>
      <c r="K2012" s="81"/>
      <c r="L2012" s="81"/>
      <c r="M2012" s="81"/>
      <c r="N2012" s="81"/>
      <c r="O2012" s="81"/>
      <c r="P2012" s="81"/>
      <c r="S2012" s="81"/>
      <c r="T2012" s="81"/>
      <c r="U2012" s="81"/>
      <c r="V2012" s="81"/>
      <c r="W2012" s="81"/>
      <c r="X2012" s="81"/>
      <c r="Y2012" s="81"/>
      <c r="Z2012" s="81"/>
      <c r="AA2012" s="109"/>
      <c r="AB2012" s="109"/>
      <c r="AS2012" s="124"/>
      <c r="AT2012" s="124"/>
      <c r="AU2012" s="124"/>
      <c r="AV2012" s="83"/>
      <c r="AW2012" s="123"/>
      <c r="AX2012" s="81"/>
      <c r="BB2012" s="81"/>
      <c r="BC2012" s="81"/>
      <c r="BD2012" s="81"/>
      <c r="BE2012" s="81"/>
    </row>
    <row r="2013" spans="1:57" ht="12.75" customHeight="1" x14ac:dyDescent="0.25">
      <c r="A2013" s="81"/>
      <c r="B2013" s="81"/>
      <c r="C2013" s="81"/>
      <c r="K2013" s="81"/>
      <c r="L2013" s="81"/>
      <c r="M2013" s="81"/>
      <c r="N2013" s="81"/>
      <c r="O2013" s="81"/>
      <c r="P2013" s="81"/>
      <c r="S2013" s="81"/>
      <c r="T2013" s="81"/>
      <c r="U2013" s="81"/>
      <c r="V2013" s="81"/>
      <c r="W2013" s="81"/>
      <c r="X2013" s="81"/>
      <c r="Y2013" s="81"/>
      <c r="Z2013" s="81"/>
      <c r="AA2013" s="109"/>
      <c r="AB2013" s="109"/>
      <c r="AS2013" s="124"/>
      <c r="AT2013" s="124"/>
      <c r="AU2013" s="124"/>
      <c r="AV2013" s="83"/>
      <c r="AW2013" s="123"/>
      <c r="AX2013" s="81"/>
      <c r="BB2013" s="81"/>
      <c r="BC2013" s="81"/>
      <c r="BD2013" s="81"/>
      <c r="BE2013" s="81"/>
    </row>
    <row r="2014" spans="1:57" ht="12.75" customHeight="1" x14ac:dyDescent="0.25">
      <c r="A2014" s="81"/>
      <c r="B2014" s="81"/>
      <c r="C2014" s="81"/>
      <c r="K2014" s="81"/>
      <c r="L2014" s="81"/>
      <c r="M2014" s="81"/>
      <c r="N2014" s="81"/>
      <c r="O2014" s="81"/>
      <c r="P2014" s="81"/>
      <c r="S2014" s="81"/>
      <c r="T2014" s="81"/>
      <c r="U2014" s="81"/>
      <c r="V2014" s="81"/>
      <c r="W2014" s="81"/>
      <c r="X2014" s="81"/>
      <c r="Y2014" s="81"/>
      <c r="Z2014" s="81"/>
      <c r="AA2014" s="109"/>
      <c r="AB2014" s="109"/>
      <c r="AS2014" s="124"/>
      <c r="AT2014" s="124"/>
      <c r="AU2014" s="124"/>
      <c r="AV2014" s="83"/>
      <c r="AW2014" s="123"/>
      <c r="AX2014" s="81"/>
      <c r="BB2014" s="81"/>
      <c r="BC2014" s="81"/>
      <c r="BD2014" s="81"/>
      <c r="BE2014" s="81"/>
    </row>
    <row r="2015" spans="1:57" ht="12.75" customHeight="1" x14ac:dyDescent="0.25">
      <c r="A2015" s="81"/>
      <c r="B2015" s="81"/>
      <c r="C2015" s="81"/>
      <c r="K2015" s="81"/>
      <c r="L2015" s="81"/>
      <c r="M2015" s="81"/>
      <c r="N2015" s="81"/>
      <c r="O2015" s="81"/>
      <c r="P2015" s="81"/>
      <c r="S2015" s="81"/>
      <c r="T2015" s="81"/>
      <c r="U2015" s="81"/>
      <c r="V2015" s="81"/>
      <c r="W2015" s="81"/>
      <c r="X2015" s="81"/>
      <c r="Y2015" s="81"/>
      <c r="Z2015" s="81"/>
      <c r="AA2015" s="109"/>
      <c r="AB2015" s="109"/>
      <c r="AS2015" s="124"/>
      <c r="AT2015" s="124"/>
      <c r="AU2015" s="124"/>
      <c r="AV2015" s="83"/>
      <c r="AW2015" s="123"/>
      <c r="AX2015" s="81"/>
      <c r="BB2015" s="81"/>
      <c r="BC2015" s="81"/>
      <c r="BD2015" s="81"/>
      <c r="BE2015" s="81"/>
    </row>
    <row r="2016" spans="1:57" ht="12.75" customHeight="1" x14ac:dyDescent="0.25">
      <c r="A2016" s="81"/>
      <c r="B2016" s="81"/>
      <c r="C2016" s="81"/>
      <c r="K2016" s="81"/>
      <c r="L2016" s="81"/>
      <c r="M2016" s="81"/>
      <c r="N2016" s="81"/>
      <c r="O2016" s="81"/>
      <c r="P2016" s="81"/>
      <c r="S2016" s="81"/>
      <c r="T2016" s="81"/>
      <c r="U2016" s="81"/>
      <c r="V2016" s="81"/>
      <c r="W2016" s="81"/>
      <c r="X2016" s="81"/>
      <c r="Y2016" s="81"/>
      <c r="Z2016" s="81"/>
      <c r="AA2016" s="109"/>
      <c r="AB2016" s="109"/>
      <c r="AS2016" s="124"/>
      <c r="AT2016" s="124"/>
      <c r="AU2016" s="124"/>
      <c r="AV2016" s="83"/>
      <c r="AW2016" s="123"/>
      <c r="AX2016" s="81"/>
      <c r="BB2016" s="81"/>
      <c r="BC2016" s="81"/>
      <c r="BD2016" s="81"/>
      <c r="BE2016" s="81"/>
    </row>
    <row r="2017" spans="1:57" ht="12.75" customHeight="1" x14ac:dyDescent="0.25">
      <c r="A2017" s="81"/>
      <c r="B2017" s="81"/>
      <c r="C2017" s="81"/>
      <c r="K2017" s="81"/>
      <c r="L2017" s="81"/>
      <c r="M2017" s="81"/>
      <c r="N2017" s="81"/>
      <c r="O2017" s="81"/>
      <c r="P2017" s="81"/>
      <c r="S2017" s="81"/>
      <c r="T2017" s="81"/>
      <c r="U2017" s="81"/>
      <c r="V2017" s="81"/>
      <c r="W2017" s="81"/>
      <c r="X2017" s="81"/>
      <c r="Y2017" s="81"/>
      <c r="Z2017" s="81"/>
      <c r="AA2017" s="109"/>
      <c r="AB2017" s="109"/>
      <c r="AS2017" s="124"/>
      <c r="AT2017" s="124"/>
      <c r="AU2017" s="124"/>
      <c r="AV2017" s="83"/>
      <c r="AW2017" s="123"/>
      <c r="AX2017" s="81"/>
      <c r="BB2017" s="81"/>
      <c r="BC2017" s="81"/>
      <c r="BD2017" s="81"/>
      <c r="BE2017" s="81"/>
    </row>
    <row r="2018" spans="1:57" ht="12.75" customHeight="1" x14ac:dyDescent="0.25">
      <c r="A2018" s="81"/>
      <c r="B2018" s="81"/>
      <c r="C2018" s="81"/>
      <c r="K2018" s="81"/>
      <c r="L2018" s="81"/>
      <c r="M2018" s="81"/>
      <c r="N2018" s="81"/>
      <c r="O2018" s="81"/>
      <c r="P2018" s="81"/>
      <c r="S2018" s="81"/>
      <c r="T2018" s="81"/>
      <c r="U2018" s="81"/>
      <c r="V2018" s="81"/>
      <c r="W2018" s="81"/>
      <c r="X2018" s="81"/>
      <c r="Y2018" s="81"/>
      <c r="Z2018" s="81"/>
      <c r="AA2018" s="109"/>
      <c r="AB2018" s="109"/>
      <c r="AS2018" s="124"/>
      <c r="AT2018" s="124"/>
      <c r="AU2018" s="124"/>
      <c r="AV2018" s="83"/>
      <c r="AW2018" s="123"/>
      <c r="AX2018" s="81"/>
      <c r="BB2018" s="81"/>
      <c r="BC2018" s="81"/>
      <c r="BD2018" s="81"/>
      <c r="BE2018" s="81"/>
    </row>
    <row r="2019" spans="1:57" ht="12.75" customHeight="1" x14ac:dyDescent="0.25">
      <c r="A2019" s="81"/>
      <c r="B2019" s="81"/>
      <c r="C2019" s="81"/>
      <c r="K2019" s="81"/>
      <c r="L2019" s="81"/>
      <c r="M2019" s="81"/>
      <c r="N2019" s="81"/>
      <c r="O2019" s="81"/>
      <c r="P2019" s="81"/>
      <c r="S2019" s="81"/>
      <c r="T2019" s="81"/>
      <c r="U2019" s="81"/>
      <c r="V2019" s="81"/>
      <c r="W2019" s="81"/>
      <c r="X2019" s="81"/>
      <c r="Y2019" s="81"/>
      <c r="Z2019" s="81"/>
      <c r="AA2019" s="109"/>
      <c r="AB2019" s="109"/>
      <c r="AS2019" s="124"/>
      <c r="AT2019" s="124"/>
      <c r="AU2019" s="124"/>
      <c r="AV2019" s="83"/>
      <c r="AW2019" s="123"/>
      <c r="AX2019" s="81"/>
      <c r="BB2019" s="81"/>
      <c r="BC2019" s="81"/>
      <c r="BD2019" s="81"/>
      <c r="BE2019" s="81"/>
    </row>
    <row r="2020" spans="1:57" ht="12.75" customHeight="1" x14ac:dyDescent="0.25">
      <c r="A2020" s="81"/>
      <c r="B2020" s="81"/>
      <c r="C2020" s="81"/>
      <c r="K2020" s="81"/>
      <c r="L2020" s="81"/>
      <c r="M2020" s="81"/>
      <c r="N2020" s="81"/>
      <c r="O2020" s="81"/>
      <c r="P2020" s="81"/>
      <c r="S2020" s="81"/>
      <c r="T2020" s="81"/>
      <c r="U2020" s="81"/>
      <c r="V2020" s="81"/>
      <c r="W2020" s="81"/>
      <c r="X2020" s="81"/>
      <c r="Y2020" s="81"/>
      <c r="Z2020" s="81"/>
      <c r="AA2020" s="109"/>
      <c r="AB2020" s="109"/>
      <c r="AS2020" s="124"/>
      <c r="AT2020" s="124"/>
      <c r="AU2020" s="124"/>
      <c r="AV2020" s="83"/>
      <c r="AW2020" s="123"/>
      <c r="AX2020" s="81"/>
      <c r="BB2020" s="81"/>
      <c r="BC2020" s="81"/>
      <c r="BD2020" s="81"/>
      <c r="BE2020" s="81"/>
    </row>
    <row r="2021" spans="1:57" ht="12.75" customHeight="1" x14ac:dyDescent="0.25">
      <c r="A2021" s="81"/>
      <c r="B2021" s="81"/>
      <c r="C2021" s="81"/>
      <c r="K2021" s="81"/>
      <c r="L2021" s="81"/>
      <c r="M2021" s="81"/>
      <c r="N2021" s="81"/>
      <c r="O2021" s="81"/>
      <c r="P2021" s="81"/>
      <c r="S2021" s="81"/>
      <c r="T2021" s="81"/>
      <c r="U2021" s="81"/>
      <c r="V2021" s="81"/>
      <c r="W2021" s="81"/>
      <c r="X2021" s="81"/>
      <c r="Y2021" s="81"/>
      <c r="Z2021" s="81"/>
      <c r="AA2021" s="109"/>
      <c r="AB2021" s="109"/>
      <c r="AS2021" s="124"/>
      <c r="AT2021" s="124"/>
      <c r="AU2021" s="124"/>
      <c r="AV2021" s="83"/>
      <c r="AW2021" s="123"/>
      <c r="AX2021" s="81"/>
      <c r="BB2021" s="81"/>
      <c r="BC2021" s="81"/>
      <c r="BD2021" s="81"/>
      <c r="BE2021" s="81"/>
    </row>
    <row r="2022" spans="1:57" ht="12.75" customHeight="1" x14ac:dyDescent="0.25">
      <c r="A2022" s="81"/>
      <c r="B2022" s="81"/>
      <c r="C2022" s="81"/>
      <c r="K2022" s="81"/>
      <c r="L2022" s="81"/>
      <c r="M2022" s="81"/>
      <c r="N2022" s="81"/>
      <c r="O2022" s="81"/>
      <c r="P2022" s="81"/>
      <c r="S2022" s="81"/>
      <c r="T2022" s="81"/>
      <c r="U2022" s="81"/>
      <c r="V2022" s="81"/>
      <c r="W2022" s="81"/>
      <c r="X2022" s="81"/>
      <c r="Y2022" s="81"/>
      <c r="Z2022" s="81"/>
      <c r="AA2022" s="109"/>
      <c r="AB2022" s="109"/>
      <c r="AS2022" s="124"/>
      <c r="AT2022" s="124"/>
      <c r="AU2022" s="124"/>
      <c r="AV2022" s="83"/>
      <c r="AW2022" s="123"/>
      <c r="AX2022" s="81"/>
      <c r="BB2022" s="81"/>
      <c r="BC2022" s="81"/>
      <c r="BD2022" s="81"/>
      <c r="BE2022" s="81"/>
    </row>
    <row r="2023" spans="1:57" ht="12.75" customHeight="1" x14ac:dyDescent="0.25">
      <c r="A2023" s="81"/>
      <c r="B2023" s="81"/>
      <c r="C2023" s="81"/>
      <c r="K2023" s="81"/>
      <c r="L2023" s="81"/>
      <c r="M2023" s="81"/>
      <c r="N2023" s="81"/>
      <c r="O2023" s="81"/>
      <c r="P2023" s="81"/>
      <c r="S2023" s="81"/>
      <c r="T2023" s="81"/>
      <c r="U2023" s="81"/>
      <c r="V2023" s="81"/>
      <c r="W2023" s="81"/>
      <c r="X2023" s="81"/>
      <c r="Y2023" s="81"/>
      <c r="Z2023" s="81"/>
      <c r="AA2023" s="109"/>
      <c r="AB2023" s="109"/>
      <c r="AS2023" s="124"/>
      <c r="AT2023" s="124"/>
      <c r="AU2023" s="124"/>
      <c r="AV2023" s="83"/>
      <c r="AW2023" s="123"/>
      <c r="AX2023" s="81"/>
      <c r="BB2023" s="81"/>
      <c r="BC2023" s="81"/>
      <c r="BD2023" s="81"/>
      <c r="BE2023" s="81"/>
    </row>
    <row r="2024" spans="1:57" ht="12.75" customHeight="1" x14ac:dyDescent="0.25">
      <c r="A2024" s="81"/>
      <c r="B2024" s="81"/>
      <c r="C2024" s="81"/>
      <c r="K2024" s="81"/>
      <c r="L2024" s="81"/>
      <c r="M2024" s="81"/>
      <c r="N2024" s="81"/>
      <c r="O2024" s="81"/>
      <c r="P2024" s="81"/>
      <c r="S2024" s="81"/>
      <c r="T2024" s="81"/>
      <c r="U2024" s="81"/>
      <c r="V2024" s="81"/>
      <c r="W2024" s="81"/>
      <c r="X2024" s="81"/>
      <c r="Y2024" s="81"/>
      <c r="Z2024" s="81"/>
      <c r="AA2024" s="109"/>
      <c r="AB2024" s="109"/>
      <c r="AS2024" s="124"/>
      <c r="AT2024" s="124"/>
      <c r="AU2024" s="124"/>
      <c r="AV2024" s="83"/>
      <c r="AW2024" s="123"/>
      <c r="AX2024" s="81"/>
      <c r="BB2024" s="81"/>
      <c r="BC2024" s="81"/>
      <c r="BD2024" s="81"/>
      <c r="BE2024" s="81"/>
    </row>
    <row r="2025" spans="1:57" ht="12.75" customHeight="1" x14ac:dyDescent="0.25">
      <c r="A2025" s="81"/>
      <c r="B2025" s="81"/>
      <c r="C2025" s="81"/>
      <c r="K2025" s="81"/>
      <c r="L2025" s="81"/>
      <c r="M2025" s="81"/>
      <c r="N2025" s="81"/>
      <c r="O2025" s="81"/>
      <c r="P2025" s="81"/>
      <c r="S2025" s="81"/>
      <c r="T2025" s="81"/>
      <c r="U2025" s="81"/>
      <c r="V2025" s="81"/>
      <c r="W2025" s="81"/>
      <c r="X2025" s="81"/>
      <c r="Y2025" s="81"/>
      <c r="Z2025" s="81"/>
      <c r="AA2025" s="109"/>
      <c r="AB2025" s="109"/>
      <c r="AS2025" s="124"/>
      <c r="AT2025" s="124"/>
      <c r="AU2025" s="124"/>
      <c r="AV2025" s="83"/>
      <c r="AW2025" s="123"/>
      <c r="AX2025" s="81"/>
      <c r="BB2025" s="81"/>
      <c r="BC2025" s="81"/>
      <c r="BD2025" s="81"/>
      <c r="BE2025" s="81"/>
    </row>
    <row r="2026" spans="1:57" ht="12.75" customHeight="1" x14ac:dyDescent="0.25">
      <c r="A2026" s="81"/>
      <c r="B2026" s="81"/>
      <c r="C2026" s="81"/>
      <c r="K2026" s="81"/>
      <c r="L2026" s="81"/>
      <c r="M2026" s="81"/>
      <c r="N2026" s="81"/>
      <c r="O2026" s="81"/>
      <c r="P2026" s="81"/>
      <c r="S2026" s="81"/>
      <c r="T2026" s="81"/>
      <c r="U2026" s="81"/>
      <c r="V2026" s="81"/>
      <c r="W2026" s="81"/>
      <c r="X2026" s="81"/>
      <c r="Y2026" s="81"/>
      <c r="Z2026" s="81"/>
      <c r="AA2026" s="109"/>
      <c r="AB2026" s="109"/>
      <c r="AS2026" s="124"/>
      <c r="AT2026" s="124"/>
      <c r="AU2026" s="124"/>
      <c r="AV2026" s="83"/>
      <c r="AW2026" s="123"/>
      <c r="AX2026" s="81"/>
      <c r="BB2026" s="81"/>
      <c r="BC2026" s="81"/>
      <c r="BD2026" s="81"/>
      <c r="BE2026" s="81"/>
    </row>
    <row r="2027" spans="1:57" ht="12.75" customHeight="1" x14ac:dyDescent="0.25">
      <c r="A2027" s="81"/>
      <c r="B2027" s="81"/>
      <c r="C2027" s="81"/>
      <c r="K2027" s="81"/>
      <c r="L2027" s="81"/>
      <c r="M2027" s="81"/>
      <c r="N2027" s="81"/>
      <c r="O2027" s="81"/>
      <c r="P2027" s="81"/>
      <c r="S2027" s="81"/>
      <c r="T2027" s="81"/>
      <c r="U2027" s="81"/>
      <c r="V2027" s="81"/>
      <c r="W2027" s="81"/>
      <c r="X2027" s="81"/>
      <c r="Y2027" s="81"/>
      <c r="Z2027" s="81"/>
      <c r="AA2027" s="109"/>
      <c r="AB2027" s="109"/>
      <c r="AS2027" s="124"/>
      <c r="AT2027" s="124"/>
      <c r="AU2027" s="124"/>
      <c r="AV2027" s="83"/>
      <c r="AW2027" s="123"/>
      <c r="AX2027" s="81"/>
      <c r="BB2027" s="81"/>
      <c r="BC2027" s="81"/>
      <c r="BD2027" s="81"/>
      <c r="BE2027" s="81"/>
    </row>
    <row r="2028" spans="1:57" ht="12.75" customHeight="1" x14ac:dyDescent="0.25">
      <c r="A2028" s="81"/>
      <c r="B2028" s="81"/>
      <c r="C2028" s="81"/>
      <c r="K2028" s="81"/>
      <c r="L2028" s="81"/>
      <c r="M2028" s="81"/>
      <c r="N2028" s="81"/>
      <c r="O2028" s="81"/>
      <c r="P2028" s="81"/>
      <c r="S2028" s="81"/>
      <c r="T2028" s="81"/>
      <c r="U2028" s="81"/>
      <c r="V2028" s="81"/>
      <c r="W2028" s="81"/>
      <c r="X2028" s="81"/>
      <c r="Y2028" s="81"/>
      <c r="Z2028" s="81"/>
      <c r="AA2028" s="109"/>
      <c r="AB2028" s="109"/>
      <c r="AS2028" s="124"/>
      <c r="AT2028" s="124"/>
      <c r="AU2028" s="124"/>
      <c r="AV2028" s="83"/>
      <c r="AW2028" s="123"/>
      <c r="AX2028" s="81"/>
      <c r="BB2028" s="81"/>
      <c r="BC2028" s="81"/>
      <c r="BD2028" s="81"/>
      <c r="BE2028" s="81"/>
    </row>
    <row r="2029" spans="1:57" ht="12.75" customHeight="1" x14ac:dyDescent="0.25">
      <c r="A2029" s="81"/>
      <c r="B2029" s="81"/>
      <c r="C2029" s="81"/>
      <c r="K2029" s="81"/>
      <c r="L2029" s="81"/>
      <c r="M2029" s="81"/>
      <c r="N2029" s="81"/>
      <c r="O2029" s="81"/>
      <c r="P2029" s="81"/>
      <c r="S2029" s="81"/>
      <c r="T2029" s="81"/>
      <c r="U2029" s="81"/>
      <c r="V2029" s="81"/>
      <c r="W2029" s="81"/>
      <c r="X2029" s="81"/>
      <c r="Y2029" s="81"/>
      <c r="Z2029" s="81"/>
      <c r="AA2029" s="109"/>
      <c r="AB2029" s="109"/>
      <c r="AS2029" s="124"/>
      <c r="AT2029" s="124"/>
      <c r="AU2029" s="124"/>
      <c r="AV2029" s="83"/>
      <c r="AW2029" s="123"/>
      <c r="AX2029" s="81"/>
      <c r="BB2029" s="81"/>
      <c r="BC2029" s="81"/>
      <c r="BD2029" s="81"/>
      <c r="BE2029" s="81"/>
    </row>
    <row r="2030" spans="1:57" ht="12.75" customHeight="1" x14ac:dyDescent="0.25">
      <c r="A2030" s="81"/>
      <c r="B2030" s="81"/>
      <c r="C2030" s="81"/>
      <c r="K2030" s="81"/>
      <c r="L2030" s="81"/>
      <c r="M2030" s="81"/>
      <c r="N2030" s="81"/>
      <c r="O2030" s="81"/>
      <c r="P2030" s="81"/>
      <c r="S2030" s="81"/>
      <c r="T2030" s="81"/>
      <c r="U2030" s="81"/>
      <c r="V2030" s="81"/>
      <c r="W2030" s="81"/>
      <c r="X2030" s="81"/>
      <c r="Y2030" s="81"/>
      <c r="Z2030" s="81"/>
      <c r="AA2030" s="109"/>
      <c r="AB2030" s="109"/>
      <c r="AS2030" s="124"/>
      <c r="AT2030" s="124"/>
      <c r="AU2030" s="124"/>
      <c r="AV2030" s="83"/>
      <c r="AW2030" s="123"/>
      <c r="AX2030" s="81"/>
      <c r="BB2030" s="81"/>
      <c r="BC2030" s="81"/>
      <c r="BD2030" s="81"/>
      <c r="BE2030" s="81"/>
    </row>
    <row r="2031" spans="1:57" ht="12.75" customHeight="1" x14ac:dyDescent="0.25">
      <c r="A2031" s="81"/>
      <c r="B2031" s="81"/>
      <c r="C2031" s="81"/>
      <c r="K2031" s="81"/>
      <c r="L2031" s="81"/>
      <c r="M2031" s="81"/>
      <c r="N2031" s="81"/>
      <c r="O2031" s="81"/>
      <c r="P2031" s="81"/>
      <c r="S2031" s="81"/>
      <c r="T2031" s="81"/>
      <c r="U2031" s="81"/>
      <c r="V2031" s="81"/>
      <c r="W2031" s="81"/>
      <c r="X2031" s="81"/>
      <c r="Y2031" s="81"/>
      <c r="Z2031" s="81"/>
      <c r="AA2031" s="109"/>
      <c r="AB2031" s="109"/>
      <c r="AS2031" s="124"/>
      <c r="AT2031" s="124"/>
      <c r="AU2031" s="124"/>
      <c r="AV2031" s="83"/>
      <c r="AW2031" s="123"/>
      <c r="AX2031" s="81"/>
      <c r="BB2031" s="81"/>
      <c r="BC2031" s="81"/>
      <c r="BD2031" s="81"/>
      <c r="BE2031" s="81"/>
    </row>
    <row r="2032" spans="1:57" ht="12.75" customHeight="1" x14ac:dyDescent="0.25">
      <c r="A2032" s="81"/>
      <c r="B2032" s="81"/>
      <c r="C2032" s="81"/>
      <c r="K2032" s="81"/>
      <c r="L2032" s="81"/>
      <c r="M2032" s="81"/>
      <c r="N2032" s="81"/>
      <c r="O2032" s="81"/>
      <c r="P2032" s="81"/>
      <c r="S2032" s="81"/>
      <c r="T2032" s="81"/>
      <c r="U2032" s="81"/>
      <c r="V2032" s="81"/>
      <c r="W2032" s="81"/>
      <c r="X2032" s="81"/>
      <c r="Y2032" s="81"/>
      <c r="Z2032" s="81"/>
      <c r="AA2032" s="109"/>
      <c r="AB2032" s="109"/>
      <c r="AS2032" s="124"/>
      <c r="AT2032" s="124"/>
      <c r="AU2032" s="124"/>
      <c r="AV2032" s="83"/>
      <c r="AW2032" s="123"/>
      <c r="AX2032" s="81"/>
      <c r="BB2032" s="81"/>
      <c r="BC2032" s="81"/>
      <c r="BD2032" s="81"/>
      <c r="BE2032" s="81"/>
    </row>
    <row r="2033" spans="1:57" ht="12.75" customHeight="1" x14ac:dyDescent="0.25">
      <c r="A2033" s="81"/>
      <c r="B2033" s="81"/>
      <c r="C2033" s="81"/>
      <c r="K2033" s="81"/>
      <c r="L2033" s="81"/>
      <c r="M2033" s="81"/>
      <c r="N2033" s="81"/>
      <c r="O2033" s="81"/>
      <c r="P2033" s="81"/>
      <c r="S2033" s="81"/>
      <c r="T2033" s="81"/>
      <c r="U2033" s="81"/>
      <c r="V2033" s="81"/>
      <c r="W2033" s="81"/>
      <c r="X2033" s="81"/>
      <c r="Y2033" s="81"/>
      <c r="Z2033" s="81"/>
      <c r="AA2033" s="109"/>
      <c r="AB2033" s="109"/>
      <c r="AS2033" s="124"/>
      <c r="AT2033" s="124"/>
      <c r="AU2033" s="124"/>
      <c r="AV2033" s="83"/>
      <c r="AW2033" s="123"/>
      <c r="AX2033" s="81"/>
      <c r="BB2033" s="81"/>
      <c r="BC2033" s="81"/>
      <c r="BD2033" s="81"/>
      <c r="BE2033" s="81"/>
    </row>
    <row r="2034" spans="1:57" ht="12.75" customHeight="1" x14ac:dyDescent="0.25">
      <c r="A2034" s="81"/>
      <c r="B2034" s="81"/>
      <c r="C2034" s="81"/>
      <c r="K2034" s="81"/>
      <c r="L2034" s="81"/>
      <c r="M2034" s="81"/>
      <c r="N2034" s="81"/>
      <c r="O2034" s="81"/>
      <c r="P2034" s="81"/>
      <c r="S2034" s="81"/>
      <c r="T2034" s="81"/>
      <c r="U2034" s="81"/>
      <c r="V2034" s="81"/>
      <c r="W2034" s="81"/>
      <c r="X2034" s="81"/>
      <c r="Y2034" s="81"/>
      <c r="Z2034" s="81"/>
      <c r="AA2034" s="109"/>
      <c r="AB2034" s="109"/>
      <c r="AS2034" s="124"/>
      <c r="AT2034" s="124"/>
      <c r="AU2034" s="124"/>
      <c r="AV2034" s="83"/>
      <c r="AW2034" s="123"/>
      <c r="AX2034" s="81"/>
      <c r="BB2034" s="81"/>
      <c r="BC2034" s="81"/>
      <c r="BD2034" s="81"/>
      <c r="BE2034" s="81"/>
    </row>
    <row r="2035" spans="1:57" ht="12.75" customHeight="1" x14ac:dyDescent="0.25">
      <c r="A2035" s="81"/>
      <c r="B2035" s="81"/>
      <c r="C2035" s="81"/>
      <c r="K2035" s="81"/>
      <c r="L2035" s="81"/>
      <c r="M2035" s="81"/>
      <c r="N2035" s="81"/>
      <c r="O2035" s="81"/>
      <c r="P2035" s="81"/>
      <c r="S2035" s="81"/>
      <c r="T2035" s="81"/>
      <c r="U2035" s="81"/>
      <c r="V2035" s="81"/>
      <c r="W2035" s="81"/>
      <c r="X2035" s="81"/>
      <c r="Y2035" s="81"/>
      <c r="Z2035" s="81"/>
      <c r="AA2035" s="109"/>
      <c r="AB2035" s="109"/>
      <c r="AS2035" s="124"/>
      <c r="AT2035" s="124"/>
      <c r="AU2035" s="124"/>
      <c r="AV2035" s="83"/>
      <c r="AW2035" s="123"/>
      <c r="AX2035" s="81"/>
      <c r="BB2035" s="81"/>
      <c r="BC2035" s="81"/>
      <c r="BD2035" s="81"/>
      <c r="BE2035" s="81"/>
    </row>
    <row r="2036" spans="1:57" ht="12.75" customHeight="1" x14ac:dyDescent="0.25">
      <c r="A2036" s="81"/>
      <c r="B2036" s="81"/>
      <c r="C2036" s="81"/>
      <c r="K2036" s="81"/>
      <c r="L2036" s="81"/>
      <c r="M2036" s="81"/>
      <c r="N2036" s="81"/>
      <c r="O2036" s="81"/>
      <c r="P2036" s="81"/>
      <c r="S2036" s="81"/>
      <c r="T2036" s="81"/>
      <c r="U2036" s="81"/>
      <c r="V2036" s="81"/>
      <c r="W2036" s="81"/>
      <c r="X2036" s="81"/>
      <c r="Y2036" s="81"/>
      <c r="Z2036" s="81"/>
      <c r="AA2036" s="109"/>
      <c r="AB2036" s="109"/>
      <c r="AS2036" s="124"/>
      <c r="AT2036" s="124"/>
      <c r="AU2036" s="124"/>
      <c r="AV2036" s="83"/>
      <c r="AW2036" s="123"/>
      <c r="AX2036" s="81"/>
      <c r="BB2036" s="81"/>
      <c r="BC2036" s="81"/>
      <c r="BD2036" s="81"/>
      <c r="BE2036" s="81"/>
    </row>
    <row r="2037" spans="1:57" ht="12.75" customHeight="1" x14ac:dyDescent="0.25">
      <c r="A2037" s="81"/>
      <c r="B2037" s="81"/>
      <c r="C2037" s="81"/>
      <c r="K2037" s="81"/>
      <c r="L2037" s="81"/>
      <c r="M2037" s="81"/>
      <c r="N2037" s="81"/>
      <c r="O2037" s="81"/>
      <c r="P2037" s="81"/>
      <c r="S2037" s="81"/>
      <c r="T2037" s="81"/>
      <c r="U2037" s="81"/>
      <c r="V2037" s="81"/>
      <c r="W2037" s="81"/>
      <c r="X2037" s="81"/>
      <c r="Y2037" s="81"/>
      <c r="Z2037" s="81"/>
      <c r="AA2037" s="109"/>
      <c r="AB2037" s="109"/>
      <c r="AS2037" s="124"/>
      <c r="AT2037" s="124"/>
      <c r="AU2037" s="124"/>
      <c r="AV2037" s="83"/>
      <c r="AW2037" s="123"/>
      <c r="AX2037" s="81"/>
      <c r="BB2037" s="81"/>
      <c r="BC2037" s="81"/>
      <c r="BD2037" s="81"/>
      <c r="BE2037" s="81"/>
    </row>
    <row r="2038" spans="1:57" ht="12.75" customHeight="1" x14ac:dyDescent="0.25">
      <c r="A2038" s="81"/>
      <c r="B2038" s="81"/>
      <c r="C2038" s="81"/>
      <c r="K2038" s="81"/>
      <c r="L2038" s="81"/>
      <c r="M2038" s="81"/>
      <c r="N2038" s="81"/>
      <c r="O2038" s="81"/>
      <c r="P2038" s="81"/>
      <c r="S2038" s="81"/>
      <c r="T2038" s="81"/>
      <c r="U2038" s="81"/>
      <c r="V2038" s="81"/>
      <c r="W2038" s="81"/>
      <c r="X2038" s="81"/>
      <c r="Y2038" s="81"/>
      <c r="Z2038" s="81"/>
      <c r="AA2038" s="109"/>
      <c r="AB2038" s="109"/>
      <c r="AS2038" s="124"/>
      <c r="AT2038" s="124"/>
      <c r="AU2038" s="124"/>
      <c r="AV2038" s="83"/>
      <c r="AW2038" s="123"/>
      <c r="AX2038" s="81"/>
      <c r="BB2038" s="81"/>
      <c r="BC2038" s="81"/>
      <c r="BD2038" s="81"/>
      <c r="BE2038" s="81"/>
    </row>
    <row r="2039" spans="1:57" ht="12.75" customHeight="1" x14ac:dyDescent="0.25">
      <c r="A2039" s="81"/>
      <c r="B2039" s="81"/>
      <c r="C2039" s="81"/>
      <c r="K2039" s="81"/>
      <c r="L2039" s="81"/>
      <c r="M2039" s="81"/>
      <c r="N2039" s="81"/>
      <c r="O2039" s="81"/>
      <c r="P2039" s="81"/>
      <c r="S2039" s="81"/>
      <c r="T2039" s="81"/>
      <c r="U2039" s="81"/>
      <c r="V2039" s="81"/>
      <c r="W2039" s="81"/>
      <c r="X2039" s="81"/>
      <c r="Y2039" s="81"/>
      <c r="Z2039" s="81"/>
      <c r="AA2039" s="109"/>
      <c r="AB2039" s="109"/>
      <c r="AS2039" s="124"/>
      <c r="AT2039" s="124"/>
      <c r="AU2039" s="124"/>
      <c r="AV2039" s="83"/>
      <c r="AW2039" s="123"/>
      <c r="AX2039" s="81"/>
      <c r="BB2039" s="81"/>
      <c r="BC2039" s="81"/>
      <c r="BD2039" s="81"/>
      <c r="BE2039" s="81"/>
    </row>
    <row r="2040" spans="1:57" ht="12.75" customHeight="1" x14ac:dyDescent="0.25">
      <c r="A2040" s="81"/>
      <c r="B2040" s="81"/>
      <c r="C2040" s="81"/>
      <c r="K2040" s="81"/>
      <c r="L2040" s="81"/>
      <c r="M2040" s="81"/>
      <c r="N2040" s="81"/>
      <c r="O2040" s="81"/>
      <c r="P2040" s="81"/>
      <c r="S2040" s="81"/>
      <c r="T2040" s="81"/>
      <c r="U2040" s="81"/>
      <c r="V2040" s="81"/>
      <c r="W2040" s="81"/>
      <c r="X2040" s="81"/>
      <c r="Y2040" s="81"/>
      <c r="Z2040" s="81"/>
      <c r="AA2040" s="109"/>
      <c r="AB2040" s="109"/>
      <c r="AS2040" s="124"/>
      <c r="AT2040" s="124"/>
      <c r="AU2040" s="124"/>
      <c r="AV2040" s="83"/>
      <c r="AW2040" s="123"/>
      <c r="AX2040" s="81"/>
      <c r="BB2040" s="81"/>
      <c r="BC2040" s="81"/>
      <c r="BD2040" s="81"/>
      <c r="BE2040" s="81"/>
    </row>
    <row r="2041" spans="1:57" ht="12.75" customHeight="1" x14ac:dyDescent="0.25">
      <c r="A2041" s="81"/>
      <c r="B2041" s="81"/>
      <c r="C2041" s="81"/>
      <c r="K2041" s="81"/>
      <c r="L2041" s="81"/>
      <c r="M2041" s="81"/>
      <c r="N2041" s="81"/>
      <c r="O2041" s="81"/>
      <c r="P2041" s="81"/>
      <c r="S2041" s="81"/>
      <c r="T2041" s="81"/>
      <c r="U2041" s="81"/>
      <c r="V2041" s="81"/>
      <c r="W2041" s="81"/>
      <c r="X2041" s="81"/>
      <c r="Y2041" s="81"/>
      <c r="Z2041" s="81"/>
      <c r="AA2041" s="109"/>
      <c r="AB2041" s="109"/>
      <c r="AS2041" s="124"/>
      <c r="AT2041" s="124"/>
      <c r="AU2041" s="124"/>
      <c r="AV2041" s="83"/>
      <c r="AW2041" s="123"/>
      <c r="AX2041" s="81"/>
      <c r="BB2041" s="81"/>
      <c r="BC2041" s="81"/>
      <c r="BD2041" s="81"/>
      <c r="BE2041" s="81"/>
    </row>
    <row r="2042" spans="1:57" ht="12.75" customHeight="1" x14ac:dyDescent="0.25">
      <c r="A2042" s="81"/>
      <c r="B2042" s="81"/>
      <c r="C2042" s="81"/>
      <c r="K2042" s="81"/>
      <c r="L2042" s="81"/>
      <c r="M2042" s="81"/>
      <c r="N2042" s="81"/>
      <c r="O2042" s="81"/>
      <c r="P2042" s="81"/>
      <c r="S2042" s="81"/>
      <c r="T2042" s="81"/>
      <c r="U2042" s="81"/>
      <c r="V2042" s="81"/>
      <c r="W2042" s="81"/>
      <c r="X2042" s="81"/>
      <c r="Y2042" s="81"/>
      <c r="Z2042" s="81"/>
      <c r="AA2042" s="109"/>
      <c r="AB2042" s="109"/>
      <c r="AS2042" s="124"/>
      <c r="AT2042" s="124"/>
      <c r="AU2042" s="124"/>
      <c r="AV2042" s="83"/>
      <c r="AW2042" s="123"/>
      <c r="AX2042" s="81"/>
      <c r="BB2042" s="81"/>
      <c r="BC2042" s="81"/>
      <c r="BD2042" s="81"/>
      <c r="BE2042" s="81"/>
    </row>
    <row r="2043" spans="1:57" ht="12.75" customHeight="1" x14ac:dyDescent="0.25">
      <c r="A2043" s="81"/>
      <c r="B2043" s="81"/>
      <c r="C2043" s="81"/>
      <c r="K2043" s="81"/>
      <c r="L2043" s="81"/>
      <c r="M2043" s="81"/>
      <c r="N2043" s="81"/>
      <c r="O2043" s="81"/>
      <c r="P2043" s="81"/>
      <c r="S2043" s="81"/>
      <c r="T2043" s="81"/>
      <c r="U2043" s="81"/>
      <c r="V2043" s="81"/>
      <c r="W2043" s="81"/>
      <c r="X2043" s="81"/>
      <c r="Y2043" s="81"/>
      <c r="Z2043" s="81"/>
      <c r="AA2043" s="109"/>
      <c r="AB2043" s="109"/>
      <c r="AS2043" s="124"/>
      <c r="AT2043" s="124"/>
      <c r="AU2043" s="124"/>
      <c r="AV2043" s="83"/>
      <c r="AW2043" s="123"/>
      <c r="AX2043" s="81"/>
      <c r="BB2043" s="81"/>
      <c r="BC2043" s="81"/>
      <c r="BD2043" s="81"/>
      <c r="BE2043" s="81"/>
    </row>
    <row r="2044" spans="1:57" ht="12.75" customHeight="1" x14ac:dyDescent="0.25">
      <c r="A2044" s="81"/>
      <c r="B2044" s="81"/>
      <c r="C2044" s="81"/>
      <c r="K2044" s="81"/>
      <c r="L2044" s="81"/>
      <c r="M2044" s="81"/>
      <c r="N2044" s="81"/>
      <c r="O2044" s="81"/>
      <c r="P2044" s="81"/>
      <c r="S2044" s="81"/>
      <c r="T2044" s="81"/>
      <c r="U2044" s="81"/>
      <c r="V2044" s="81"/>
      <c r="W2044" s="81"/>
      <c r="X2044" s="81"/>
      <c r="Y2044" s="81"/>
      <c r="Z2044" s="81"/>
      <c r="AA2044" s="109"/>
      <c r="AB2044" s="109"/>
      <c r="AS2044" s="124"/>
      <c r="AT2044" s="124"/>
      <c r="AU2044" s="124"/>
      <c r="AV2044" s="83"/>
      <c r="AW2044" s="123"/>
      <c r="AX2044" s="81"/>
      <c r="BB2044" s="81"/>
      <c r="BC2044" s="81"/>
      <c r="BD2044" s="81"/>
      <c r="BE2044" s="81"/>
    </row>
    <row r="2045" spans="1:57" ht="12.75" customHeight="1" x14ac:dyDescent="0.25">
      <c r="A2045" s="81"/>
      <c r="B2045" s="81"/>
      <c r="C2045" s="81"/>
      <c r="K2045" s="81"/>
      <c r="L2045" s="81"/>
      <c r="M2045" s="81"/>
      <c r="N2045" s="81"/>
      <c r="O2045" s="81"/>
      <c r="P2045" s="81"/>
      <c r="S2045" s="81"/>
      <c r="T2045" s="81"/>
      <c r="U2045" s="81"/>
      <c r="V2045" s="81"/>
      <c r="W2045" s="81"/>
      <c r="X2045" s="81"/>
      <c r="Y2045" s="81"/>
      <c r="Z2045" s="81"/>
      <c r="AA2045" s="109"/>
      <c r="AB2045" s="109"/>
      <c r="AS2045" s="124"/>
      <c r="AT2045" s="124"/>
      <c r="AU2045" s="124"/>
      <c r="AV2045" s="83"/>
      <c r="AW2045" s="123"/>
      <c r="AX2045" s="81"/>
      <c r="BB2045" s="81"/>
      <c r="BC2045" s="81"/>
      <c r="BD2045" s="81"/>
      <c r="BE2045" s="81"/>
    </row>
    <row r="2046" spans="1:57" ht="12.75" customHeight="1" x14ac:dyDescent="0.25">
      <c r="A2046" s="81"/>
      <c r="B2046" s="81"/>
      <c r="C2046" s="81"/>
      <c r="K2046" s="81"/>
      <c r="L2046" s="81"/>
      <c r="M2046" s="81"/>
      <c r="N2046" s="81"/>
      <c r="O2046" s="81"/>
      <c r="P2046" s="81"/>
      <c r="S2046" s="81"/>
      <c r="T2046" s="81"/>
      <c r="U2046" s="81"/>
      <c r="V2046" s="81"/>
      <c r="W2046" s="81"/>
      <c r="X2046" s="81"/>
      <c r="Y2046" s="81"/>
      <c r="Z2046" s="81"/>
      <c r="AA2046" s="109"/>
      <c r="AB2046" s="109"/>
      <c r="AS2046" s="124"/>
      <c r="AT2046" s="124"/>
      <c r="AU2046" s="124"/>
      <c r="AV2046" s="83"/>
      <c r="AW2046" s="123"/>
      <c r="AX2046" s="81"/>
      <c r="BB2046" s="81"/>
      <c r="BC2046" s="81"/>
      <c r="BD2046" s="81"/>
      <c r="BE2046" s="81"/>
    </row>
    <row r="2047" spans="1:57" ht="12.75" customHeight="1" x14ac:dyDescent="0.25">
      <c r="A2047" s="81"/>
      <c r="B2047" s="81"/>
      <c r="C2047" s="81"/>
      <c r="K2047" s="81"/>
      <c r="L2047" s="81"/>
      <c r="M2047" s="81"/>
      <c r="N2047" s="81"/>
      <c r="O2047" s="81"/>
      <c r="P2047" s="81"/>
      <c r="S2047" s="81"/>
      <c r="T2047" s="81"/>
      <c r="U2047" s="81"/>
      <c r="V2047" s="81"/>
      <c r="W2047" s="81"/>
      <c r="X2047" s="81"/>
      <c r="Y2047" s="81"/>
      <c r="Z2047" s="81"/>
      <c r="AA2047" s="109"/>
      <c r="AB2047" s="109"/>
      <c r="AS2047" s="124"/>
      <c r="AT2047" s="124"/>
      <c r="AU2047" s="124"/>
      <c r="AV2047" s="83"/>
      <c r="AW2047" s="123"/>
      <c r="AX2047" s="81"/>
      <c r="BB2047" s="81"/>
      <c r="BC2047" s="81"/>
      <c r="BD2047" s="81"/>
      <c r="BE2047" s="81"/>
    </row>
    <row r="2048" spans="1:57" ht="12.75" customHeight="1" x14ac:dyDescent="0.25">
      <c r="A2048" s="81"/>
      <c r="B2048" s="81"/>
      <c r="C2048" s="81"/>
      <c r="K2048" s="81"/>
      <c r="L2048" s="81"/>
      <c r="M2048" s="81"/>
      <c r="N2048" s="81"/>
      <c r="O2048" s="81"/>
      <c r="P2048" s="81"/>
      <c r="S2048" s="81"/>
      <c r="T2048" s="81"/>
      <c r="U2048" s="81"/>
      <c r="V2048" s="81"/>
      <c r="W2048" s="81"/>
      <c r="X2048" s="81"/>
      <c r="Y2048" s="81"/>
      <c r="Z2048" s="81"/>
      <c r="AA2048" s="109"/>
      <c r="AB2048" s="109"/>
      <c r="AS2048" s="124"/>
      <c r="AT2048" s="124"/>
      <c r="AU2048" s="124"/>
      <c r="AV2048" s="83"/>
      <c r="AW2048" s="123"/>
      <c r="AX2048" s="81"/>
      <c r="BB2048" s="81"/>
      <c r="BC2048" s="81"/>
      <c r="BD2048" s="81"/>
      <c r="BE2048" s="81"/>
    </row>
    <row r="2049" spans="1:57" ht="12.75" customHeight="1" x14ac:dyDescent="0.25">
      <c r="A2049" s="81"/>
      <c r="B2049" s="81"/>
      <c r="C2049" s="81"/>
      <c r="K2049" s="81"/>
      <c r="L2049" s="81"/>
      <c r="M2049" s="81"/>
      <c r="N2049" s="81"/>
      <c r="O2049" s="81"/>
      <c r="P2049" s="81"/>
      <c r="S2049" s="81"/>
      <c r="T2049" s="81"/>
      <c r="U2049" s="81"/>
      <c r="V2049" s="81"/>
      <c r="W2049" s="81"/>
      <c r="X2049" s="81"/>
      <c r="Y2049" s="81"/>
      <c r="Z2049" s="81"/>
      <c r="AA2049" s="109"/>
      <c r="AB2049" s="109"/>
      <c r="AS2049" s="124"/>
      <c r="AT2049" s="124"/>
      <c r="AU2049" s="124"/>
      <c r="AV2049" s="83"/>
      <c r="AW2049" s="123"/>
      <c r="AX2049" s="81"/>
      <c r="BB2049" s="81"/>
      <c r="BC2049" s="81"/>
      <c r="BD2049" s="81"/>
      <c r="BE2049" s="81"/>
    </row>
    <row r="2050" spans="1:57" ht="12.75" customHeight="1" x14ac:dyDescent="0.25">
      <c r="A2050" s="81"/>
      <c r="B2050" s="81"/>
      <c r="C2050" s="81"/>
      <c r="K2050" s="81"/>
      <c r="L2050" s="81"/>
      <c r="M2050" s="81"/>
      <c r="N2050" s="81"/>
      <c r="O2050" s="81"/>
      <c r="P2050" s="81"/>
      <c r="S2050" s="81"/>
      <c r="T2050" s="81"/>
      <c r="U2050" s="81"/>
      <c r="V2050" s="81"/>
      <c r="W2050" s="81"/>
      <c r="X2050" s="81"/>
      <c r="Y2050" s="81"/>
      <c r="Z2050" s="81"/>
      <c r="AA2050" s="109"/>
      <c r="AB2050" s="109"/>
      <c r="AS2050" s="124"/>
      <c r="AT2050" s="124"/>
      <c r="AU2050" s="124"/>
      <c r="AV2050" s="83"/>
      <c r="AW2050" s="123"/>
      <c r="AX2050" s="81"/>
      <c r="BB2050" s="81"/>
      <c r="BC2050" s="81"/>
      <c r="BD2050" s="81"/>
      <c r="BE2050" s="81"/>
    </row>
    <row r="2051" spans="1:57" ht="12.75" customHeight="1" x14ac:dyDescent="0.25">
      <c r="A2051" s="81"/>
      <c r="B2051" s="81"/>
      <c r="C2051" s="81"/>
      <c r="K2051" s="81"/>
      <c r="L2051" s="81"/>
      <c r="M2051" s="81"/>
      <c r="N2051" s="81"/>
      <c r="O2051" s="81"/>
      <c r="P2051" s="81"/>
      <c r="S2051" s="81"/>
      <c r="T2051" s="81"/>
      <c r="U2051" s="81"/>
      <c r="V2051" s="81"/>
      <c r="W2051" s="81"/>
      <c r="X2051" s="81"/>
      <c r="Y2051" s="81"/>
      <c r="Z2051" s="81"/>
      <c r="AA2051" s="109"/>
      <c r="AB2051" s="109"/>
      <c r="AS2051" s="124"/>
      <c r="AT2051" s="124"/>
      <c r="AU2051" s="124"/>
      <c r="AV2051" s="83"/>
      <c r="AW2051" s="123"/>
      <c r="AX2051" s="81"/>
      <c r="BB2051" s="81"/>
      <c r="BC2051" s="81"/>
      <c r="BD2051" s="81"/>
      <c r="BE2051" s="81"/>
    </row>
    <row r="2052" spans="1:57" ht="12.75" customHeight="1" x14ac:dyDescent="0.25">
      <c r="A2052" s="81"/>
      <c r="B2052" s="81"/>
      <c r="C2052" s="81"/>
      <c r="K2052" s="81"/>
      <c r="L2052" s="81"/>
      <c r="M2052" s="81"/>
      <c r="N2052" s="81"/>
      <c r="O2052" s="81"/>
      <c r="P2052" s="81"/>
      <c r="S2052" s="81"/>
      <c r="T2052" s="81"/>
      <c r="U2052" s="81"/>
      <c r="V2052" s="81"/>
      <c r="W2052" s="81"/>
      <c r="X2052" s="81"/>
      <c r="Y2052" s="81"/>
      <c r="Z2052" s="81"/>
      <c r="AA2052" s="109"/>
      <c r="AB2052" s="109"/>
      <c r="AS2052" s="124"/>
      <c r="AT2052" s="124"/>
      <c r="AU2052" s="124"/>
      <c r="AV2052" s="83"/>
      <c r="AW2052" s="123"/>
      <c r="AX2052" s="81"/>
      <c r="BB2052" s="81"/>
      <c r="BC2052" s="81"/>
      <c r="BD2052" s="81"/>
      <c r="BE2052" s="81"/>
    </row>
    <row r="2053" spans="1:57" ht="12.75" customHeight="1" x14ac:dyDescent="0.25">
      <c r="A2053" s="81"/>
      <c r="B2053" s="81"/>
      <c r="C2053" s="81"/>
      <c r="K2053" s="81"/>
      <c r="L2053" s="81"/>
      <c r="M2053" s="81"/>
      <c r="N2053" s="81"/>
      <c r="O2053" s="81"/>
      <c r="P2053" s="81"/>
      <c r="S2053" s="81"/>
      <c r="T2053" s="81"/>
      <c r="U2053" s="81"/>
      <c r="V2053" s="81"/>
      <c r="W2053" s="81"/>
      <c r="X2053" s="81"/>
      <c r="Y2053" s="81"/>
      <c r="Z2053" s="81"/>
      <c r="AA2053" s="109"/>
      <c r="AB2053" s="109"/>
      <c r="AS2053" s="124"/>
      <c r="AT2053" s="124"/>
      <c r="AU2053" s="124"/>
      <c r="AV2053" s="83"/>
      <c r="AW2053" s="123"/>
      <c r="AX2053" s="81"/>
      <c r="BB2053" s="81"/>
      <c r="BC2053" s="81"/>
      <c r="BD2053" s="81"/>
      <c r="BE2053" s="81"/>
    </row>
    <row r="2054" spans="1:57" ht="12.75" customHeight="1" x14ac:dyDescent="0.25">
      <c r="A2054" s="81"/>
      <c r="B2054" s="81"/>
      <c r="C2054" s="81"/>
      <c r="K2054" s="81"/>
      <c r="L2054" s="81"/>
      <c r="M2054" s="81"/>
      <c r="N2054" s="81"/>
      <c r="O2054" s="81"/>
      <c r="P2054" s="81"/>
      <c r="S2054" s="81"/>
      <c r="T2054" s="81"/>
      <c r="U2054" s="81"/>
      <c r="V2054" s="81"/>
      <c r="W2054" s="81"/>
      <c r="X2054" s="81"/>
      <c r="Y2054" s="81"/>
      <c r="Z2054" s="81"/>
      <c r="AA2054" s="109"/>
      <c r="AB2054" s="109"/>
      <c r="AS2054" s="124"/>
      <c r="AT2054" s="124"/>
      <c r="AU2054" s="124"/>
      <c r="AV2054" s="83"/>
      <c r="AW2054" s="123"/>
      <c r="AX2054" s="81"/>
      <c r="BB2054" s="81"/>
      <c r="BC2054" s="81"/>
      <c r="BD2054" s="81"/>
      <c r="BE2054" s="81"/>
    </row>
    <row r="2055" spans="1:57" ht="12.75" customHeight="1" x14ac:dyDescent="0.25">
      <c r="A2055" s="81"/>
      <c r="B2055" s="81"/>
      <c r="C2055" s="81"/>
      <c r="K2055" s="81"/>
      <c r="L2055" s="81"/>
      <c r="M2055" s="81"/>
      <c r="N2055" s="81"/>
      <c r="O2055" s="81"/>
      <c r="P2055" s="81"/>
      <c r="S2055" s="81"/>
      <c r="T2055" s="81"/>
      <c r="U2055" s="81"/>
      <c r="V2055" s="81"/>
      <c r="W2055" s="81"/>
      <c r="X2055" s="81"/>
      <c r="Y2055" s="81"/>
      <c r="Z2055" s="81"/>
      <c r="AA2055" s="109"/>
      <c r="AB2055" s="109"/>
      <c r="AS2055" s="124"/>
      <c r="AT2055" s="124"/>
      <c r="AU2055" s="124"/>
      <c r="AV2055" s="83"/>
      <c r="AW2055" s="123"/>
      <c r="AX2055" s="81"/>
      <c r="BB2055" s="81"/>
      <c r="BC2055" s="81"/>
      <c r="BD2055" s="81"/>
      <c r="BE2055" s="81"/>
    </row>
    <row r="2056" spans="1:57" ht="12.75" customHeight="1" x14ac:dyDescent="0.25">
      <c r="A2056" s="81"/>
      <c r="B2056" s="81"/>
      <c r="C2056" s="81"/>
      <c r="K2056" s="81"/>
      <c r="L2056" s="81"/>
      <c r="M2056" s="81"/>
      <c r="N2056" s="81"/>
      <c r="O2056" s="81"/>
      <c r="P2056" s="81"/>
      <c r="S2056" s="81"/>
      <c r="T2056" s="81"/>
      <c r="U2056" s="81"/>
      <c r="V2056" s="81"/>
      <c r="W2056" s="81"/>
      <c r="X2056" s="81"/>
      <c r="Y2056" s="81"/>
      <c r="Z2056" s="81"/>
      <c r="AA2056" s="109"/>
      <c r="AB2056" s="109"/>
      <c r="AS2056" s="124"/>
      <c r="AT2056" s="124"/>
      <c r="AU2056" s="124"/>
      <c r="AV2056" s="83"/>
      <c r="AW2056" s="123"/>
      <c r="AX2056" s="81"/>
      <c r="BB2056" s="81"/>
      <c r="BC2056" s="81"/>
      <c r="BD2056" s="81"/>
      <c r="BE2056" s="81"/>
    </row>
    <row r="2057" spans="1:57" ht="12.75" customHeight="1" x14ac:dyDescent="0.25">
      <c r="A2057" s="81"/>
      <c r="B2057" s="81"/>
      <c r="C2057" s="81"/>
      <c r="K2057" s="81"/>
      <c r="L2057" s="81"/>
      <c r="M2057" s="81"/>
      <c r="N2057" s="81"/>
      <c r="O2057" s="81"/>
      <c r="P2057" s="81"/>
      <c r="S2057" s="81"/>
      <c r="T2057" s="81"/>
      <c r="U2057" s="81"/>
      <c r="V2057" s="81"/>
      <c r="W2057" s="81"/>
      <c r="X2057" s="81"/>
      <c r="Y2057" s="81"/>
      <c r="Z2057" s="81"/>
      <c r="AA2057" s="109"/>
      <c r="AB2057" s="109"/>
      <c r="AS2057" s="124"/>
      <c r="AT2057" s="124"/>
      <c r="AU2057" s="124"/>
      <c r="AV2057" s="83"/>
      <c r="AW2057" s="123"/>
      <c r="AX2057" s="81"/>
      <c r="BB2057" s="81"/>
      <c r="BC2057" s="81"/>
      <c r="BD2057" s="81"/>
      <c r="BE2057" s="81"/>
    </row>
    <row r="2058" spans="1:57" ht="12.75" customHeight="1" x14ac:dyDescent="0.25">
      <c r="A2058" s="81"/>
      <c r="B2058" s="81"/>
      <c r="C2058" s="81"/>
      <c r="K2058" s="81"/>
      <c r="L2058" s="81"/>
      <c r="M2058" s="81"/>
      <c r="N2058" s="81"/>
      <c r="O2058" s="81"/>
      <c r="P2058" s="81"/>
      <c r="S2058" s="81"/>
      <c r="T2058" s="81"/>
      <c r="U2058" s="81"/>
      <c r="V2058" s="81"/>
      <c r="W2058" s="81"/>
      <c r="X2058" s="81"/>
      <c r="Y2058" s="81"/>
      <c r="Z2058" s="81"/>
      <c r="AA2058" s="109"/>
      <c r="AB2058" s="109"/>
      <c r="AS2058" s="124"/>
      <c r="AT2058" s="124"/>
      <c r="AU2058" s="124"/>
      <c r="AV2058" s="83"/>
      <c r="AW2058" s="123"/>
      <c r="AX2058" s="81"/>
      <c r="BB2058" s="81"/>
      <c r="BC2058" s="81"/>
      <c r="BD2058" s="81"/>
      <c r="BE2058" s="81"/>
    </row>
    <row r="2059" spans="1:57" ht="12.75" customHeight="1" x14ac:dyDescent="0.25">
      <c r="A2059" s="81"/>
      <c r="B2059" s="81"/>
      <c r="C2059" s="81"/>
      <c r="K2059" s="81"/>
      <c r="L2059" s="81"/>
      <c r="M2059" s="81"/>
      <c r="N2059" s="81"/>
      <c r="O2059" s="81"/>
      <c r="P2059" s="81"/>
      <c r="S2059" s="81"/>
      <c r="T2059" s="81"/>
      <c r="U2059" s="81"/>
      <c r="V2059" s="81"/>
      <c r="W2059" s="81"/>
      <c r="X2059" s="81"/>
      <c r="Y2059" s="81"/>
      <c r="Z2059" s="81"/>
      <c r="AA2059" s="109"/>
      <c r="AB2059" s="109"/>
      <c r="AS2059" s="124"/>
      <c r="AT2059" s="124"/>
      <c r="AU2059" s="124"/>
      <c r="AV2059" s="83"/>
      <c r="AW2059" s="123"/>
      <c r="AX2059" s="81"/>
      <c r="BB2059" s="81"/>
      <c r="BC2059" s="81"/>
      <c r="BD2059" s="81"/>
      <c r="BE2059" s="81"/>
    </row>
    <row r="2060" spans="1:57" ht="12.75" customHeight="1" x14ac:dyDescent="0.25">
      <c r="A2060" s="81"/>
      <c r="B2060" s="81"/>
      <c r="C2060" s="81"/>
      <c r="K2060" s="81"/>
      <c r="L2060" s="81"/>
      <c r="M2060" s="81"/>
      <c r="N2060" s="81"/>
      <c r="O2060" s="81"/>
      <c r="P2060" s="81"/>
      <c r="S2060" s="81"/>
      <c r="T2060" s="81"/>
      <c r="U2060" s="81"/>
      <c r="V2060" s="81"/>
      <c r="W2060" s="81"/>
      <c r="X2060" s="81"/>
      <c r="Y2060" s="81"/>
      <c r="Z2060" s="81"/>
      <c r="AA2060" s="109"/>
      <c r="AB2060" s="109"/>
      <c r="AS2060" s="124"/>
      <c r="AT2060" s="124"/>
      <c r="AU2060" s="124"/>
      <c r="AV2060" s="83"/>
      <c r="AW2060" s="123"/>
      <c r="AX2060" s="81"/>
      <c r="BB2060" s="81"/>
      <c r="BC2060" s="81"/>
      <c r="BD2060" s="81"/>
      <c r="BE2060" s="81"/>
    </row>
    <row r="2061" spans="1:57" ht="12.75" customHeight="1" x14ac:dyDescent="0.25">
      <c r="A2061" s="81"/>
      <c r="B2061" s="81"/>
      <c r="C2061" s="81"/>
      <c r="K2061" s="81"/>
      <c r="L2061" s="81"/>
      <c r="M2061" s="81"/>
      <c r="N2061" s="81"/>
      <c r="O2061" s="81"/>
      <c r="P2061" s="81"/>
      <c r="S2061" s="81"/>
      <c r="T2061" s="81"/>
      <c r="U2061" s="81"/>
      <c r="V2061" s="81"/>
      <c r="W2061" s="81"/>
      <c r="X2061" s="81"/>
      <c r="Y2061" s="81"/>
      <c r="Z2061" s="81"/>
      <c r="AA2061" s="109"/>
      <c r="AB2061" s="109"/>
      <c r="AS2061" s="124"/>
      <c r="AT2061" s="124"/>
      <c r="AU2061" s="124"/>
      <c r="AV2061" s="83"/>
      <c r="AW2061" s="123"/>
      <c r="AX2061" s="81"/>
      <c r="BB2061" s="81"/>
      <c r="BC2061" s="81"/>
      <c r="BD2061" s="81"/>
      <c r="BE2061" s="81"/>
    </row>
    <row r="2062" spans="1:57" ht="12.75" customHeight="1" x14ac:dyDescent="0.25">
      <c r="A2062" s="81"/>
      <c r="B2062" s="81"/>
      <c r="C2062" s="81"/>
      <c r="K2062" s="81"/>
      <c r="L2062" s="81"/>
      <c r="M2062" s="81"/>
      <c r="N2062" s="81"/>
      <c r="O2062" s="81"/>
      <c r="P2062" s="81"/>
      <c r="S2062" s="81"/>
      <c r="T2062" s="81"/>
      <c r="U2062" s="81"/>
      <c r="V2062" s="81"/>
      <c r="W2062" s="81"/>
      <c r="X2062" s="81"/>
      <c r="Y2062" s="81"/>
      <c r="Z2062" s="81"/>
      <c r="AA2062" s="109"/>
      <c r="AB2062" s="109"/>
      <c r="AS2062" s="124"/>
      <c r="AT2062" s="124"/>
      <c r="AU2062" s="124"/>
      <c r="AV2062" s="83"/>
      <c r="AW2062" s="123"/>
      <c r="AX2062" s="81"/>
      <c r="BB2062" s="81"/>
      <c r="BC2062" s="81"/>
      <c r="BD2062" s="81"/>
      <c r="BE2062" s="81"/>
    </row>
    <row r="2063" spans="1:57" ht="12.75" customHeight="1" x14ac:dyDescent="0.25">
      <c r="A2063" s="81"/>
      <c r="B2063" s="81"/>
      <c r="C2063" s="81"/>
      <c r="K2063" s="81"/>
      <c r="L2063" s="81"/>
      <c r="M2063" s="81"/>
      <c r="N2063" s="81"/>
      <c r="O2063" s="81"/>
      <c r="P2063" s="81"/>
      <c r="S2063" s="81"/>
      <c r="T2063" s="81"/>
      <c r="U2063" s="81"/>
      <c r="V2063" s="81"/>
      <c r="W2063" s="81"/>
      <c r="X2063" s="81"/>
      <c r="Y2063" s="81"/>
      <c r="Z2063" s="81"/>
      <c r="AA2063" s="109"/>
      <c r="AB2063" s="109"/>
      <c r="AS2063" s="124"/>
      <c r="AT2063" s="124"/>
      <c r="AU2063" s="124"/>
      <c r="AV2063" s="83"/>
      <c r="AW2063" s="123"/>
      <c r="AX2063" s="81"/>
      <c r="BB2063" s="81"/>
      <c r="BC2063" s="81"/>
      <c r="BD2063" s="81"/>
      <c r="BE2063" s="81"/>
    </row>
    <row r="2064" spans="1:57" ht="12.75" customHeight="1" x14ac:dyDescent="0.25">
      <c r="A2064" s="81"/>
      <c r="B2064" s="81"/>
      <c r="C2064" s="81"/>
      <c r="K2064" s="81"/>
      <c r="L2064" s="81"/>
      <c r="M2064" s="81"/>
      <c r="N2064" s="81"/>
      <c r="O2064" s="81"/>
      <c r="P2064" s="81"/>
      <c r="S2064" s="81"/>
      <c r="T2064" s="81"/>
      <c r="U2064" s="81"/>
      <c r="V2064" s="81"/>
      <c r="W2064" s="81"/>
      <c r="X2064" s="81"/>
      <c r="Y2064" s="81"/>
      <c r="Z2064" s="81"/>
      <c r="AA2064" s="109"/>
      <c r="AB2064" s="109"/>
      <c r="AS2064" s="124"/>
      <c r="AT2064" s="124"/>
      <c r="AU2064" s="124"/>
      <c r="AV2064" s="83"/>
      <c r="AW2064" s="123"/>
      <c r="AX2064" s="81"/>
      <c r="BB2064" s="81"/>
      <c r="BC2064" s="81"/>
      <c r="BD2064" s="81"/>
      <c r="BE2064" s="81"/>
    </row>
    <row r="2065" spans="1:57" ht="12.75" customHeight="1" x14ac:dyDescent="0.25">
      <c r="A2065" s="81"/>
      <c r="B2065" s="81"/>
      <c r="C2065" s="81"/>
      <c r="K2065" s="81"/>
      <c r="L2065" s="81"/>
      <c r="M2065" s="81"/>
      <c r="N2065" s="81"/>
      <c r="O2065" s="81"/>
      <c r="P2065" s="81"/>
      <c r="S2065" s="81"/>
      <c r="T2065" s="81"/>
      <c r="U2065" s="81"/>
      <c r="V2065" s="81"/>
      <c r="W2065" s="81"/>
      <c r="X2065" s="81"/>
      <c r="Y2065" s="81"/>
      <c r="Z2065" s="81"/>
      <c r="AA2065" s="109"/>
      <c r="AB2065" s="109"/>
      <c r="AS2065" s="124"/>
      <c r="AT2065" s="124"/>
      <c r="AU2065" s="124"/>
      <c r="AV2065" s="83"/>
      <c r="AW2065" s="123"/>
      <c r="AX2065" s="81"/>
      <c r="BB2065" s="81"/>
      <c r="BC2065" s="81"/>
      <c r="BD2065" s="81"/>
      <c r="BE2065" s="81"/>
    </row>
    <row r="2066" spans="1:57" ht="12.75" customHeight="1" x14ac:dyDescent="0.25">
      <c r="A2066" s="81"/>
      <c r="B2066" s="81"/>
      <c r="C2066" s="81"/>
      <c r="K2066" s="81"/>
      <c r="L2066" s="81"/>
      <c r="M2066" s="81"/>
      <c r="N2066" s="81"/>
      <c r="O2066" s="81"/>
      <c r="P2066" s="81"/>
      <c r="S2066" s="81"/>
      <c r="T2066" s="81"/>
      <c r="U2066" s="81"/>
      <c r="V2066" s="81"/>
      <c r="W2066" s="81"/>
      <c r="X2066" s="81"/>
      <c r="Y2066" s="81"/>
      <c r="Z2066" s="81"/>
      <c r="AA2066" s="109"/>
      <c r="AB2066" s="109"/>
      <c r="AS2066" s="124"/>
      <c r="AT2066" s="124"/>
      <c r="AU2066" s="124"/>
      <c r="AV2066" s="83"/>
      <c r="AW2066" s="123"/>
      <c r="AX2066" s="81"/>
      <c r="BB2066" s="81"/>
      <c r="BC2066" s="81"/>
      <c r="BD2066" s="81"/>
      <c r="BE2066" s="81"/>
    </row>
    <row r="2067" spans="1:57" ht="12.75" customHeight="1" x14ac:dyDescent="0.25">
      <c r="A2067" s="81"/>
      <c r="B2067" s="81"/>
      <c r="C2067" s="81"/>
      <c r="K2067" s="81"/>
      <c r="L2067" s="81"/>
      <c r="M2067" s="81"/>
      <c r="N2067" s="81"/>
      <c r="O2067" s="81"/>
      <c r="P2067" s="81"/>
      <c r="S2067" s="81"/>
      <c r="T2067" s="81"/>
      <c r="U2067" s="81"/>
      <c r="V2067" s="81"/>
      <c r="W2067" s="81"/>
      <c r="X2067" s="81"/>
      <c r="Y2067" s="81"/>
      <c r="Z2067" s="81"/>
      <c r="AA2067" s="109"/>
      <c r="AB2067" s="109"/>
      <c r="AS2067" s="124"/>
      <c r="AT2067" s="124"/>
      <c r="AU2067" s="124"/>
      <c r="AV2067" s="83"/>
      <c r="AW2067" s="123"/>
      <c r="AX2067" s="81"/>
      <c r="BB2067" s="81"/>
      <c r="BC2067" s="81"/>
      <c r="BD2067" s="81"/>
      <c r="BE2067" s="81"/>
    </row>
    <row r="2068" spans="1:57" ht="12.75" customHeight="1" x14ac:dyDescent="0.25">
      <c r="A2068" s="81"/>
      <c r="B2068" s="81"/>
      <c r="C2068" s="81"/>
      <c r="K2068" s="81"/>
      <c r="L2068" s="81"/>
      <c r="M2068" s="81"/>
      <c r="N2068" s="81"/>
      <c r="O2068" s="81"/>
      <c r="P2068" s="81"/>
      <c r="S2068" s="81"/>
      <c r="T2068" s="81"/>
      <c r="U2068" s="81"/>
      <c r="V2068" s="81"/>
      <c r="W2068" s="81"/>
      <c r="X2068" s="81"/>
      <c r="Y2068" s="81"/>
      <c r="Z2068" s="81"/>
      <c r="AA2068" s="109"/>
      <c r="AB2068" s="109"/>
      <c r="AS2068" s="124"/>
      <c r="AT2068" s="124"/>
      <c r="AU2068" s="124"/>
      <c r="AV2068" s="83"/>
      <c r="AW2068" s="123"/>
      <c r="AX2068" s="81"/>
      <c r="BB2068" s="81"/>
      <c r="BC2068" s="81"/>
      <c r="BD2068" s="81"/>
      <c r="BE2068" s="81"/>
    </row>
    <row r="2069" spans="1:57" ht="12.75" customHeight="1" x14ac:dyDescent="0.25">
      <c r="A2069" s="81"/>
      <c r="B2069" s="81"/>
      <c r="C2069" s="81"/>
      <c r="K2069" s="81"/>
      <c r="L2069" s="81"/>
      <c r="M2069" s="81"/>
      <c r="N2069" s="81"/>
      <c r="O2069" s="81"/>
      <c r="P2069" s="81"/>
      <c r="S2069" s="81"/>
      <c r="T2069" s="81"/>
      <c r="U2069" s="81"/>
      <c r="V2069" s="81"/>
      <c r="W2069" s="81"/>
      <c r="X2069" s="81"/>
      <c r="Y2069" s="81"/>
      <c r="Z2069" s="81"/>
      <c r="AA2069" s="109"/>
      <c r="AB2069" s="109"/>
      <c r="AS2069" s="124"/>
      <c r="AT2069" s="124"/>
      <c r="AU2069" s="124"/>
      <c r="AV2069" s="83"/>
      <c r="AW2069" s="123"/>
      <c r="AX2069" s="81"/>
      <c r="BB2069" s="81"/>
      <c r="BC2069" s="81"/>
      <c r="BD2069" s="81"/>
      <c r="BE2069" s="81"/>
    </row>
    <row r="2070" spans="1:57" ht="12.75" customHeight="1" x14ac:dyDescent="0.25">
      <c r="A2070" s="81"/>
      <c r="B2070" s="81"/>
      <c r="C2070" s="81"/>
      <c r="K2070" s="81"/>
      <c r="L2070" s="81"/>
      <c r="M2070" s="81"/>
      <c r="N2070" s="81"/>
      <c r="O2070" s="81"/>
      <c r="P2070" s="81"/>
      <c r="S2070" s="81"/>
      <c r="T2070" s="81"/>
      <c r="U2070" s="81"/>
      <c r="V2070" s="81"/>
      <c r="W2070" s="81"/>
      <c r="X2070" s="81"/>
      <c r="Y2070" s="81"/>
      <c r="Z2070" s="81"/>
      <c r="AA2070" s="109"/>
      <c r="AB2070" s="109"/>
      <c r="AS2070" s="124"/>
      <c r="AT2070" s="124"/>
      <c r="AU2070" s="124"/>
      <c r="AV2070" s="83"/>
      <c r="AW2070" s="123"/>
      <c r="AX2070" s="81"/>
      <c r="BB2070" s="81"/>
      <c r="BC2070" s="81"/>
      <c r="BD2070" s="81"/>
      <c r="BE2070" s="81"/>
    </row>
    <row r="2071" spans="1:57" ht="12.75" customHeight="1" x14ac:dyDescent="0.25">
      <c r="A2071" s="81"/>
      <c r="B2071" s="81"/>
      <c r="C2071" s="81"/>
      <c r="K2071" s="81"/>
      <c r="L2071" s="81"/>
      <c r="M2071" s="81"/>
      <c r="N2071" s="81"/>
      <c r="O2071" s="81"/>
      <c r="P2071" s="81"/>
      <c r="S2071" s="81"/>
      <c r="T2071" s="81"/>
      <c r="U2071" s="81"/>
      <c r="V2071" s="81"/>
      <c r="W2071" s="81"/>
      <c r="X2071" s="81"/>
      <c r="Y2071" s="81"/>
      <c r="Z2071" s="81"/>
      <c r="AA2071" s="109"/>
      <c r="AB2071" s="109"/>
      <c r="AS2071" s="124"/>
      <c r="AT2071" s="124"/>
      <c r="AU2071" s="124"/>
      <c r="AV2071" s="83"/>
      <c r="AW2071" s="123"/>
      <c r="AX2071" s="81"/>
      <c r="BB2071" s="81"/>
      <c r="BC2071" s="81"/>
      <c r="BD2071" s="81"/>
      <c r="BE2071" s="81"/>
    </row>
    <row r="2072" spans="1:57" ht="12.75" customHeight="1" x14ac:dyDescent="0.25">
      <c r="A2072" s="81"/>
      <c r="B2072" s="81"/>
      <c r="C2072" s="81"/>
      <c r="K2072" s="81"/>
      <c r="L2072" s="81"/>
      <c r="M2072" s="81"/>
      <c r="N2072" s="81"/>
      <c r="O2072" s="81"/>
      <c r="P2072" s="81"/>
      <c r="S2072" s="81"/>
      <c r="T2072" s="81"/>
      <c r="U2072" s="81"/>
      <c r="V2072" s="81"/>
      <c r="W2072" s="81"/>
      <c r="X2072" s="81"/>
      <c r="Y2072" s="81"/>
      <c r="Z2072" s="81"/>
      <c r="AA2072" s="109"/>
      <c r="AB2072" s="109"/>
      <c r="AS2072" s="124"/>
      <c r="AT2072" s="124"/>
      <c r="AU2072" s="124"/>
      <c r="AV2072" s="83"/>
      <c r="AW2072" s="123"/>
      <c r="AX2072" s="81"/>
      <c r="BB2072" s="81"/>
      <c r="BC2072" s="81"/>
      <c r="BD2072" s="81"/>
      <c r="BE2072" s="81"/>
    </row>
    <row r="2073" spans="1:57" ht="12.75" customHeight="1" x14ac:dyDescent="0.25">
      <c r="A2073" s="81"/>
      <c r="B2073" s="81"/>
      <c r="C2073" s="81"/>
      <c r="K2073" s="81"/>
      <c r="L2073" s="81"/>
      <c r="M2073" s="81"/>
      <c r="N2073" s="81"/>
      <c r="O2073" s="81"/>
      <c r="P2073" s="81"/>
      <c r="S2073" s="81"/>
      <c r="T2073" s="81"/>
      <c r="U2073" s="81"/>
      <c r="V2073" s="81"/>
      <c r="W2073" s="81"/>
      <c r="X2073" s="81"/>
      <c r="Y2073" s="81"/>
      <c r="Z2073" s="81"/>
      <c r="AA2073" s="109"/>
      <c r="AB2073" s="109"/>
      <c r="AS2073" s="124"/>
      <c r="AT2073" s="124"/>
      <c r="AU2073" s="124"/>
      <c r="AV2073" s="83"/>
      <c r="AW2073" s="123"/>
      <c r="AX2073" s="81"/>
      <c r="BB2073" s="81"/>
      <c r="BC2073" s="81"/>
      <c r="BD2073" s="81"/>
      <c r="BE2073" s="81"/>
    </row>
    <row r="2074" spans="1:57" ht="12.75" customHeight="1" x14ac:dyDescent="0.25">
      <c r="A2074" s="81"/>
      <c r="B2074" s="81"/>
      <c r="C2074" s="81"/>
      <c r="K2074" s="81"/>
      <c r="L2074" s="81"/>
      <c r="M2074" s="81"/>
      <c r="N2074" s="81"/>
      <c r="O2074" s="81"/>
      <c r="P2074" s="81"/>
      <c r="S2074" s="81"/>
      <c r="T2074" s="81"/>
      <c r="U2074" s="81"/>
      <c r="V2074" s="81"/>
      <c r="W2074" s="81"/>
      <c r="X2074" s="81"/>
      <c r="Y2074" s="81"/>
      <c r="Z2074" s="81"/>
      <c r="AA2074" s="109"/>
      <c r="AB2074" s="109"/>
      <c r="AS2074" s="124"/>
      <c r="AT2074" s="124"/>
      <c r="AU2074" s="124"/>
      <c r="AV2074" s="83"/>
      <c r="AW2074" s="123"/>
      <c r="AX2074" s="81"/>
      <c r="BB2074" s="81"/>
      <c r="BC2074" s="81"/>
      <c r="BD2074" s="81"/>
      <c r="BE2074" s="81"/>
    </row>
    <row r="2075" spans="1:57" ht="12.75" customHeight="1" x14ac:dyDescent="0.25">
      <c r="A2075" s="81"/>
      <c r="B2075" s="81"/>
      <c r="C2075" s="81"/>
      <c r="K2075" s="81"/>
      <c r="L2075" s="81"/>
      <c r="M2075" s="81"/>
      <c r="N2075" s="81"/>
      <c r="O2075" s="81"/>
      <c r="P2075" s="81"/>
      <c r="S2075" s="81"/>
      <c r="T2075" s="81"/>
      <c r="U2075" s="81"/>
      <c r="V2075" s="81"/>
      <c r="W2075" s="81"/>
      <c r="X2075" s="81"/>
      <c r="Y2075" s="81"/>
      <c r="Z2075" s="81"/>
      <c r="AA2075" s="109"/>
      <c r="AB2075" s="109"/>
      <c r="AS2075" s="124"/>
      <c r="AT2075" s="124"/>
      <c r="AU2075" s="124"/>
      <c r="AV2075" s="83"/>
      <c r="AW2075" s="123"/>
      <c r="AX2075" s="81"/>
      <c r="BB2075" s="81"/>
      <c r="BC2075" s="81"/>
      <c r="BD2075" s="81"/>
      <c r="BE2075" s="81"/>
    </row>
    <row r="2076" spans="1:57" ht="12.75" customHeight="1" x14ac:dyDescent="0.25">
      <c r="A2076" s="81"/>
      <c r="B2076" s="81"/>
      <c r="C2076" s="81"/>
      <c r="K2076" s="81"/>
      <c r="L2076" s="81"/>
      <c r="M2076" s="81"/>
      <c r="N2076" s="81"/>
      <c r="O2076" s="81"/>
      <c r="P2076" s="81"/>
      <c r="S2076" s="81"/>
      <c r="T2076" s="81"/>
      <c r="U2076" s="81"/>
      <c r="V2076" s="81"/>
      <c r="W2076" s="81"/>
      <c r="X2076" s="81"/>
      <c r="Y2076" s="81"/>
      <c r="Z2076" s="81"/>
      <c r="AA2076" s="109"/>
      <c r="AB2076" s="109"/>
      <c r="AS2076" s="124"/>
      <c r="AT2076" s="124"/>
      <c r="AU2076" s="124"/>
      <c r="AV2076" s="83"/>
      <c r="AW2076" s="123"/>
      <c r="AX2076" s="81"/>
      <c r="BB2076" s="81"/>
      <c r="BC2076" s="81"/>
      <c r="BD2076" s="81"/>
      <c r="BE2076" s="81"/>
    </row>
    <row r="2077" spans="1:57" ht="12.75" customHeight="1" x14ac:dyDescent="0.25">
      <c r="A2077" s="81"/>
      <c r="B2077" s="81"/>
      <c r="C2077" s="81"/>
      <c r="K2077" s="81"/>
      <c r="L2077" s="81"/>
      <c r="M2077" s="81"/>
      <c r="N2077" s="81"/>
      <c r="O2077" s="81"/>
      <c r="P2077" s="81"/>
      <c r="S2077" s="81"/>
      <c r="T2077" s="81"/>
      <c r="U2077" s="81"/>
      <c r="V2077" s="81"/>
      <c r="W2077" s="81"/>
      <c r="X2077" s="81"/>
      <c r="Y2077" s="81"/>
      <c r="Z2077" s="81"/>
      <c r="AA2077" s="109"/>
      <c r="AB2077" s="109"/>
      <c r="AS2077" s="124"/>
      <c r="AT2077" s="124"/>
      <c r="AU2077" s="124"/>
      <c r="AV2077" s="83"/>
      <c r="AW2077" s="123"/>
      <c r="AX2077" s="81"/>
      <c r="BB2077" s="81"/>
      <c r="BC2077" s="81"/>
      <c r="BD2077" s="81"/>
      <c r="BE2077" s="81"/>
    </row>
    <row r="2078" spans="1:57" ht="12.75" customHeight="1" x14ac:dyDescent="0.25">
      <c r="A2078" s="81"/>
      <c r="B2078" s="81"/>
      <c r="C2078" s="81"/>
      <c r="K2078" s="81"/>
      <c r="L2078" s="81"/>
      <c r="M2078" s="81"/>
      <c r="N2078" s="81"/>
      <c r="O2078" s="81"/>
      <c r="P2078" s="81"/>
      <c r="S2078" s="81"/>
      <c r="T2078" s="81"/>
      <c r="U2078" s="81"/>
      <c r="V2078" s="81"/>
      <c r="W2078" s="81"/>
      <c r="X2078" s="81"/>
      <c r="Y2078" s="81"/>
      <c r="Z2078" s="81"/>
      <c r="AA2078" s="109"/>
      <c r="AB2078" s="109"/>
      <c r="AS2078" s="124"/>
      <c r="AT2078" s="124"/>
      <c r="AU2078" s="124"/>
      <c r="AV2078" s="83"/>
      <c r="AW2078" s="123"/>
      <c r="AX2078" s="81"/>
      <c r="BB2078" s="81"/>
      <c r="BC2078" s="81"/>
      <c r="BD2078" s="81"/>
      <c r="BE2078" s="81"/>
    </row>
    <row r="2079" spans="1:57" ht="12.75" customHeight="1" x14ac:dyDescent="0.25">
      <c r="A2079" s="81"/>
      <c r="B2079" s="81"/>
      <c r="C2079" s="81"/>
      <c r="K2079" s="81"/>
      <c r="L2079" s="81"/>
      <c r="M2079" s="81"/>
      <c r="N2079" s="81"/>
      <c r="O2079" s="81"/>
      <c r="P2079" s="81"/>
      <c r="S2079" s="81"/>
      <c r="T2079" s="81"/>
      <c r="U2079" s="81"/>
      <c r="V2079" s="81"/>
      <c r="W2079" s="81"/>
      <c r="X2079" s="81"/>
      <c r="Y2079" s="81"/>
      <c r="Z2079" s="81"/>
      <c r="AA2079" s="109"/>
      <c r="AB2079" s="109"/>
      <c r="AS2079" s="124"/>
      <c r="AT2079" s="124"/>
      <c r="AU2079" s="124"/>
      <c r="AV2079" s="83"/>
      <c r="AW2079" s="123"/>
      <c r="AX2079" s="81"/>
      <c r="BB2079" s="81"/>
      <c r="BC2079" s="81"/>
      <c r="BD2079" s="81"/>
      <c r="BE2079" s="81"/>
    </row>
    <row r="2080" spans="1:57" ht="12.75" customHeight="1" x14ac:dyDescent="0.25">
      <c r="A2080" s="81"/>
      <c r="B2080" s="81"/>
      <c r="C2080" s="81"/>
      <c r="K2080" s="81"/>
      <c r="L2080" s="81"/>
      <c r="M2080" s="81"/>
      <c r="N2080" s="81"/>
      <c r="O2080" s="81"/>
      <c r="P2080" s="81"/>
      <c r="S2080" s="81"/>
      <c r="T2080" s="81"/>
      <c r="U2080" s="81"/>
      <c r="V2080" s="81"/>
      <c r="W2080" s="81"/>
      <c r="X2080" s="81"/>
      <c r="Y2080" s="81"/>
      <c r="Z2080" s="81"/>
      <c r="AA2080" s="109"/>
      <c r="AB2080" s="109"/>
      <c r="AS2080" s="124"/>
      <c r="AT2080" s="124"/>
      <c r="AU2080" s="124"/>
      <c r="AV2080" s="83"/>
      <c r="AW2080" s="123"/>
      <c r="AX2080" s="81"/>
      <c r="BB2080" s="81"/>
      <c r="BC2080" s="81"/>
      <c r="BD2080" s="81"/>
      <c r="BE2080" s="81"/>
    </row>
    <row r="2081" spans="1:62" ht="12.75" customHeight="1" x14ac:dyDescent="0.25">
      <c r="A2081" s="81"/>
      <c r="B2081" s="81"/>
      <c r="C2081" s="81"/>
      <c r="K2081" s="81"/>
      <c r="L2081" s="81"/>
      <c r="M2081" s="81"/>
      <c r="N2081" s="81"/>
      <c r="O2081" s="81"/>
      <c r="P2081" s="81"/>
      <c r="S2081" s="81"/>
      <c r="T2081" s="81"/>
      <c r="U2081" s="81"/>
      <c r="V2081" s="81"/>
      <c r="W2081" s="81"/>
      <c r="X2081" s="81"/>
      <c r="Y2081" s="81"/>
      <c r="Z2081" s="81"/>
      <c r="AA2081" s="109"/>
      <c r="AB2081" s="109"/>
      <c r="AS2081" s="124"/>
      <c r="AT2081" s="124"/>
      <c r="AU2081" s="124"/>
      <c r="AV2081" s="83"/>
      <c r="AW2081" s="123"/>
      <c r="AX2081" s="81"/>
      <c r="BB2081" s="81"/>
      <c r="BC2081" s="81"/>
      <c r="BD2081" s="81"/>
      <c r="BE2081" s="81"/>
    </row>
    <row r="2082" spans="1:62" ht="12.75" customHeight="1" x14ac:dyDescent="0.25">
      <c r="A2082" s="81"/>
      <c r="B2082" s="81"/>
      <c r="C2082" s="81"/>
      <c r="K2082" s="81"/>
      <c r="L2082" s="81"/>
      <c r="M2082" s="81"/>
      <c r="N2082" s="81"/>
      <c r="O2082" s="81"/>
      <c r="P2082" s="81"/>
      <c r="S2082" s="81"/>
      <c r="T2082" s="81"/>
      <c r="U2082" s="81"/>
      <c r="V2082" s="81"/>
      <c r="W2082" s="81"/>
      <c r="X2082" s="81"/>
      <c r="Y2082" s="81"/>
      <c r="Z2082" s="81"/>
      <c r="AA2082" s="109"/>
      <c r="AB2082" s="109"/>
      <c r="AS2082" s="124"/>
      <c r="AT2082" s="124"/>
      <c r="AU2082" s="124"/>
      <c r="AV2082" s="83"/>
      <c r="AW2082" s="123"/>
      <c r="AX2082" s="81"/>
      <c r="BB2082" s="81"/>
      <c r="BC2082" s="81"/>
      <c r="BD2082" s="81"/>
      <c r="BE2082" s="81"/>
    </row>
    <row r="2083" spans="1:62" ht="12.75" customHeight="1" x14ac:dyDescent="0.25">
      <c r="A2083" s="81"/>
      <c r="B2083" s="81"/>
      <c r="C2083" s="81"/>
      <c r="K2083" s="81"/>
      <c r="L2083" s="81"/>
      <c r="M2083" s="81"/>
      <c r="N2083" s="81"/>
      <c r="O2083" s="81"/>
      <c r="P2083" s="81"/>
      <c r="S2083" s="81"/>
      <c r="T2083" s="81"/>
      <c r="U2083" s="81"/>
      <c r="V2083" s="81"/>
      <c r="W2083" s="81"/>
      <c r="X2083" s="81"/>
      <c r="Y2083" s="81"/>
      <c r="Z2083" s="81"/>
      <c r="AA2083" s="109"/>
      <c r="AB2083" s="109"/>
      <c r="AS2083" s="124"/>
      <c r="AT2083" s="124"/>
      <c r="AU2083" s="124"/>
      <c r="AV2083" s="83"/>
      <c r="AW2083" s="123"/>
      <c r="AX2083" s="81"/>
      <c r="BB2083" s="81"/>
      <c r="BC2083" s="81"/>
      <c r="BD2083" s="81"/>
      <c r="BE2083" s="81"/>
    </row>
    <row r="2084" spans="1:62" ht="12.75" customHeight="1" x14ac:dyDescent="0.25">
      <c r="A2084" s="81"/>
      <c r="B2084" s="81"/>
      <c r="C2084" s="81"/>
      <c r="K2084" s="81"/>
      <c r="L2084" s="81"/>
      <c r="M2084" s="81"/>
      <c r="N2084" s="81"/>
      <c r="O2084" s="81"/>
      <c r="P2084" s="81"/>
      <c r="S2084" s="81"/>
      <c r="T2084" s="81"/>
      <c r="U2084" s="81"/>
      <c r="V2084" s="81"/>
      <c r="W2084" s="81"/>
      <c r="X2084" s="81"/>
      <c r="Y2084" s="81"/>
      <c r="Z2084" s="81"/>
      <c r="AA2084" s="109"/>
      <c r="AB2084" s="109"/>
      <c r="AS2084" s="124"/>
      <c r="AT2084" s="124"/>
      <c r="AU2084" s="124"/>
      <c r="AV2084" s="83"/>
      <c r="AW2084" s="123"/>
      <c r="AX2084" s="81"/>
      <c r="BB2084" s="81"/>
      <c r="BC2084" s="81"/>
      <c r="BD2084" s="81"/>
      <c r="BE2084" s="81"/>
    </row>
    <row r="2085" spans="1:62" ht="12.75" customHeight="1" x14ac:dyDescent="0.25">
      <c r="A2085" s="81"/>
      <c r="B2085" s="81"/>
      <c r="C2085" s="81"/>
      <c r="K2085" s="81"/>
      <c r="L2085" s="81"/>
      <c r="M2085" s="81"/>
      <c r="N2085" s="81"/>
      <c r="O2085" s="81"/>
      <c r="P2085" s="81"/>
      <c r="S2085" s="81"/>
      <c r="T2085" s="81"/>
      <c r="U2085" s="81"/>
      <c r="V2085" s="81"/>
      <c r="W2085" s="81"/>
      <c r="X2085" s="81"/>
      <c r="Y2085" s="81"/>
      <c r="Z2085" s="81"/>
      <c r="AA2085" s="109"/>
      <c r="AB2085" s="109"/>
      <c r="AS2085" s="124"/>
      <c r="AT2085" s="124"/>
      <c r="AU2085" s="124"/>
      <c r="AV2085" s="83"/>
      <c r="AW2085" s="123"/>
      <c r="AX2085" s="81"/>
      <c r="BB2085" s="81"/>
      <c r="BC2085" s="81"/>
      <c r="BD2085" s="81"/>
      <c r="BE2085" s="81"/>
    </row>
    <row r="2086" spans="1:62" ht="12.75" customHeight="1" x14ac:dyDescent="0.25">
      <c r="A2086" s="81"/>
      <c r="B2086" s="81"/>
      <c r="C2086" s="81"/>
      <c r="K2086" s="81"/>
      <c r="L2086" s="81"/>
      <c r="M2086" s="81"/>
      <c r="N2086" s="81"/>
      <c r="O2086" s="81"/>
      <c r="P2086" s="81"/>
      <c r="S2086" s="81"/>
      <c r="T2086" s="81"/>
      <c r="U2086" s="81"/>
      <c r="V2086" s="81"/>
      <c r="W2086" s="81"/>
      <c r="X2086" s="81"/>
      <c r="Y2086" s="81"/>
      <c r="Z2086" s="81"/>
      <c r="AA2086" s="109"/>
      <c r="AB2086" s="109"/>
      <c r="AS2086" s="124"/>
      <c r="AT2086" s="124"/>
      <c r="AU2086" s="124"/>
      <c r="AV2086" s="83"/>
      <c r="AW2086" s="123"/>
      <c r="AX2086" s="81"/>
      <c r="BB2086" s="81"/>
      <c r="BC2086" s="81"/>
      <c r="BD2086" s="81"/>
      <c r="BE2086" s="81"/>
    </row>
    <row r="2087" spans="1:62" ht="12.75" customHeight="1" x14ac:dyDescent="0.25">
      <c r="A2087" s="81"/>
      <c r="B2087" s="81"/>
      <c r="C2087" s="81"/>
      <c r="K2087" s="81"/>
      <c r="L2087" s="81"/>
      <c r="M2087" s="81"/>
      <c r="N2087" s="81"/>
      <c r="O2087" s="81"/>
      <c r="P2087" s="81"/>
      <c r="S2087" s="81"/>
      <c r="T2087" s="81"/>
      <c r="U2087" s="81"/>
      <c r="V2087" s="81"/>
      <c r="W2087" s="81"/>
      <c r="X2087" s="81"/>
      <c r="Y2087" s="81"/>
      <c r="Z2087" s="81"/>
      <c r="AA2087" s="109"/>
      <c r="AB2087" s="109"/>
      <c r="AS2087" s="124"/>
      <c r="AT2087" s="124"/>
      <c r="AU2087" s="124"/>
      <c r="AV2087" s="83"/>
      <c r="AW2087" s="123"/>
      <c r="AX2087" s="81"/>
      <c r="BB2087" s="81"/>
      <c r="BC2087" s="81"/>
      <c r="BD2087" s="81"/>
      <c r="BE2087" s="81"/>
    </row>
    <row r="2088" spans="1:62" s="125" customFormat="1" ht="12.75" customHeight="1" thickBot="1" x14ac:dyDescent="0.3">
      <c r="A2088" s="81"/>
      <c r="B2088" s="81"/>
      <c r="C2088" s="81"/>
      <c r="D2088" s="81"/>
      <c r="E2088" s="81"/>
      <c r="F2088" s="81"/>
      <c r="G2088" s="82"/>
      <c r="H2088" s="82"/>
      <c r="I2088" s="82"/>
      <c r="J2088" s="82"/>
      <c r="K2088" s="81"/>
      <c r="L2088" s="81"/>
      <c r="M2088" s="81"/>
      <c r="N2088" s="81"/>
      <c r="O2088" s="81"/>
      <c r="P2088" s="81"/>
      <c r="Q2088" s="82"/>
      <c r="R2088" s="83"/>
      <c r="S2088" s="81"/>
      <c r="T2088" s="81"/>
      <c r="U2088" s="81"/>
      <c r="V2088" s="81"/>
      <c r="W2088" s="81"/>
      <c r="X2088" s="81"/>
      <c r="Y2088" s="81"/>
      <c r="Z2088" s="81"/>
      <c r="AA2088" s="109"/>
      <c r="AB2088" s="109"/>
      <c r="AC2088" s="84"/>
      <c r="AD2088" s="84"/>
      <c r="AE2088" s="85"/>
      <c r="AF2088" s="86"/>
      <c r="AG2088" s="86"/>
      <c r="AH2088" s="80"/>
      <c r="AI2088" s="80"/>
      <c r="AJ2088" s="85"/>
      <c r="AK2088" s="87"/>
      <c r="AL2088" s="88"/>
      <c r="AM2088" s="87"/>
      <c r="AN2088" s="89"/>
      <c r="AO2088" s="90"/>
      <c r="AP2088" s="91"/>
      <c r="AQ2088" s="90"/>
      <c r="AR2088" s="90"/>
      <c r="AS2088" s="124"/>
      <c r="AT2088" s="124"/>
      <c r="AU2088" s="124"/>
      <c r="AV2088" s="83"/>
      <c r="AW2088" s="123"/>
      <c r="AX2088" s="81"/>
      <c r="BB2088" s="81"/>
      <c r="BC2088" s="81"/>
      <c r="BD2088" s="81"/>
      <c r="BE2088" s="81"/>
      <c r="BI2088" s="81"/>
      <c r="BJ2088" s="81"/>
    </row>
    <row r="2089" spans="1:62" ht="12.75" customHeight="1" x14ac:dyDescent="0.25">
      <c r="A2089" s="81"/>
      <c r="B2089" s="81"/>
      <c r="C2089" s="81"/>
      <c r="K2089" s="81"/>
      <c r="L2089" s="81"/>
      <c r="M2089" s="81"/>
      <c r="N2089" s="81"/>
      <c r="O2089" s="81"/>
      <c r="P2089" s="81"/>
      <c r="S2089" s="81"/>
      <c r="T2089" s="81"/>
      <c r="U2089" s="81"/>
      <c r="V2089" s="81"/>
      <c r="W2089" s="81"/>
      <c r="X2089" s="81"/>
      <c r="Y2089" s="81"/>
      <c r="Z2089" s="81"/>
      <c r="AA2089" s="109"/>
      <c r="AB2089" s="109"/>
      <c r="AS2089" s="124"/>
      <c r="AT2089" s="124"/>
      <c r="AU2089" s="124"/>
      <c r="AV2089" s="83"/>
      <c r="AW2089" s="123"/>
      <c r="AX2089" s="81"/>
      <c r="BB2089" s="81"/>
      <c r="BC2089" s="81"/>
      <c r="BD2089" s="81"/>
      <c r="BE2089" s="81"/>
    </row>
    <row r="2090" spans="1:62" ht="12.75" customHeight="1" x14ac:dyDescent="0.25">
      <c r="A2090" s="81"/>
      <c r="B2090" s="81"/>
      <c r="C2090" s="81"/>
      <c r="K2090" s="81"/>
      <c r="L2090" s="81"/>
      <c r="M2090" s="81"/>
      <c r="N2090" s="81"/>
      <c r="O2090" s="81"/>
      <c r="P2090" s="81"/>
      <c r="S2090" s="81"/>
      <c r="T2090" s="81"/>
      <c r="U2090" s="81"/>
      <c r="V2090" s="81"/>
      <c r="W2090" s="81"/>
      <c r="X2090" s="81"/>
      <c r="Y2090" s="81"/>
      <c r="Z2090" s="81"/>
      <c r="AA2090" s="109"/>
      <c r="AB2090" s="109"/>
      <c r="AS2090" s="124"/>
      <c r="AT2090" s="124"/>
      <c r="AU2090" s="124"/>
      <c r="AV2090" s="83"/>
      <c r="AW2090" s="123"/>
      <c r="AX2090" s="81"/>
      <c r="BB2090" s="81"/>
      <c r="BC2090" s="81"/>
      <c r="BD2090" s="81"/>
      <c r="BE2090" s="81"/>
    </row>
    <row r="2091" spans="1:62" ht="12.75" customHeight="1" x14ac:dyDescent="0.25">
      <c r="A2091" s="81"/>
      <c r="B2091" s="81"/>
      <c r="C2091" s="81"/>
      <c r="K2091" s="81"/>
      <c r="L2091" s="81"/>
      <c r="M2091" s="81"/>
      <c r="N2091" s="81"/>
      <c r="O2091" s="81"/>
      <c r="P2091" s="81"/>
      <c r="S2091" s="81"/>
      <c r="T2091" s="81"/>
      <c r="U2091" s="81"/>
      <c r="V2091" s="81"/>
      <c r="W2091" s="81"/>
      <c r="X2091" s="81"/>
      <c r="Y2091" s="81"/>
      <c r="Z2091" s="81"/>
      <c r="AA2091" s="109"/>
      <c r="AB2091" s="109"/>
      <c r="AS2091" s="124"/>
      <c r="AT2091" s="124"/>
      <c r="AU2091" s="124"/>
      <c r="AV2091" s="83"/>
      <c r="AW2091" s="123"/>
      <c r="AX2091" s="81"/>
      <c r="BB2091" s="81"/>
      <c r="BC2091" s="81"/>
      <c r="BD2091" s="81"/>
      <c r="BE2091" s="81"/>
    </row>
    <row r="2092" spans="1:62" ht="12.75" customHeight="1" x14ac:dyDescent="0.25">
      <c r="A2092" s="81"/>
      <c r="B2092" s="81"/>
      <c r="C2092" s="81"/>
      <c r="K2092" s="81"/>
      <c r="L2092" s="81"/>
      <c r="M2092" s="81"/>
      <c r="N2092" s="81"/>
      <c r="O2092" s="81"/>
      <c r="P2092" s="81"/>
      <c r="S2092" s="81"/>
      <c r="T2092" s="81"/>
      <c r="U2092" s="81"/>
      <c r="V2092" s="81"/>
      <c r="W2092" s="81"/>
      <c r="X2092" s="81"/>
      <c r="Y2092" s="81"/>
      <c r="Z2092" s="81"/>
      <c r="AA2092" s="109"/>
      <c r="AB2092" s="109"/>
      <c r="AS2092" s="124"/>
      <c r="AT2092" s="124"/>
      <c r="AU2092" s="124"/>
      <c r="AV2092" s="83"/>
      <c r="AW2092" s="123"/>
      <c r="AX2092" s="81"/>
      <c r="BB2092" s="81"/>
      <c r="BC2092" s="81"/>
      <c r="BD2092" s="81"/>
      <c r="BE2092" s="81"/>
    </row>
    <row r="2093" spans="1:62" ht="12.75" customHeight="1" x14ac:dyDescent="0.25">
      <c r="A2093" s="81"/>
      <c r="B2093" s="81"/>
      <c r="C2093" s="81"/>
      <c r="K2093" s="81"/>
      <c r="L2093" s="81"/>
      <c r="M2093" s="81"/>
      <c r="N2093" s="81"/>
      <c r="O2093" s="81"/>
      <c r="P2093" s="81"/>
      <c r="S2093" s="81"/>
      <c r="T2093" s="81"/>
      <c r="U2093" s="81"/>
      <c r="V2093" s="81"/>
      <c r="W2093" s="81"/>
      <c r="X2093" s="81"/>
      <c r="Y2093" s="81"/>
      <c r="Z2093" s="81"/>
      <c r="AA2093" s="109"/>
      <c r="AB2093" s="109"/>
      <c r="AS2093" s="124"/>
      <c r="AT2093" s="124"/>
      <c r="AU2093" s="124"/>
      <c r="AV2093" s="83"/>
      <c r="AW2093" s="123"/>
      <c r="AX2093" s="81"/>
      <c r="BB2093" s="81"/>
      <c r="BC2093" s="81"/>
      <c r="BD2093" s="81"/>
      <c r="BE2093" s="81"/>
    </row>
    <row r="2094" spans="1:62" ht="12.75" customHeight="1" x14ac:dyDescent="0.25">
      <c r="A2094" s="81"/>
      <c r="B2094" s="81"/>
      <c r="C2094" s="81"/>
      <c r="K2094" s="81"/>
      <c r="L2094" s="81"/>
      <c r="M2094" s="81"/>
      <c r="N2094" s="81"/>
      <c r="O2094" s="81"/>
      <c r="P2094" s="81"/>
      <c r="S2094" s="81"/>
      <c r="T2094" s="81"/>
      <c r="U2094" s="81"/>
      <c r="V2094" s="81"/>
      <c r="W2094" s="81"/>
      <c r="X2094" s="81"/>
      <c r="Y2094" s="81"/>
      <c r="Z2094" s="81"/>
      <c r="AA2094" s="109"/>
      <c r="AB2094" s="109"/>
      <c r="AS2094" s="124"/>
      <c r="AT2094" s="124"/>
      <c r="AU2094" s="124"/>
      <c r="AV2094" s="83"/>
      <c r="AW2094" s="123"/>
      <c r="AX2094" s="81"/>
      <c r="BB2094" s="81"/>
      <c r="BC2094" s="81"/>
      <c r="BD2094" s="81"/>
      <c r="BE2094" s="81"/>
    </row>
    <row r="2095" spans="1:62" ht="12.75" customHeight="1" x14ac:dyDescent="0.25">
      <c r="A2095" s="81"/>
      <c r="B2095" s="81"/>
      <c r="C2095" s="81"/>
      <c r="K2095" s="81"/>
      <c r="L2095" s="81"/>
      <c r="M2095" s="81"/>
      <c r="N2095" s="81"/>
      <c r="O2095" s="81"/>
      <c r="P2095" s="81"/>
      <c r="S2095" s="81"/>
      <c r="T2095" s="81"/>
      <c r="U2095" s="81"/>
      <c r="V2095" s="81"/>
      <c r="W2095" s="81"/>
      <c r="X2095" s="81"/>
      <c r="Y2095" s="81"/>
      <c r="Z2095" s="81"/>
      <c r="AA2095" s="109"/>
      <c r="AB2095" s="109"/>
      <c r="AS2095" s="124"/>
      <c r="AT2095" s="124"/>
      <c r="AU2095" s="124"/>
      <c r="AV2095" s="83"/>
      <c r="AW2095" s="123"/>
      <c r="AX2095" s="81"/>
      <c r="BB2095" s="81"/>
      <c r="BC2095" s="81"/>
      <c r="BD2095" s="81"/>
      <c r="BE2095" s="81"/>
    </row>
    <row r="2096" spans="1:62" ht="12.75" customHeight="1" x14ac:dyDescent="0.25">
      <c r="A2096" s="81"/>
      <c r="B2096" s="81"/>
      <c r="C2096" s="81"/>
      <c r="K2096" s="81"/>
      <c r="L2096" s="81"/>
      <c r="M2096" s="81"/>
      <c r="N2096" s="81"/>
      <c r="O2096" s="81"/>
      <c r="P2096" s="81"/>
      <c r="S2096" s="81"/>
      <c r="T2096" s="81"/>
      <c r="U2096" s="81"/>
      <c r="V2096" s="81"/>
      <c r="W2096" s="81"/>
      <c r="X2096" s="81"/>
      <c r="Y2096" s="81"/>
      <c r="Z2096" s="81"/>
      <c r="AA2096" s="109"/>
      <c r="AB2096" s="109"/>
      <c r="AS2096" s="124"/>
      <c r="AT2096" s="124"/>
      <c r="AU2096" s="124"/>
      <c r="AV2096" s="83"/>
      <c r="AW2096" s="123"/>
      <c r="AX2096" s="81"/>
      <c r="BB2096" s="81"/>
      <c r="BC2096" s="81"/>
      <c r="BD2096" s="81"/>
      <c r="BE2096" s="81"/>
    </row>
    <row r="2097" spans="1:57" ht="12.75" customHeight="1" x14ac:dyDescent="0.25">
      <c r="A2097" s="81"/>
      <c r="B2097" s="81"/>
      <c r="C2097" s="81"/>
      <c r="K2097" s="81"/>
      <c r="L2097" s="81"/>
      <c r="M2097" s="81"/>
      <c r="N2097" s="81"/>
      <c r="O2097" s="81"/>
      <c r="P2097" s="81"/>
      <c r="S2097" s="81"/>
      <c r="T2097" s="81"/>
      <c r="U2097" s="81"/>
      <c r="V2097" s="81"/>
      <c r="W2097" s="81"/>
      <c r="X2097" s="81"/>
      <c r="Y2097" s="81"/>
      <c r="Z2097" s="81"/>
      <c r="AA2097" s="109"/>
      <c r="AB2097" s="109"/>
      <c r="AS2097" s="124"/>
      <c r="AT2097" s="124"/>
      <c r="AU2097" s="124"/>
      <c r="AV2097" s="83"/>
      <c r="AW2097" s="123"/>
      <c r="AX2097" s="81"/>
      <c r="BB2097" s="81"/>
      <c r="BC2097" s="81"/>
      <c r="BD2097" s="81"/>
      <c r="BE2097" s="81"/>
    </row>
    <row r="2098" spans="1:57" ht="12.75" customHeight="1" x14ac:dyDescent="0.25">
      <c r="A2098" s="81"/>
      <c r="B2098" s="81"/>
      <c r="C2098" s="81"/>
      <c r="K2098" s="81"/>
      <c r="L2098" s="81"/>
      <c r="M2098" s="81"/>
      <c r="N2098" s="81"/>
      <c r="O2098" s="81"/>
      <c r="P2098" s="81"/>
      <c r="S2098" s="81"/>
      <c r="T2098" s="81"/>
      <c r="U2098" s="81"/>
      <c r="V2098" s="81"/>
      <c r="W2098" s="81"/>
      <c r="X2098" s="81"/>
      <c r="Y2098" s="81"/>
      <c r="Z2098" s="81"/>
      <c r="AA2098" s="109"/>
      <c r="AB2098" s="109"/>
      <c r="AS2098" s="124"/>
      <c r="AT2098" s="124"/>
      <c r="AU2098" s="124"/>
      <c r="AV2098" s="83"/>
      <c r="AW2098" s="123"/>
      <c r="AX2098" s="81"/>
      <c r="BB2098" s="81"/>
      <c r="BC2098" s="81"/>
      <c r="BD2098" s="81"/>
      <c r="BE2098" s="81"/>
    </row>
    <row r="2099" spans="1:57" ht="12.75" customHeight="1" x14ac:dyDescent="0.25">
      <c r="A2099" s="81"/>
      <c r="B2099" s="81"/>
      <c r="C2099" s="81"/>
      <c r="K2099" s="81"/>
      <c r="L2099" s="81"/>
      <c r="M2099" s="81"/>
      <c r="N2099" s="81"/>
      <c r="O2099" s="81"/>
      <c r="P2099" s="81"/>
      <c r="S2099" s="81"/>
      <c r="T2099" s="81"/>
      <c r="U2099" s="81"/>
      <c r="V2099" s="81"/>
      <c r="W2099" s="81"/>
      <c r="X2099" s="81"/>
      <c r="Y2099" s="81"/>
      <c r="Z2099" s="81"/>
      <c r="AA2099" s="109"/>
      <c r="AB2099" s="109"/>
      <c r="AS2099" s="124"/>
      <c r="AT2099" s="124"/>
      <c r="AU2099" s="124"/>
      <c r="AV2099" s="83"/>
      <c r="AW2099" s="123"/>
      <c r="AX2099" s="81"/>
      <c r="BB2099" s="81"/>
      <c r="BC2099" s="81"/>
      <c r="BD2099" s="81"/>
      <c r="BE2099" s="81"/>
    </row>
    <row r="2100" spans="1:57" ht="12.75" customHeight="1" x14ac:dyDescent="0.25">
      <c r="A2100" s="81"/>
      <c r="B2100" s="81"/>
      <c r="C2100" s="81"/>
      <c r="K2100" s="81"/>
      <c r="L2100" s="81"/>
      <c r="M2100" s="81"/>
      <c r="N2100" s="81"/>
      <c r="O2100" s="81"/>
      <c r="P2100" s="81"/>
      <c r="S2100" s="81"/>
      <c r="T2100" s="81"/>
      <c r="U2100" s="81"/>
      <c r="V2100" s="81"/>
      <c r="W2100" s="81"/>
      <c r="X2100" s="81"/>
      <c r="Y2100" s="81"/>
      <c r="Z2100" s="81"/>
      <c r="AA2100" s="109"/>
      <c r="AB2100" s="109"/>
      <c r="AS2100" s="124"/>
      <c r="AT2100" s="124"/>
      <c r="AU2100" s="124"/>
      <c r="AV2100" s="83"/>
      <c r="AW2100" s="123"/>
      <c r="AX2100" s="81"/>
      <c r="BB2100" s="81"/>
      <c r="BC2100" s="81"/>
      <c r="BD2100" s="81"/>
      <c r="BE2100" s="81"/>
    </row>
    <row r="2101" spans="1:57" ht="12.75" customHeight="1" x14ac:dyDescent="0.25">
      <c r="A2101" s="81"/>
      <c r="B2101" s="81"/>
      <c r="C2101" s="81"/>
      <c r="K2101" s="81"/>
      <c r="L2101" s="81"/>
      <c r="M2101" s="81"/>
      <c r="N2101" s="81"/>
      <c r="O2101" s="81"/>
      <c r="P2101" s="81"/>
      <c r="S2101" s="81"/>
      <c r="T2101" s="81"/>
      <c r="U2101" s="81"/>
      <c r="V2101" s="81"/>
      <c r="W2101" s="81"/>
      <c r="X2101" s="81"/>
      <c r="Y2101" s="81"/>
      <c r="Z2101" s="81"/>
      <c r="AA2101" s="109"/>
      <c r="AB2101" s="109"/>
      <c r="AS2101" s="124"/>
      <c r="AT2101" s="124"/>
      <c r="AU2101" s="124"/>
      <c r="AV2101" s="83"/>
      <c r="AW2101" s="123"/>
      <c r="AX2101" s="81"/>
      <c r="BB2101" s="81"/>
      <c r="BC2101" s="81"/>
      <c r="BD2101" s="81"/>
      <c r="BE2101" s="81"/>
    </row>
    <row r="2102" spans="1:57" ht="12.75" customHeight="1" x14ac:dyDescent="0.25">
      <c r="A2102" s="81"/>
      <c r="B2102" s="81"/>
      <c r="C2102" s="81"/>
      <c r="K2102" s="81"/>
      <c r="L2102" s="81"/>
      <c r="M2102" s="81"/>
      <c r="N2102" s="81"/>
      <c r="O2102" s="81"/>
      <c r="P2102" s="81"/>
      <c r="S2102" s="81"/>
      <c r="T2102" s="81"/>
      <c r="U2102" s="81"/>
      <c r="V2102" s="81"/>
      <c r="W2102" s="81"/>
      <c r="X2102" s="81"/>
      <c r="Y2102" s="81"/>
      <c r="Z2102" s="81"/>
      <c r="AA2102" s="109"/>
      <c r="AB2102" s="109"/>
      <c r="AS2102" s="124"/>
      <c r="AT2102" s="124"/>
      <c r="AU2102" s="124"/>
      <c r="AV2102" s="83"/>
      <c r="AW2102" s="123"/>
      <c r="AX2102" s="81"/>
      <c r="BB2102" s="81"/>
      <c r="BC2102" s="81"/>
      <c r="BD2102" s="81"/>
      <c r="BE2102" s="81"/>
    </row>
    <row r="2103" spans="1:57" ht="12.75" customHeight="1" x14ac:dyDescent="0.25">
      <c r="A2103" s="81"/>
      <c r="B2103" s="81"/>
      <c r="C2103" s="81"/>
      <c r="K2103" s="81"/>
      <c r="L2103" s="81"/>
      <c r="M2103" s="81"/>
      <c r="N2103" s="81"/>
      <c r="O2103" s="81"/>
      <c r="P2103" s="81"/>
      <c r="S2103" s="81"/>
      <c r="T2103" s="81"/>
      <c r="U2103" s="81"/>
      <c r="V2103" s="81"/>
      <c r="W2103" s="81"/>
      <c r="X2103" s="81"/>
      <c r="Y2103" s="81"/>
      <c r="Z2103" s="81"/>
      <c r="AA2103" s="109"/>
      <c r="AB2103" s="109"/>
      <c r="AS2103" s="124"/>
      <c r="AT2103" s="124"/>
      <c r="AU2103" s="124"/>
      <c r="AV2103" s="83"/>
      <c r="AW2103" s="123"/>
      <c r="AX2103" s="81"/>
      <c r="BB2103" s="81"/>
      <c r="BC2103" s="81"/>
      <c r="BD2103" s="81"/>
      <c r="BE2103" s="81"/>
    </row>
    <row r="2104" spans="1:57" ht="12.75" customHeight="1" x14ac:dyDescent="0.25">
      <c r="A2104" s="81"/>
      <c r="B2104" s="81"/>
      <c r="C2104" s="81"/>
      <c r="K2104" s="81"/>
      <c r="L2104" s="81"/>
      <c r="M2104" s="81"/>
      <c r="N2104" s="81"/>
      <c r="O2104" s="81"/>
      <c r="P2104" s="81"/>
      <c r="S2104" s="81"/>
      <c r="T2104" s="81"/>
      <c r="U2104" s="81"/>
      <c r="V2104" s="81"/>
      <c r="W2104" s="81"/>
      <c r="X2104" s="81"/>
      <c r="Y2104" s="81"/>
      <c r="Z2104" s="81"/>
      <c r="AA2104" s="109"/>
      <c r="AB2104" s="109"/>
      <c r="AS2104" s="124"/>
      <c r="AT2104" s="124"/>
      <c r="AU2104" s="124"/>
      <c r="AV2104" s="83"/>
      <c r="AW2104" s="123"/>
      <c r="AX2104" s="81"/>
      <c r="BB2104" s="81"/>
      <c r="BC2104" s="81"/>
      <c r="BD2104" s="81"/>
      <c r="BE2104" s="81"/>
    </row>
    <row r="2105" spans="1:57" ht="12.75" customHeight="1" x14ac:dyDescent="0.25">
      <c r="A2105" s="81"/>
      <c r="B2105" s="81"/>
      <c r="C2105" s="81"/>
      <c r="K2105" s="81"/>
      <c r="L2105" s="81"/>
      <c r="M2105" s="81"/>
      <c r="N2105" s="81"/>
      <c r="O2105" s="81"/>
      <c r="P2105" s="81"/>
      <c r="S2105" s="81"/>
      <c r="T2105" s="81"/>
      <c r="U2105" s="81"/>
      <c r="V2105" s="81"/>
      <c r="W2105" s="81"/>
      <c r="X2105" s="81"/>
      <c r="Y2105" s="81"/>
      <c r="Z2105" s="81"/>
      <c r="AA2105" s="109"/>
      <c r="AB2105" s="109"/>
      <c r="AS2105" s="124"/>
      <c r="AT2105" s="124"/>
      <c r="AU2105" s="124"/>
      <c r="AV2105" s="83"/>
      <c r="AW2105" s="123"/>
      <c r="AX2105" s="81"/>
      <c r="BB2105" s="81"/>
      <c r="BC2105" s="81"/>
      <c r="BD2105" s="81"/>
      <c r="BE2105" s="81"/>
    </row>
    <row r="2106" spans="1:57" ht="12.75" customHeight="1" x14ac:dyDescent="0.25">
      <c r="A2106" s="81"/>
      <c r="B2106" s="81"/>
      <c r="C2106" s="81"/>
      <c r="K2106" s="81"/>
      <c r="L2106" s="81"/>
      <c r="M2106" s="81"/>
      <c r="N2106" s="81"/>
      <c r="O2106" s="81"/>
      <c r="P2106" s="81"/>
      <c r="S2106" s="81"/>
      <c r="T2106" s="81"/>
      <c r="U2106" s="81"/>
      <c r="V2106" s="81"/>
      <c r="W2106" s="81"/>
      <c r="X2106" s="81"/>
      <c r="Y2106" s="81"/>
      <c r="Z2106" s="81"/>
      <c r="AA2106" s="109"/>
      <c r="AB2106" s="109"/>
      <c r="AS2106" s="124"/>
      <c r="AT2106" s="124"/>
      <c r="AU2106" s="124"/>
      <c r="AV2106" s="83"/>
      <c r="AW2106" s="123"/>
      <c r="AX2106" s="81"/>
      <c r="BB2106" s="81"/>
      <c r="BC2106" s="81"/>
      <c r="BD2106" s="81"/>
      <c r="BE2106" s="81"/>
    </row>
    <row r="2107" spans="1:57" ht="12.75" customHeight="1" x14ac:dyDescent="0.25">
      <c r="A2107" s="81"/>
      <c r="B2107" s="81"/>
      <c r="C2107" s="81"/>
      <c r="K2107" s="81"/>
      <c r="L2107" s="81"/>
      <c r="M2107" s="81"/>
      <c r="N2107" s="81"/>
      <c r="O2107" s="81"/>
      <c r="P2107" s="81"/>
      <c r="S2107" s="81"/>
      <c r="T2107" s="81"/>
      <c r="U2107" s="81"/>
      <c r="V2107" s="81"/>
      <c r="W2107" s="81"/>
      <c r="X2107" s="81"/>
      <c r="Y2107" s="81"/>
      <c r="Z2107" s="81"/>
      <c r="AA2107" s="109"/>
      <c r="AB2107" s="109"/>
      <c r="AS2107" s="124"/>
      <c r="AT2107" s="124"/>
      <c r="AU2107" s="124"/>
      <c r="AV2107" s="83"/>
      <c r="AW2107" s="123"/>
      <c r="AX2107" s="81"/>
      <c r="BB2107" s="81"/>
      <c r="BC2107" s="81"/>
      <c r="BD2107" s="81"/>
      <c r="BE2107" s="81"/>
    </row>
    <row r="2108" spans="1:57" ht="12.75" customHeight="1" x14ac:dyDescent="0.25">
      <c r="A2108" s="81"/>
      <c r="B2108" s="81"/>
      <c r="C2108" s="81"/>
      <c r="K2108" s="81"/>
      <c r="L2108" s="81"/>
      <c r="M2108" s="81"/>
      <c r="N2108" s="81"/>
      <c r="O2108" s="81"/>
      <c r="P2108" s="81"/>
      <c r="S2108" s="81"/>
      <c r="T2108" s="81"/>
      <c r="U2108" s="81"/>
      <c r="V2108" s="81"/>
      <c r="W2108" s="81"/>
      <c r="X2108" s="81"/>
      <c r="Y2108" s="81"/>
      <c r="Z2108" s="81"/>
      <c r="AA2108" s="109"/>
      <c r="AB2108" s="109"/>
      <c r="AS2108" s="124"/>
      <c r="AT2108" s="124"/>
      <c r="AU2108" s="124"/>
      <c r="AV2108" s="83"/>
      <c r="AW2108" s="123"/>
      <c r="AX2108" s="81"/>
      <c r="BB2108" s="81"/>
      <c r="BC2108" s="81"/>
      <c r="BD2108" s="81"/>
      <c r="BE2108" s="81"/>
    </row>
    <row r="2109" spans="1:57" ht="12.75" customHeight="1" x14ac:dyDescent="0.25">
      <c r="A2109" s="81"/>
      <c r="B2109" s="81"/>
      <c r="C2109" s="81"/>
      <c r="K2109" s="81"/>
      <c r="L2109" s="81"/>
      <c r="M2109" s="81"/>
      <c r="N2109" s="81"/>
      <c r="O2109" s="81"/>
      <c r="P2109" s="81"/>
      <c r="S2109" s="81"/>
      <c r="T2109" s="81"/>
      <c r="U2109" s="81"/>
      <c r="V2109" s="81"/>
      <c r="W2109" s="81"/>
      <c r="X2109" s="81"/>
      <c r="Y2109" s="81"/>
      <c r="Z2109" s="81"/>
      <c r="AA2109" s="109"/>
      <c r="AB2109" s="109"/>
      <c r="AS2109" s="124"/>
      <c r="AT2109" s="124"/>
      <c r="AU2109" s="124"/>
      <c r="AV2109" s="83"/>
      <c r="AW2109" s="123"/>
      <c r="AX2109" s="81"/>
      <c r="BB2109" s="81"/>
      <c r="BC2109" s="81"/>
      <c r="BD2109" s="81"/>
      <c r="BE2109" s="81"/>
    </row>
    <row r="2110" spans="1:57" ht="12.75" customHeight="1" x14ac:dyDescent="0.25">
      <c r="A2110" s="81"/>
      <c r="B2110" s="81"/>
      <c r="C2110" s="81"/>
      <c r="K2110" s="81"/>
      <c r="L2110" s="81"/>
      <c r="M2110" s="81"/>
      <c r="N2110" s="81"/>
      <c r="O2110" s="81"/>
      <c r="P2110" s="81"/>
      <c r="S2110" s="81"/>
      <c r="T2110" s="81"/>
      <c r="U2110" s="81"/>
      <c r="V2110" s="81"/>
      <c r="W2110" s="81"/>
      <c r="X2110" s="81"/>
      <c r="Y2110" s="81"/>
      <c r="Z2110" s="81"/>
      <c r="AA2110" s="109"/>
      <c r="AB2110" s="109"/>
      <c r="AS2110" s="124"/>
      <c r="AT2110" s="124"/>
      <c r="AU2110" s="124"/>
      <c r="AV2110" s="83"/>
      <c r="AW2110" s="123"/>
      <c r="AX2110" s="81"/>
      <c r="BB2110" s="81"/>
      <c r="BC2110" s="81"/>
      <c r="BD2110" s="81"/>
      <c r="BE2110" s="81"/>
    </row>
    <row r="2111" spans="1:57" ht="12.75" customHeight="1" x14ac:dyDescent="0.25">
      <c r="A2111" s="81"/>
      <c r="B2111" s="81"/>
      <c r="C2111" s="81"/>
      <c r="K2111" s="81"/>
      <c r="L2111" s="81"/>
      <c r="M2111" s="81"/>
      <c r="N2111" s="81"/>
      <c r="O2111" s="81"/>
      <c r="P2111" s="81"/>
      <c r="S2111" s="81"/>
      <c r="T2111" s="81"/>
      <c r="U2111" s="81"/>
      <c r="V2111" s="81"/>
      <c r="W2111" s="81"/>
      <c r="X2111" s="81"/>
      <c r="Y2111" s="81"/>
      <c r="Z2111" s="81"/>
      <c r="AA2111" s="109"/>
      <c r="AB2111" s="109"/>
      <c r="AS2111" s="124"/>
      <c r="AT2111" s="124"/>
      <c r="AU2111" s="124"/>
      <c r="AV2111" s="83"/>
      <c r="AW2111" s="123"/>
      <c r="AX2111" s="81"/>
      <c r="BB2111" s="81"/>
      <c r="BC2111" s="81"/>
      <c r="BD2111" s="81"/>
      <c r="BE2111" s="81"/>
    </row>
    <row r="2112" spans="1:57" ht="12.75" customHeight="1" x14ac:dyDescent="0.25">
      <c r="A2112" s="81"/>
      <c r="B2112" s="81"/>
      <c r="C2112" s="81"/>
      <c r="K2112" s="81"/>
      <c r="L2112" s="81"/>
      <c r="M2112" s="81"/>
      <c r="N2112" s="81"/>
      <c r="O2112" s="81"/>
      <c r="P2112" s="81"/>
      <c r="S2112" s="81"/>
      <c r="T2112" s="81"/>
      <c r="U2112" s="81"/>
      <c r="V2112" s="81"/>
      <c r="W2112" s="81"/>
      <c r="X2112" s="81"/>
      <c r="Y2112" s="81"/>
      <c r="Z2112" s="81"/>
      <c r="AA2112" s="109"/>
      <c r="AB2112" s="109"/>
      <c r="AS2112" s="124"/>
      <c r="AT2112" s="124"/>
      <c r="AU2112" s="124"/>
      <c r="AV2112" s="83"/>
      <c r="AW2112" s="123"/>
      <c r="AX2112" s="81"/>
      <c r="BB2112" s="81"/>
      <c r="BC2112" s="81"/>
      <c r="BD2112" s="81"/>
      <c r="BE2112" s="81"/>
    </row>
    <row r="2113" spans="1:57" ht="12.75" customHeight="1" x14ac:dyDescent="0.25">
      <c r="A2113" s="81"/>
      <c r="B2113" s="81"/>
      <c r="C2113" s="81"/>
      <c r="K2113" s="81"/>
      <c r="L2113" s="81"/>
      <c r="M2113" s="81"/>
      <c r="N2113" s="81"/>
      <c r="O2113" s="81"/>
      <c r="P2113" s="81"/>
      <c r="S2113" s="81"/>
      <c r="T2113" s="81"/>
      <c r="U2113" s="81"/>
      <c r="V2113" s="81"/>
      <c r="W2113" s="81"/>
      <c r="X2113" s="81"/>
      <c r="Y2113" s="81"/>
      <c r="Z2113" s="81"/>
      <c r="AA2113" s="109"/>
      <c r="AB2113" s="109"/>
      <c r="AS2113" s="124"/>
      <c r="AT2113" s="124"/>
      <c r="AU2113" s="124"/>
      <c r="AV2113" s="83"/>
      <c r="AW2113" s="123"/>
      <c r="AX2113" s="81"/>
      <c r="BB2113" s="81"/>
      <c r="BC2113" s="81"/>
      <c r="BD2113" s="81"/>
      <c r="BE2113" s="81"/>
    </row>
    <row r="2114" spans="1:57" ht="12.75" customHeight="1" x14ac:dyDescent="0.25">
      <c r="A2114" s="81"/>
      <c r="B2114" s="81"/>
      <c r="C2114" s="81"/>
      <c r="K2114" s="81"/>
      <c r="L2114" s="81"/>
      <c r="M2114" s="81"/>
      <c r="N2114" s="81"/>
      <c r="O2114" s="81"/>
      <c r="P2114" s="81"/>
      <c r="S2114" s="81"/>
      <c r="T2114" s="81"/>
      <c r="U2114" s="81"/>
      <c r="V2114" s="81"/>
      <c r="W2114" s="81"/>
      <c r="X2114" s="81"/>
      <c r="Y2114" s="81"/>
      <c r="Z2114" s="81"/>
      <c r="AA2114" s="109"/>
      <c r="AB2114" s="109"/>
      <c r="AS2114" s="124"/>
      <c r="AT2114" s="124"/>
      <c r="AU2114" s="124"/>
      <c r="AV2114" s="83"/>
      <c r="AW2114" s="123"/>
      <c r="AX2114" s="81"/>
      <c r="BB2114" s="81"/>
      <c r="BC2114" s="81"/>
      <c r="BD2114" s="81"/>
      <c r="BE2114" s="81"/>
    </row>
    <row r="2115" spans="1:57" ht="12.75" customHeight="1" x14ac:dyDescent="0.25">
      <c r="A2115" s="81"/>
      <c r="B2115" s="81"/>
      <c r="C2115" s="81"/>
      <c r="K2115" s="81"/>
      <c r="L2115" s="81"/>
      <c r="M2115" s="81"/>
      <c r="N2115" s="81"/>
      <c r="O2115" s="81"/>
      <c r="P2115" s="81"/>
      <c r="S2115" s="81"/>
      <c r="T2115" s="81"/>
      <c r="U2115" s="81"/>
      <c r="V2115" s="81"/>
      <c r="W2115" s="81"/>
      <c r="X2115" s="81"/>
      <c r="Y2115" s="81"/>
      <c r="Z2115" s="81"/>
      <c r="AA2115" s="109"/>
      <c r="AB2115" s="109"/>
      <c r="AS2115" s="124"/>
      <c r="AT2115" s="124"/>
      <c r="AU2115" s="124"/>
      <c r="AV2115" s="83"/>
      <c r="AW2115" s="123"/>
      <c r="AX2115" s="81"/>
      <c r="BB2115" s="81"/>
      <c r="BC2115" s="81"/>
      <c r="BD2115" s="81"/>
      <c r="BE2115" s="81"/>
    </row>
    <row r="2116" spans="1:57" ht="12.75" customHeight="1" x14ac:dyDescent="0.25">
      <c r="A2116" s="81"/>
      <c r="B2116" s="81"/>
      <c r="C2116" s="81"/>
      <c r="K2116" s="81"/>
      <c r="L2116" s="81"/>
      <c r="M2116" s="81"/>
      <c r="N2116" s="81"/>
      <c r="O2116" s="81"/>
      <c r="P2116" s="81"/>
      <c r="S2116" s="81"/>
      <c r="T2116" s="81"/>
      <c r="U2116" s="81"/>
      <c r="V2116" s="81"/>
      <c r="W2116" s="81"/>
      <c r="X2116" s="81"/>
      <c r="Y2116" s="81"/>
      <c r="Z2116" s="81"/>
      <c r="AA2116" s="109"/>
      <c r="AB2116" s="109"/>
      <c r="AS2116" s="124"/>
      <c r="AT2116" s="124"/>
      <c r="AU2116" s="124"/>
      <c r="AV2116" s="83"/>
      <c r="AW2116" s="123"/>
      <c r="AX2116" s="81"/>
      <c r="BB2116" s="81"/>
      <c r="BC2116" s="81"/>
      <c r="BD2116" s="81"/>
      <c r="BE2116" s="81"/>
    </row>
    <row r="2117" spans="1:57" ht="12.75" customHeight="1" x14ac:dyDescent="0.25">
      <c r="A2117" s="81"/>
      <c r="B2117" s="81"/>
      <c r="C2117" s="81"/>
      <c r="K2117" s="81"/>
      <c r="L2117" s="81"/>
      <c r="M2117" s="81"/>
      <c r="N2117" s="81"/>
      <c r="O2117" s="81"/>
      <c r="P2117" s="81"/>
      <c r="S2117" s="81"/>
      <c r="T2117" s="81"/>
      <c r="U2117" s="81"/>
      <c r="V2117" s="81"/>
      <c r="W2117" s="81"/>
      <c r="X2117" s="81"/>
      <c r="Y2117" s="81"/>
      <c r="Z2117" s="81"/>
      <c r="AA2117" s="109"/>
      <c r="AB2117" s="109"/>
      <c r="AS2117" s="124"/>
      <c r="AT2117" s="124"/>
      <c r="AU2117" s="124"/>
      <c r="AV2117" s="83"/>
      <c r="AW2117" s="123"/>
      <c r="AX2117" s="81"/>
      <c r="BB2117" s="81"/>
      <c r="BC2117" s="81"/>
      <c r="BD2117" s="81"/>
      <c r="BE2117" s="81"/>
    </row>
    <row r="2118" spans="1:57" ht="12.75" customHeight="1" x14ac:dyDescent="0.25">
      <c r="A2118" s="81"/>
      <c r="B2118" s="81"/>
      <c r="C2118" s="81"/>
      <c r="K2118" s="81"/>
      <c r="L2118" s="81"/>
      <c r="M2118" s="81"/>
      <c r="N2118" s="81"/>
      <c r="O2118" s="81"/>
      <c r="P2118" s="81"/>
      <c r="S2118" s="81"/>
      <c r="T2118" s="81"/>
      <c r="U2118" s="81"/>
      <c r="V2118" s="81"/>
      <c r="W2118" s="81"/>
      <c r="X2118" s="81"/>
      <c r="Y2118" s="81"/>
      <c r="Z2118" s="81"/>
      <c r="AA2118" s="109"/>
      <c r="AB2118" s="109"/>
      <c r="AS2118" s="124"/>
      <c r="AT2118" s="124"/>
      <c r="AU2118" s="124"/>
      <c r="AV2118" s="83"/>
      <c r="AW2118" s="123"/>
      <c r="AX2118" s="81"/>
      <c r="BB2118" s="81"/>
      <c r="BC2118" s="81"/>
      <c r="BD2118" s="81"/>
      <c r="BE2118" s="81"/>
    </row>
    <row r="2119" spans="1:57" ht="12.75" customHeight="1" x14ac:dyDescent="0.25">
      <c r="A2119" s="81"/>
      <c r="B2119" s="81"/>
      <c r="C2119" s="81"/>
      <c r="K2119" s="81"/>
      <c r="L2119" s="81"/>
      <c r="M2119" s="81"/>
      <c r="N2119" s="81"/>
      <c r="O2119" s="81"/>
      <c r="P2119" s="81"/>
      <c r="S2119" s="81"/>
      <c r="T2119" s="81"/>
      <c r="U2119" s="81"/>
      <c r="V2119" s="81"/>
      <c r="W2119" s="81"/>
      <c r="X2119" s="81"/>
      <c r="Y2119" s="81"/>
      <c r="Z2119" s="81"/>
      <c r="AA2119" s="109"/>
      <c r="AB2119" s="109"/>
      <c r="AS2119" s="124"/>
      <c r="AT2119" s="124"/>
      <c r="AU2119" s="124"/>
      <c r="AV2119" s="83"/>
      <c r="AW2119" s="123"/>
      <c r="AX2119" s="81"/>
      <c r="BB2119" s="81"/>
      <c r="BC2119" s="81"/>
      <c r="BD2119" s="81"/>
      <c r="BE2119" s="81"/>
    </row>
    <row r="2120" spans="1:57" ht="12.75" customHeight="1" x14ac:dyDescent="0.25">
      <c r="A2120" s="81"/>
      <c r="B2120" s="81"/>
      <c r="C2120" s="81"/>
      <c r="K2120" s="81"/>
      <c r="L2120" s="81"/>
      <c r="M2120" s="81"/>
      <c r="N2120" s="81"/>
      <c r="O2120" s="81"/>
      <c r="P2120" s="81"/>
      <c r="S2120" s="81"/>
      <c r="T2120" s="81"/>
      <c r="U2120" s="81"/>
      <c r="V2120" s="81"/>
      <c r="W2120" s="81"/>
      <c r="X2120" s="81"/>
      <c r="Y2120" s="81"/>
      <c r="Z2120" s="81"/>
      <c r="AA2120" s="109"/>
      <c r="AB2120" s="109"/>
      <c r="AS2120" s="124"/>
      <c r="AT2120" s="124"/>
      <c r="AU2120" s="124"/>
      <c r="AV2120" s="83"/>
      <c r="AW2120" s="123"/>
      <c r="AX2120" s="81"/>
      <c r="BB2120" s="81"/>
      <c r="BC2120" s="81"/>
      <c r="BD2120" s="81"/>
      <c r="BE2120" s="81"/>
    </row>
    <row r="2121" spans="1:57" ht="12.75" customHeight="1" x14ac:dyDescent="0.25">
      <c r="A2121" s="81"/>
      <c r="B2121" s="81"/>
      <c r="C2121" s="81"/>
      <c r="K2121" s="81"/>
      <c r="L2121" s="81"/>
      <c r="M2121" s="81"/>
      <c r="N2121" s="81"/>
      <c r="O2121" s="81"/>
      <c r="P2121" s="81"/>
      <c r="S2121" s="81"/>
      <c r="T2121" s="81"/>
      <c r="U2121" s="81"/>
      <c r="V2121" s="81"/>
      <c r="W2121" s="81"/>
      <c r="X2121" s="81"/>
      <c r="Y2121" s="81"/>
      <c r="Z2121" s="81"/>
      <c r="AA2121" s="109"/>
      <c r="AB2121" s="109"/>
      <c r="AS2121" s="124"/>
      <c r="AT2121" s="124"/>
      <c r="AU2121" s="124"/>
      <c r="AV2121" s="83"/>
      <c r="AW2121" s="123"/>
      <c r="AX2121" s="81"/>
      <c r="BB2121" s="81"/>
      <c r="BC2121" s="81"/>
      <c r="BD2121" s="81"/>
      <c r="BE2121" s="81"/>
    </row>
    <row r="2122" spans="1:57" ht="12.75" customHeight="1" x14ac:dyDescent="0.25">
      <c r="A2122" s="81"/>
      <c r="B2122" s="81"/>
      <c r="C2122" s="81"/>
      <c r="K2122" s="81"/>
      <c r="L2122" s="81"/>
      <c r="M2122" s="81"/>
      <c r="N2122" s="81"/>
      <c r="O2122" s="81"/>
      <c r="P2122" s="81"/>
      <c r="S2122" s="81"/>
      <c r="T2122" s="81"/>
      <c r="U2122" s="81"/>
      <c r="V2122" s="81"/>
      <c r="W2122" s="81"/>
      <c r="X2122" s="81"/>
      <c r="Y2122" s="81"/>
      <c r="Z2122" s="81"/>
      <c r="AA2122" s="109"/>
      <c r="AB2122" s="109"/>
      <c r="AS2122" s="124"/>
      <c r="AT2122" s="124"/>
      <c r="AU2122" s="124"/>
      <c r="AV2122" s="83"/>
      <c r="AW2122" s="123"/>
      <c r="AX2122" s="81"/>
      <c r="BB2122" s="81"/>
      <c r="BC2122" s="81"/>
      <c r="BD2122" s="81"/>
      <c r="BE2122" s="81"/>
    </row>
    <row r="2123" spans="1:57" ht="12.75" customHeight="1" x14ac:dyDescent="0.25">
      <c r="A2123" s="81"/>
      <c r="B2123" s="81"/>
      <c r="C2123" s="81"/>
      <c r="K2123" s="81"/>
      <c r="L2123" s="81"/>
      <c r="M2123" s="81"/>
      <c r="N2123" s="81"/>
      <c r="O2123" s="81"/>
      <c r="P2123" s="81"/>
      <c r="S2123" s="81"/>
      <c r="T2123" s="81"/>
      <c r="U2123" s="81"/>
      <c r="V2123" s="81"/>
      <c r="W2123" s="81"/>
      <c r="X2123" s="81"/>
      <c r="Y2123" s="81"/>
      <c r="Z2123" s="81"/>
      <c r="AA2123" s="109"/>
      <c r="AB2123" s="109"/>
      <c r="AS2123" s="124"/>
      <c r="AT2123" s="124"/>
      <c r="AU2123" s="124"/>
      <c r="AV2123" s="83"/>
      <c r="AW2123" s="123"/>
      <c r="AX2123" s="81"/>
      <c r="BB2123" s="81"/>
      <c r="BC2123" s="81"/>
      <c r="BD2123" s="81"/>
      <c r="BE2123" s="81"/>
    </row>
    <row r="2124" spans="1:57" ht="12.75" customHeight="1" x14ac:dyDescent="0.25">
      <c r="A2124" s="81"/>
      <c r="B2124" s="81"/>
      <c r="C2124" s="81"/>
      <c r="K2124" s="81"/>
      <c r="L2124" s="81"/>
      <c r="M2124" s="81"/>
      <c r="N2124" s="81"/>
      <c r="O2124" s="81"/>
      <c r="P2124" s="81"/>
      <c r="S2124" s="81"/>
      <c r="T2124" s="81"/>
      <c r="U2124" s="81"/>
      <c r="V2124" s="81"/>
      <c r="W2124" s="81"/>
      <c r="X2124" s="81"/>
      <c r="Y2124" s="81"/>
      <c r="Z2124" s="81"/>
      <c r="AA2124" s="109"/>
      <c r="AB2124" s="109"/>
      <c r="AS2124" s="124"/>
      <c r="AT2124" s="124"/>
      <c r="AU2124" s="124"/>
      <c r="AV2124" s="83"/>
      <c r="AW2124" s="123"/>
      <c r="AX2124" s="81"/>
      <c r="BB2124" s="81"/>
      <c r="BC2124" s="81"/>
      <c r="BD2124" s="81"/>
      <c r="BE2124" s="81"/>
    </row>
    <row r="2125" spans="1:57" ht="12.75" customHeight="1" x14ac:dyDescent="0.25">
      <c r="A2125" s="81"/>
      <c r="B2125" s="81"/>
      <c r="C2125" s="81"/>
      <c r="K2125" s="81"/>
      <c r="L2125" s="81"/>
      <c r="M2125" s="81"/>
      <c r="N2125" s="81"/>
      <c r="O2125" s="81"/>
      <c r="P2125" s="81"/>
      <c r="S2125" s="81"/>
      <c r="T2125" s="81"/>
      <c r="U2125" s="81"/>
      <c r="V2125" s="81"/>
      <c r="W2125" s="81"/>
      <c r="X2125" s="81"/>
      <c r="Y2125" s="81"/>
      <c r="Z2125" s="81"/>
      <c r="AA2125" s="109"/>
      <c r="AB2125" s="109"/>
      <c r="AS2125" s="124"/>
      <c r="AT2125" s="124"/>
      <c r="AU2125" s="124"/>
      <c r="AV2125" s="83"/>
      <c r="AW2125" s="123"/>
      <c r="AX2125" s="81"/>
      <c r="BB2125" s="81"/>
      <c r="BC2125" s="81"/>
      <c r="BD2125" s="81"/>
      <c r="BE2125" s="81"/>
    </row>
    <row r="2126" spans="1:57" ht="12.75" customHeight="1" x14ac:dyDescent="0.25">
      <c r="A2126" s="81"/>
      <c r="B2126" s="81"/>
      <c r="C2126" s="81"/>
      <c r="K2126" s="81"/>
      <c r="L2126" s="81"/>
      <c r="M2126" s="81"/>
      <c r="N2126" s="81"/>
      <c r="O2126" s="81"/>
      <c r="P2126" s="81"/>
      <c r="S2126" s="81"/>
      <c r="T2126" s="81"/>
      <c r="U2126" s="81"/>
      <c r="V2126" s="81"/>
      <c r="W2126" s="81"/>
      <c r="X2126" s="81"/>
      <c r="Y2126" s="81"/>
      <c r="Z2126" s="81"/>
      <c r="AA2126" s="109"/>
      <c r="AB2126" s="109"/>
      <c r="AS2126" s="124"/>
      <c r="AT2126" s="124"/>
      <c r="AU2126" s="124"/>
      <c r="AV2126" s="83"/>
      <c r="AW2126" s="123"/>
      <c r="AX2126" s="81"/>
      <c r="BB2126" s="81"/>
      <c r="BC2126" s="81"/>
      <c r="BD2126" s="81"/>
      <c r="BE2126" s="81"/>
    </row>
    <row r="2127" spans="1:57" ht="12.75" customHeight="1" x14ac:dyDescent="0.25">
      <c r="A2127" s="81"/>
      <c r="B2127" s="81"/>
      <c r="C2127" s="81"/>
      <c r="K2127" s="81"/>
      <c r="L2127" s="81"/>
      <c r="M2127" s="81"/>
      <c r="N2127" s="81"/>
      <c r="O2127" s="81"/>
      <c r="P2127" s="81"/>
      <c r="S2127" s="81"/>
      <c r="T2127" s="81"/>
      <c r="U2127" s="81"/>
      <c r="V2127" s="81"/>
      <c r="W2127" s="81"/>
      <c r="X2127" s="81"/>
      <c r="Y2127" s="81"/>
      <c r="Z2127" s="81"/>
      <c r="AA2127" s="109"/>
      <c r="AB2127" s="109"/>
      <c r="AS2127" s="124"/>
      <c r="AT2127" s="124"/>
      <c r="AU2127" s="124"/>
      <c r="AV2127" s="83"/>
      <c r="AW2127" s="123"/>
      <c r="AX2127" s="81"/>
      <c r="BB2127" s="81"/>
      <c r="BC2127" s="81"/>
      <c r="BD2127" s="81"/>
      <c r="BE2127" s="81"/>
    </row>
    <row r="2128" spans="1:57" ht="12.75" customHeight="1" x14ac:dyDescent="0.25">
      <c r="A2128" s="81"/>
      <c r="B2128" s="81"/>
      <c r="C2128" s="81"/>
      <c r="K2128" s="81"/>
      <c r="L2128" s="81"/>
      <c r="M2128" s="81"/>
      <c r="N2128" s="81"/>
      <c r="O2128" s="81"/>
      <c r="P2128" s="81"/>
      <c r="S2128" s="81"/>
      <c r="T2128" s="81"/>
      <c r="U2128" s="81"/>
      <c r="V2128" s="81"/>
      <c r="W2128" s="81"/>
      <c r="X2128" s="81"/>
      <c r="Y2128" s="81"/>
      <c r="Z2128" s="81"/>
      <c r="AA2128" s="109"/>
      <c r="AB2128" s="109"/>
      <c r="AS2128" s="124"/>
      <c r="AT2128" s="124"/>
      <c r="AU2128" s="124"/>
      <c r="AV2128" s="83"/>
      <c r="AW2128" s="123"/>
      <c r="AX2128" s="81"/>
      <c r="BB2128" s="81"/>
      <c r="BC2128" s="81"/>
      <c r="BD2128" s="81"/>
      <c r="BE2128" s="81"/>
    </row>
    <row r="2129" spans="1:57" ht="12.75" customHeight="1" x14ac:dyDescent="0.25">
      <c r="A2129" s="81"/>
      <c r="B2129" s="81"/>
      <c r="C2129" s="81"/>
      <c r="K2129" s="81"/>
      <c r="L2129" s="81"/>
      <c r="M2129" s="81"/>
      <c r="N2129" s="81"/>
      <c r="O2129" s="81"/>
      <c r="P2129" s="81"/>
      <c r="S2129" s="81"/>
      <c r="T2129" s="81"/>
      <c r="U2129" s="81"/>
      <c r="V2129" s="81"/>
      <c r="W2129" s="81"/>
      <c r="X2129" s="81"/>
      <c r="Y2129" s="81"/>
      <c r="Z2129" s="81"/>
      <c r="AA2129" s="109"/>
      <c r="AB2129" s="109"/>
      <c r="AS2129" s="124"/>
      <c r="AT2129" s="124"/>
      <c r="AU2129" s="124"/>
      <c r="AV2129" s="83"/>
      <c r="AW2129" s="123"/>
      <c r="AX2129" s="81"/>
      <c r="BB2129" s="81"/>
      <c r="BC2129" s="81"/>
      <c r="BD2129" s="81"/>
      <c r="BE2129" s="81"/>
    </row>
    <row r="2130" spans="1:57" ht="12.75" customHeight="1" x14ac:dyDescent="0.25">
      <c r="A2130" s="81"/>
      <c r="B2130" s="81"/>
      <c r="C2130" s="81"/>
      <c r="K2130" s="81"/>
      <c r="L2130" s="81"/>
      <c r="M2130" s="81"/>
      <c r="N2130" s="81"/>
      <c r="O2130" s="81"/>
      <c r="P2130" s="81"/>
      <c r="S2130" s="81"/>
      <c r="T2130" s="81"/>
      <c r="U2130" s="81"/>
      <c r="V2130" s="81"/>
      <c r="W2130" s="81"/>
      <c r="X2130" s="81"/>
      <c r="Y2130" s="81"/>
      <c r="Z2130" s="81"/>
      <c r="AA2130" s="109"/>
      <c r="AB2130" s="109"/>
      <c r="AS2130" s="124"/>
      <c r="AT2130" s="124"/>
      <c r="AU2130" s="124"/>
      <c r="AV2130" s="83"/>
      <c r="AW2130" s="123"/>
      <c r="AX2130" s="81"/>
      <c r="BB2130" s="81"/>
      <c r="BC2130" s="81"/>
      <c r="BD2130" s="81"/>
      <c r="BE2130" s="81"/>
    </row>
    <row r="2131" spans="1:57" ht="12.75" customHeight="1" x14ac:dyDescent="0.25">
      <c r="A2131" s="81"/>
      <c r="B2131" s="81"/>
      <c r="C2131" s="81"/>
      <c r="K2131" s="81"/>
      <c r="L2131" s="81"/>
      <c r="M2131" s="81"/>
      <c r="N2131" s="81"/>
      <c r="O2131" s="81"/>
      <c r="P2131" s="81"/>
      <c r="S2131" s="81"/>
      <c r="T2131" s="81"/>
      <c r="U2131" s="81"/>
      <c r="V2131" s="81"/>
      <c r="W2131" s="81"/>
      <c r="X2131" s="81"/>
      <c r="Y2131" s="81"/>
      <c r="Z2131" s="81"/>
      <c r="AA2131" s="109"/>
      <c r="AB2131" s="109"/>
      <c r="AS2131" s="124"/>
      <c r="AT2131" s="124"/>
      <c r="AU2131" s="124"/>
      <c r="AV2131" s="83"/>
      <c r="AW2131" s="123"/>
      <c r="AX2131" s="81"/>
      <c r="BB2131" s="81"/>
      <c r="BC2131" s="81"/>
      <c r="BD2131" s="81"/>
      <c r="BE2131" s="81"/>
    </row>
    <row r="2132" spans="1:57" ht="12.75" customHeight="1" x14ac:dyDescent="0.25">
      <c r="A2132" s="81"/>
      <c r="B2132" s="81"/>
      <c r="C2132" s="81"/>
      <c r="K2132" s="81"/>
      <c r="L2132" s="81"/>
      <c r="M2132" s="81"/>
      <c r="N2132" s="81"/>
      <c r="O2132" s="81"/>
      <c r="P2132" s="81"/>
      <c r="S2132" s="81"/>
      <c r="T2132" s="81"/>
      <c r="U2132" s="81"/>
      <c r="V2132" s="81"/>
      <c r="W2132" s="81"/>
      <c r="X2132" s="81"/>
      <c r="Y2132" s="81"/>
      <c r="Z2132" s="81"/>
      <c r="AA2132" s="109"/>
      <c r="AB2132" s="109"/>
      <c r="AS2132" s="124"/>
      <c r="AT2132" s="124"/>
      <c r="AU2132" s="124"/>
      <c r="AV2132" s="83"/>
      <c r="AW2132" s="123"/>
      <c r="AX2132" s="81"/>
      <c r="BB2132" s="81"/>
      <c r="BC2132" s="81"/>
      <c r="BD2132" s="81"/>
      <c r="BE2132" s="81"/>
    </row>
    <row r="2133" spans="1:57" ht="12.75" customHeight="1" x14ac:dyDescent="0.25">
      <c r="A2133" s="81"/>
      <c r="B2133" s="81"/>
      <c r="C2133" s="81"/>
      <c r="K2133" s="81"/>
      <c r="L2133" s="81"/>
      <c r="M2133" s="81"/>
      <c r="N2133" s="81"/>
      <c r="O2133" s="81"/>
      <c r="P2133" s="81"/>
      <c r="S2133" s="81"/>
      <c r="T2133" s="81"/>
      <c r="U2133" s="81"/>
      <c r="V2133" s="81"/>
      <c r="W2133" s="81"/>
      <c r="X2133" s="81"/>
      <c r="Y2133" s="81"/>
      <c r="Z2133" s="81"/>
      <c r="AA2133" s="109"/>
      <c r="AB2133" s="109"/>
      <c r="AS2133" s="124"/>
      <c r="AT2133" s="124"/>
      <c r="AU2133" s="124"/>
      <c r="AV2133" s="83"/>
      <c r="AW2133" s="123"/>
      <c r="AX2133" s="81"/>
      <c r="BB2133" s="81"/>
      <c r="BC2133" s="81"/>
      <c r="BD2133" s="81"/>
      <c r="BE2133" s="81"/>
    </row>
    <row r="2134" spans="1:57" ht="12.75" customHeight="1" x14ac:dyDescent="0.25">
      <c r="A2134" s="81"/>
      <c r="B2134" s="81"/>
      <c r="C2134" s="81"/>
      <c r="K2134" s="81"/>
      <c r="L2134" s="81"/>
      <c r="M2134" s="81"/>
      <c r="N2134" s="81"/>
      <c r="O2134" s="81"/>
      <c r="P2134" s="81"/>
      <c r="S2134" s="81"/>
      <c r="T2134" s="81"/>
      <c r="U2134" s="81"/>
      <c r="V2134" s="81"/>
      <c r="W2134" s="81"/>
      <c r="X2134" s="81"/>
      <c r="Y2134" s="81"/>
      <c r="Z2134" s="81"/>
      <c r="AA2134" s="109"/>
      <c r="AB2134" s="109"/>
      <c r="AS2134" s="124"/>
      <c r="AT2134" s="124"/>
      <c r="AU2134" s="124"/>
      <c r="AV2134" s="83"/>
      <c r="AW2134" s="123"/>
      <c r="AX2134" s="81"/>
      <c r="BB2134" s="81"/>
      <c r="BC2134" s="81"/>
      <c r="BD2134" s="81"/>
      <c r="BE2134" s="81"/>
    </row>
    <row r="2135" spans="1:57" ht="12.75" customHeight="1" x14ac:dyDescent="0.25">
      <c r="A2135" s="81"/>
      <c r="B2135" s="81"/>
      <c r="C2135" s="81"/>
      <c r="K2135" s="81"/>
      <c r="L2135" s="81"/>
      <c r="M2135" s="81"/>
      <c r="N2135" s="81"/>
      <c r="O2135" s="81"/>
      <c r="P2135" s="81"/>
      <c r="S2135" s="81"/>
      <c r="T2135" s="81"/>
      <c r="U2135" s="81"/>
      <c r="V2135" s="81"/>
      <c r="W2135" s="81"/>
      <c r="X2135" s="81"/>
      <c r="Y2135" s="81"/>
      <c r="Z2135" s="81"/>
      <c r="AA2135" s="109"/>
      <c r="AB2135" s="109"/>
      <c r="AS2135" s="124"/>
      <c r="AT2135" s="124"/>
      <c r="AU2135" s="124"/>
      <c r="AV2135" s="83"/>
      <c r="AW2135" s="123"/>
      <c r="AX2135" s="81"/>
      <c r="BB2135" s="81"/>
      <c r="BC2135" s="81"/>
      <c r="BD2135" s="81"/>
      <c r="BE2135" s="81"/>
    </row>
    <row r="2136" spans="1:57" ht="12.75" customHeight="1" x14ac:dyDescent="0.25">
      <c r="A2136" s="81"/>
      <c r="B2136" s="81"/>
      <c r="C2136" s="81"/>
      <c r="K2136" s="81"/>
      <c r="L2136" s="81"/>
      <c r="M2136" s="81"/>
      <c r="N2136" s="81"/>
      <c r="O2136" s="81"/>
      <c r="P2136" s="81"/>
      <c r="S2136" s="81"/>
      <c r="T2136" s="81"/>
      <c r="U2136" s="81"/>
      <c r="V2136" s="81"/>
      <c r="W2136" s="81"/>
      <c r="X2136" s="81"/>
      <c r="Y2136" s="81"/>
      <c r="Z2136" s="81"/>
      <c r="AA2136" s="109"/>
      <c r="AB2136" s="109"/>
      <c r="AS2136" s="124"/>
      <c r="AT2136" s="124"/>
      <c r="AU2136" s="124"/>
      <c r="AV2136" s="83"/>
      <c r="AW2136" s="123"/>
      <c r="AX2136" s="81"/>
      <c r="BB2136" s="81"/>
      <c r="BC2136" s="81"/>
      <c r="BD2136" s="81"/>
      <c r="BE2136" s="81"/>
    </row>
    <row r="2137" spans="1:57" ht="12.75" customHeight="1" x14ac:dyDescent="0.25">
      <c r="A2137" s="81"/>
      <c r="B2137" s="81"/>
      <c r="C2137" s="81"/>
      <c r="K2137" s="81"/>
      <c r="L2137" s="81"/>
      <c r="M2137" s="81"/>
      <c r="N2137" s="81"/>
      <c r="O2137" s="81"/>
      <c r="P2137" s="81"/>
      <c r="S2137" s="81"/>
      <c r="T2137" s="81"/>
      <c r="U2137" s="81"/>
      <c r="V2137" s="81"/>
      <c r="W2137" s="81"/>
      <c r="X2137" s="81"/>
      <c r="Y2137" s="81"/>
      <c r="Z2137" s="81"/>
      <c r="AA2137" s="109"/>
      <c r="AB2137" s="109"/>
      <c r="AS2137" s="124"/>
      <c r="AT2137" s="124"/>
      <c r="AU2137" s="124"/>
      <c r="AV2137" s="83"/>
      <c r="AW2137" s="123"/>
      <c r="AX2137" s="81"/>
      <c r="BB2137" s="81"/>
      <c r="BC2137" s="81"/>
      <c r="BD2137" s="81"/>
      <c r="BE2137" s="81"/>
    </row>
    <row r="2138" spans="1:57" ht="12.75" customHeight="1" x14ac:dyDescent="0.25">
      <c r="A2138" s="81"/>
      <c r="B2138" s="81"/>
      <c r="C2138" s="81"/>
      <c r="K2138" s="81"/>
      <c r="L2138" s="81"/>
      <c r="M2138" s="81"/>
      <c r="N2138" s="81"/>
      <c r="O2138" s="81"/>
      <c r="P2138" s="81"/>
      <c r="S2138" s="81"/>
      <c r="T2138" s="81"/>
      <c r="U2138" s="81"/>
      <c r="V2138" s="81"/>
      <c r="W2138" s="81"/>
      <c r="X2138" s="81"/>
      <c r="Y2138" s="81"/>
      <c r="Z2138" s="81"/>
      <c r="AA2138" s="109"/>
      <c r="AB2138" s="109"/>
      <c r="AS2138" s="124"/>
      <c r="AT2138" s="124"/>
      <c r="AU2138" s="124"/>
      <c r="AV2138" s="83"/>
      <c r="AW2138" s="123"/>
      <c r="AX2138" s="81"/>
      <c r="BB2138" s="81"/>
      <c r="BC2138" s="81"/>
      <c r="BD2138" s="81"/>
      <c r="BE2138" s="81"/>
    </row>
    <row r="2139" spans="1:57" ht="12.75" customHeight="1" x14ac:dyDescent="0.25">
      <c r="A2139" s="81"/>
      <c r="B2139" s="81"/>
      <c r="C2139" s="81"/>
      <c r="K2139" s="81"/>
      <c r="L2139" s="81"/>
      <c r="M2139" s="81"/>
      <c r="N2139" s="81"/>
      <c r="O2139" s="81"/>
      <c r="P2139" s="81"/>
      <c r="S2139" s="81"/>
      <c r="T2139" s="81"/>
      <c r="U2139" s="81"/>
      <c r="V2139" s="81"/>
      <c r="W2139" s="81"/>
      <c r="X2139" s="81"/>
      <c r="Y2139" s="81"/>
      <c r="Z2139" s="81"/>
      <c r="AA2139" s="109"/>
      <c r="AB2139" s="109"/>
      <c r="AS2139" s="124"/>
      <c r="AT2139" s="124"/>
      <c r="AU2139" s="124"/>
      <c r="AV2139" s="83"/>
      <c r="AW2139" s="123"/>
      <c r="AX2139" s="81"/>
      <c r="BB2139" s="81"/>
      <c r="BC2139" s="81"/>
      <c r="BD2139" s="81"/>
      <c r="BE2139" s="81"/>
    </row>
    <row r="2140" spans="1:57" ht="12.75" customHeight="1" x14ac:dyDescent="0.25">
      <c r="A2140" s="81"/>
      <c r="B2140" s="81"/>
      <c r="C2140" s="81"/>
      <c r="K2140" s="81"/>
      <c r="L2140" s="81"/>
      <c r="M2140" s="81"/>
      <c r="N2140" s="81"/>
      <c r="O2140" s="81"/>
      <c r="P2140" s="81"/>
      <c r="S2140" s="81"/>
      <c r="T2140" s="81"/>
      <c r="U2140" s="81"/>
      <c r="V2140" s="81"/>
      <c r="W2140" s="81"/>
      <c r="X2140" s="81"/>
      <c r="Y2140" s="81"/>
      <c r="Z2140" s="81"/>
      <c r="AA2140" s="109"/>
      <c r="AB2140" s="109"/>
      <c r="AS2140" s="124"/>
      <c r="AT2140" s="124"/>
      <c r="AU2140" s="124"/>
      <c r="AV2140" s="83"/>
      <c r="AW2140" s="123"/>
      <c r="AX2140" s="81"/>
      <c r="BB2140" s="81"/>
      <c r="BC2140" s="81"/>
      <c r="BD2140" s="81"/>
      <c r="BE2140" s="81"/>
    </row>
    <row r="2141" spans="1:57" ht="12.75" customHeight="1" x14ac:dyDescent="0.25">
      <c r="A2141" s="81"/>
      <c r="B2141" s="81"/>
      <c r="C2141" s="81"/>
      <c r="K2141" s="81"/>
      <c r="L2141" s="81"/>
      <c r="M2141" s="81"/>
      <c r="N2141" s="81"/>
      <c r="O2141" s="81"/>
      <c r="P2141" s="81"/>
      <c r="S2141" s="81"/>
      <c r="T2141" s="81"/>
      <c r="U2141" s="81"/>
      <c r="V2141" s="81"/>
      <c r="W2141" s="81"/>
      <c r="X2141" s="81"/>
      <c r="Y2141" s="81"/>
      <c r="Z2141" s="81"/>
      <c r="AA2141" s="109"/>
      <c r="AB2141" s="109"/>
      <c r="AS2141" s="124"/>
      <c r="AT2141" s="124"/>
      <c r="AU2141" s="124"/>
      <c r="AV2141" s="83"/>
      <c r="AW2141" s="123"/>
      <c r="AX2141" s="81"/>
      <c r="BB2141" s="81"/>
      <c r="BC2141" s="81"/>
      <c r="BD2141" s="81"/>
      <c r="BE2141" s="81"/>
    </row>
    <row r="2142" spans="1:57" ht="12.75" customHeight="1" x14ac:dyDescent="0.25">
      <c r="A2142" s="81"/>
      <c r="B2142" s="81"/>
      <c r="C2142" s="81"/>
      <c r="K2142" s="81"/>
      <c r="L2142" s="81"/>
      <c r="M2142" s="81"/>
      <c r="N2142" s="81"/>
      <c r="O2142" s="81"/>
      <c r="P2142" s="81"/>
      <c r="S2142" s="81"/>
      <c r="T2142" s="81"/>
      <c r="U2142" s="81"/>
      <c r="V2142" s="81"/>
      <c r="W2142" s="81"/>
      <c r="X2142" s="81"/>
      <c r="Y2142" s="81"/>
      <c r="Z2142" s="81"/>
      <c r="AA2142" s="109"/>
      <c r="AB2142" s="109"/>
      <c r="AS2142" s="124"/>
      <c r="AT2142" s="124"/>
      <c r="AU2142" s="124"/>
      <c r="AV2142" s="83"/>
      <c r="AW2142" s="123"/>
      <c r="AX2142" s="81"/>
      <c r="BB2142" s="81"/>
      <c r="BC2142" s="81"/>
      <c r="BD2142" s="81"/>
      <c r="BE2142" s="81"/>
    </row>
    <row r="2143" spans="1:57" ht="12.75" customHeight="1" x14ac:dyDescent="0.25">
      <c r="A2143" s="81"/>
      <c r="B2143" s="81"/>
      <c r="C2143" s="81"/>
      <c r="K2143" s="81"/>
      <c r="L2143" s="81"/>
      <c r="M2143" s="81"/>
      <c r="N2143" s="81"/>
      <c r="O2143" s="81"/>
      <c r="P2143" s="81"/>
      <c r="S2143" s="81"/>
      <c r="T2143" s="81"/>
      <c r="U2143" s="81"/>
      <c r="V2143" s="81"/>
      <c r="W2143" s="81"/>
      <c r="X2143" s="81"/>
      <c r="Y2143" s="81"/>
      <c r="Z2143" s="81"/>
      <c r="AA2143" s="109"/>
      <c r="AB2143" s="109"/>
      <c r="AS2143" s="124"/>
      <c r="AT2143" s="124"/>
      <c r="AU2143" s="124"/>
      <c r="AV2143" s="83"/>
      <c r="AW2143" s="123"/>
      <c r="AX2143" s="81"/>
      <c r="BB2143" s="81"/>
      <c r="BC2143" s="81"/>
      <c r="BD2143" s="81"/>
      <c r="BE2143" s="81"/>
    </row>
    <row r="2144" spans="1:57" ht="12.75" customHeight="1" x14ac:dyDescent="0.25">
      <c r="A2144" s="81"/>
      <c r="B2144" s="81"/>
      <c r="C2144" s="81"/>
      <c r="K2144" s="81"/>
      <c r="L2144" s="81"/>
      <c r="M2144" s="81"/>
      <c r="N2144" s="81"/>
      <c r="O2144" s="81"/>
      <c r="P2144" s="81"/>
      <c r="S2144" s="81"/>
      <c r="T2144" s="81"/>
      <c r="U2144" s="81"/>
      <c r="V2144" s="81"/>
      <c r="W2144" s="81"/>
      <c r="X2144" s="81"/>
      <c r="Y2144" s="81"/>
      <c r="Z2144" s="81"/>
      <c r="AA2144" s="109"/>
      <c r="AB2144" s="109"/>
      <c r="AS2144" s="124"/>
      <c r="AT2144" s="124"/>
      <c r="AU2144" s="124"/>
      <c r="AV2144" s="83"/>
      <c r="AW2144" s="123"/>
      <c r="AX2144" s="81"/>
      <c r="BB2144" s="81"/>
      <c r="BC2144" s="81"/>
      <c r="BD2144" s="81"/>
      <c r="BE2144" s="81"/>
    </row>
    <row r="2145" spans="1:57" ht="12.75" customHeight="1" x14ac:dyDescent="0.25">
      <c r="A2145" s="81"/>
      <c r="B2145" s="81"/>
      <c r="C2145" s="81"/>
      <c r="K2145" s="81"/>
      <c r="L2145" s="81"/>
      <c r="M2145" s="81"/>
      <c r="N2145" s="81"/>
      <c r="O2145" s="81"/>
      <c r="P2145" s="81"/>
      <c r="S2145" s="81"/>
      <c r="T2145" s="81"/>
      <c r="U2145" s="81"/>
      <c r="V2145" s="81"/>
      <c r="W2145" s="81"/>
      <c r="X2145" s="81"/>
      <c r="Y2145" s="81"/>
      <c r="Z2145" s="81"/>
      <c r="AA2145" s="109"/>
      <c r="AB2145" s="109"/>
      <c r="AS2145" s="124"/>
      <c r="AT2145" s="124"/>
      <c r="AU2145" s="124"/>
      <c r="AV2145" s="83"/>
      <c r="AW2145" s="123"/>
      <c r="AX2145" s="81"/>
      <c r="BB2145" s="81"/>
      <c r="BC2145" s="81"/>
      <c r="BD2145" s="81"/>
      <c r="BE2145" s="81"/>
    </row>
    <row r="2146" spans="1:57" ht="12.75" customHeight="1" x14ac:dyDescent="0.25">
      <c r="A2146" s="81"/>
      <c r="B2146" s="81"/>
      <c r="C2146" s="81"/>
      <c r="K2146" s="81"/>
      <c r="L2146" s="81"/>
      <c r="M2146" s="81"/>
      <c r="N2146" s="81"/>
      <c r="O2146" s="81"/>
      <c r="P2146" s="81"/>
      <c r="S2146" s="81"/>
      <c r="T2146" s="81"/>
      <c r="U2146" s="81"/>
      <c r="V2146" s="81"/>
      <c r="W2146" s="81"/>
      <c r="X2146" s="81"/>
      <c r="Y2146" s="81"/>
      <c r="Z2146" s="81"/>
      <c r="AA2146" s="109"/>
      <c r="AB2146" s="109"/>
      <c r="AS2146" s="124"/>
      <c r="AT2146" s="124"/>
      <c r="AU2146" s="124"/>
      <c r="AV2146" s="83"/>
      <c r="AW2146" s="123"/>
      <c r="AX2146" s="81"/>
      <c r="BB2146" s="81"/>
      <c r="BC2146" s="81"/>
      <c r="BD2146" s="81"/>
      <c r="BE2146" s="81"/>
    </row>
    <row r="2147" spans="1:57" ht="12.75" customHeight="1" x14ac:dyDescent="0.25">
      <c r="A2147" s="81"/>
      <c r="B2147" s="81"/>
      <c r="C2147" s="81"/>
      <c r="K2147" s="81"/>
      <c r="L2147" s="81"/>
      <c r="M2147" s="81"/>
      <c r="N2147" s="81"/>
      <c r="O2147" s="81"/>
      <c r="P2147" s="81"/>
      <c r="S2147" s="81"/>
      <c r="T2147" s="81"/>
      <c r="U2147" s="81"/>
      <c r="V2147" s="81"/>
      <c r="W2147" s="81"/>
      <c r="X2147" s="81"/>
      <c r="Y2147" s="81"/>
      <c r="Z2147" s="81"/>
      <c r="AA2147" s="109"/>
      <c r="AB2147" s="109"/>
      <c r="AS2147" s="124"/>
      <c r="AT2147" s="124"/>
      <c r="AU2147" s="124"/>
      <c r="AV2147" s="83"/>
      <c r="AW2147" s="123"/>
      <c r="AX2147" s="81"/>
      <c r="BB2147" s="81"/>
      <c r="BC2147" s="81"/>
      <c r="BD2147" s="81"/>
      <c r="BE2147" s="81"/>
    </row>
    <row r="2148" spans="1:57" ht="12.75" customHeight="1" x14ac:dyDescent="0.25">
      <c r="A2148" s="81"/>
      <c r="B2148" s="81"/>
      <c r="C2148" s="81"/>
      <c r="K2148" s="81"/>
      <c r="L2148" s="81"/>
      <c r="M2148" s="81"/>
      <c r="N2148" s="81"/>
      <c r="O2148" s="81"/>
      <c r="P2148" s="81"/>
      <c r="S2148" s="81"/>
      <c r="T2148" s="81"/>
      <c r="U2148" s="81"/>
      <c r="V2148" s="81"/>
      <c r="W2148" s="81"/>
      <c r="X2148" s="81"/>
      <c r="Y2148" s="81"/>
      <c r="Z2148" s="81"/>
      <c r="AA2148" s="109"/>
      <c r="AB2148" s="109"/>
      <c r="AS2148" s="124"/>
      <c r="AT2148" s="124"/>
      <c r="AU2148" s="124"/>
      <c r="AV2148" s="83"/>
      <c r="AW2148" s="123"/>
      <c r="AX2148" s="81"/>
      <c r="BB2148" s="81"/>
      <c r="BC2148" s="81"/>
      <c r="BD2148" s="81"/>
      <c r="BE2148" s="81"/>
    </row>
    <row r="2149" spans="1:57" ht="12.75" customHeight="1" x14ac:dyDescent="0.25">
      <c r="A2149" s="81"/>
      <c r="B2149" s="81"/>
      <c r="C2149" s="81"/>
      <c r="K2149" s="81"/>
      <c r="L2149" s="81"/>
      <c r="M2149" s="81"/>
      <c r="N2149" s="81"/>
      <c r="O2149" s="81"/>
      <c r="P2149" s="81"/>
      <c r="S2149" s="81"/>
      <c r="T2149" s="81"/>
      <c r="U2149" s="81"/>
      <c r="V2149" s="81"/>
      <c r="W2149" s="81"/>
      <c r="X2149" s="81"/>
      <c r="Y2149" s="81"/>
      <c r="Z2149" s="81"/>
      <c r="AA2149" s="109"/>
      <c r="AB2149" s="109"/>
      <c r="AS2149" s="124"/>
      <c r="AT2149" s="124"/>
      <c r="AU2149" s="124"/>
      <c r="AV2149" s="83"/>
      <c r="AW2149" s="123"/>
      <c r="AX2149" s="81"/>
      <c r="BB2149" s="81"/>
      <c r="BC2149" s="81"/>
      <c r="BD2149" s="81"/>
      <c r="BE2149" s="81"/>
    </row>
    <row r="2150" spans="1:57" ht="12.75" customHeight="1" x14ac:dyDescent="0.25">
      <c r="A2150" s="81"/>
      <c r="B2150" s="81"/>
      <c r="C2150" s="81"/>
      <c r="K2150" s="81"/>
      <c r="L2150" s="81"/>
      <c r="M2150" s="81"/>
      <c r="N2150" s="81"/>
      <c r="O2150" s="81"/>
      <c r="P2150" s="81"/>
      <c r="S2150" s="81"/>
      <c r="T2150" s="81"/>
      <c r="U2150" s="81"/>
      <c r="V2150" s="81"/>
      <c r="W2150" s="81"/>
      <c r="X2150" s="81"/>
      <c r="Y2150" s="81"/>
      <c r="Z2150" s="81"/>
      <c r="AA2150" s="109"/>
      <c r="AB2150" s="109"/>
      <c r="AS2150" s="124"/>
      <c r="AT2150" s="124"/>
      <c r="AU2150" s="124"/>
      <c r="AV2150" s="83"/>
      <c r="AW2150" s="123"/>
      <c r="AX2150" s="81"/>
      <c r="BB2150" s="81"/>
      <c r="BC2150" s="81"/>
      <c r="BD2150" s="81"/>
      <c r="BE2150" s="81"/>
    </row>
    <row r="2151" spans="1:57" ht="12.75" customHeight="1" x14ac:dyDescent="0.25">
      <c r="A2151" s="81"/>
      <c r="B2151" s="81"/>
      <c r="C2151" s="81"/>
      <c r="K2151" s="81"/>
      <c r="L2151" s="81"/>
      <c r="M2151" s="81"/>
      <c r="N2151" s="81"/>
      <c r="O2151" s="81"/>
      <c r="P2151" s="81"/>
      <c r="S2151" s="81"/>
      <c r="T2151" s="81"/>
      <c r="U2151" s="81"/>
      <c r="V2151" s="81"/>
      <c r="W2151" s="81"/>
      <c r="X2151" s="81"/>
      <c r="Y2151" s="81"/>
      <c r="Z2151" s="81"/>
      <c r="AA2151" s="109"/>
      <c r="AB2151" s="109"/>
      <c r="AS2151" s="124"/>
      <c r="AT2151" s="124"/>
      <c r="AU2151" s="124"/>
      <c r="AV2151" s="83"/>
      <c r="AW2151" s="123"/>
      <c r="AX2151" s="81"/>
      <c r="BB2151" s="81"/>
      <c r="BC2151" s="81"/>
      <c r="BD2151" s="81"/>
      <c r="BE2151" s="81"/>
    </row>
    <row r="2152" spans="1:57" ht="12.75" customHeight="1" x14ac:dyDescent="0.25">
      <c r="A2152" s="81"/>
      <c r="B2152" s="81"/>
      <c r="C2152" s="81"/>
      <c r="K2152" s="81"/>
      <c r="L2152" s="81"/>
      <c r="M2152" s="81"/>
      <c r="N2152" s="81"/>
      <c r="O2152" s="81"/>
      <c r="P2152" s="81"/>
      <c r="S2152" s="81"/>
      <c r="T2152" s="81"/>
      <c r="U2152" s="81"/>
      <c r="V2152" s="81"/>
      <c r="W2152" s="81"/>
      <c r="X2152" s="81"/>
      <c r="Y2152" s="81"/>
      <c r="Z2152" s="81"/>
      <c r="AA2152" s="109"/>
      <c r="AB2152" s="109"/>
      <c r="AS2152" s="124"/>
      <c r="AT2152" s="124"/>
      <c r="AU2152" s="124"/>
      <c r="AV2152" s="83"/>
      <c r="AW2152" s="123"/>
      <c r="AX2152" s="81"/>
      <c r="BB2152" s="81"/>
      <c r="BC2152" s="81"/>
      <c r="BD2152" s="81"/>
      <c r="BE2152" s="81"/>
    </row>
    <row r="2153" spans="1:57" ht="12.75" customHeight="1" x14ac:dyDescent="0.25">
      <c r="A2153" s="81"/>
      <c r="B2153" s="81"/>
      <c r="C2153" s="81"/>
      <c r="K2153" s="81"/>
      <c r="L2153" s="81"/>
      <c r="M2153" s="81"/>
      <c r="N2153" s="81"/>
      <c r="O2153" s="81"/>
      <c r="P2153" s="81"/>
      <c r="S2153" s="81"/>
      <c r="T2153" s="81"/>
      <c r="U2153" s="81"/>
      <c r="V2153" s="81"/>
      <c r="W2153" s="81"/>
      <c r="X2153" s="81"/>
      <c r="Y2153" s="81"/>
      <c r="Z2153" s="81"/>
      <c r="AA2153" s="109"/>
      <c r="AB2153" s="109"/>
      <c r="AS2153" s="124"/>
      <c r="AT2153" s="124"/>
      <c r="AU2153" s="124"/>
      <c r="AV2153" s="83"/>
      <c r="AW2153" s="123"/>
      <c r="AX2153" s="81"/>
      <c r="BB2153" s="81"/>
      <c r="BC2153" s="81"/>
      <c r="BD2153" s="81"/>
      <c r="BE2153" s="81"/>
    </row>
    <row r="2154" spans="1:57" ht="12.75" customHeight="1" x14ac:dyDescent="0.25">
      <c r="A2154" s="81"/>
      <c r="B2154" s="81"/>
      <c r="C2154" s="81"/>
      <c r="K2154" s="81"/>
      <c r="L2154" s="81"/>
      <c r="M2154" s="81"/>
      <c r="N2154" s="81"/>
      <c r="O2154" s="81"/>
      <c r="P2154" s="81"/>
      <c r="S2154" s="81"/>
      <c r="T2154" s="81"/>
      <c r="U2154" s="81"/>
      <c r="V2154" s="81"/>
      <c r="W2154" s="81"/>
      <c r="X2154" s="81"/>
      <c r="Y2154" s="81"/>
      <c r="Z2154" s="81"/>
      <c r="AA2154" s="109"/>
      <c r="AB2154" s="109"/>
      <c r="AS2154" s="124"/>
      <c r="AT2154" s="124"/>
      <c r="AU2154" s="124"/>
      <c r="AV2154" s="83"/>
      <c r="AW2154" s="123"/>
      <c r="AX2154" s="81"/>
      <c r="BB2154" s="81"/>
      <c r="BC2154" s="81"/>
      <c r="BD2154" s="81"/>
      <c r="BE2154" s="81"/>
    </row>
    <row r="2155" spans="1:57" ht="12.75" customHeight="1" x14ac:dyDescent="0.25">
      <c r="A2155" s="81"/>
      <c r="B2155" s="81"/>
      <c r="C2155" s="81"/>
      <c r="K2155" s="81"/>
      <c r="L2155" s="81"/>
      <c r="M2155" s="81"/>
      <c r="N2155" s="81"/>
      <c r="O2155" s="81"/>
      <c r="P2155" s="81"/>
      <c r="S2155" s="81"/>
      <c r="T2155" s="81"/>
      <c r="U2155" s="81"/>
      <c r="V2155" s="81"/>
      <c r="W2155" s="81"/>
      <c r="X2155" s="81"/>
      <c r="Y2155" s="81"/>
      <c r="Z2155" s="81"/>
      <c r="AA2155" s="109"/>
      <c r="AB2155" s="109"/>
      <c r="AS2155" s="124"/>
      <c r="AT2155" s="124"/>
      <c r="AU2155" s="124"/>
      <c r="AV2155" s="83"/>
      <c r="AW2155" s="123"/>
      <c r="AX2155" s="81"/>
      <c r="BB2155" s="81"/>
      <c r="BC2155" s="81"/>
      <c r="BD2155" s="81"/>
      <c r="BE2155" s="81"/>
    </row>
    <row r="2156" spans="1:57" ht="12.75" customHeight="1" x14ac:dyDescent="0.25">
      <c r="A2156" s="81"/>
      <c r="B2156" s="81"/>
      <c r="C2156" s="81"/>
      <c r="K2156" s="81"/>
      <c r="L2156" s="81"/>
      <c r="M2156" s="81"/>
      <c r="N2156" s="81"/>
      <c r="O2156" s="81"/>
      <c r="P2156" s="81"/>
      <c r="S2156" s="81"/>
      <c r="T2156" s="81"/>
      <c r="U2156" s="81"/>
      <c r="V2156" s="81"/>
      <c r="W2156" s="81"/>
      <c r="X2156" s="81"/>
      <c r="Y2156" s="81"/>
      <c r="Z2156" s="81"/>
      <c r="AA2156" s="109"/>
      <c r="AB2156" s="109"/>
      <c r="AS2156" s="124"/>
      <c r="AT2156" s="124"/>
      <c r="AU2156" s="124"/>
      <c r="AV2156" s="83"/>
      <c r="AW2156" s="123"/>
      <c r="AX2156" s="81"/>
      <c r="BB2156" s="81"/>
      <c r="BC2156" s="81"/>
      <c r="BD2156" s="81"/>
      <c r="BE2156" s="81"/>
    </row>
    <row r="2157" spans="1:57" ht="12.75" customHeight="1" x14ac:dyDescent="0.25">
      <c r="A2157" s="81"/>
      <c r="B2157" s="81"/>
      <c r="C2157" s="81"/>
      <c r="K2157" s="81"/>
      <c r="L2157" s="81"/>
      <c r="M2157" s="81"/>
      <c r="N2157" s="81"/>
      <c r="O2157" s="81"/>
      <c r="P2157" s="81"/>
      <c r="S2157" s="81"/>
      <c r="T2157" s="81"/>
      <c r="U2157" s="81"/>
      <c r="V2157" s="81"/>
      <c r="W2157" s="81"/>
      <c r="X2157" s="81"/>
      <c r="Y2157" s="81"/>
      <c r="Z2157" s="81"/>
      <c r="AA2157" s="109"/>
      <c r="AB2157" s="109"/>
      <c r="AS2157" s="124"/>
      <c r="AT2157" s="124"/>
      <c r="AU2157" s="124"/>
      <c r="AV2157" s="83"/>
      <c r="AW2157" s="123"/>
      <c r="AX2157" s="81"/>
      <c r="BB2157" s="81"/>
      <c r="BC2157" s="81"/>
      <c r="BD2157" s="81"/>
      <c r="BE2157" s="81"/>
    </row>
    <row r="2158" spans="1:57" ht="12.75" customHeight="1" x14ac:dyDescent="0.25">
      <c r="A2158" s="81"/>
      <c r="B2158" s="81"/>
      <c r="C2158" s="81"/>
      <c r="K2158" s="81"/>
      <c r="L2158" s="81"/>
      <c r="M2158" s="81"/>
      <c r="N2158" s="81"/>
      <c r="O2158" s="81"/>
      <c r="P2158" s="81"/>
      <c r="S2158" s="81"/>
      <c r="T2158" s="81"/>
      <c r="U2158" s="81"/>
      <c r="V2158" s="81"/>
      <c r="W2158" s="81"/>
      <c r="X2158" s="81"/>
      <c r="Y2158" s="81"/>
      <c r="Z2158" s="81"/>
      <c r="AA2158" s="109"/>
      <c r="AB2158" s="109"/>
      <c r="AS2158" s="124"/>
      <c r="AT2158" s="124"/>
      <c r="AU2158" s="124"/>
      <c r="AV2158" s="83"/>
      <c r="AW2158" s="123"/>
      <c r="AX2158" s="81"/>
      <c r="BB2158" s="81"/>
      <c r="BC2158" s="81"/>
      <c r="BD2158" s="81"/>
      <c r="BE2158" s="81"/>
    </row>
    <row r="2159" spans="1:57" ht="12.75" customHeight="1" x14ac:dyDescent="0.25">
      <c r="A2159" s="81"/>
      <c r="B2159" s="81"/>
      <c r="C2159" s="81"/>
      <c r="K2159" s="81"/>
      <c r="L2159" s="81"/>
      <c r="M2159" s="81"/>
      <c r="N2159" s="81"/>
      <c r="O2159" s="81"/>
      <c r="P2159" s="81"/>
      <c r="S2159" s="81"/>
      <c r="T2159" s="81"/>
      <c r="U2159" s="81"/>
      <c r="V2159" s="81"/>
      <c r="W2159" s="81"/>
      <c r="X2159" s="81"/>
      <c r="Y2159" s="81"/>
      <c r="Z2159" s="81"/>
      <c r="AA2159" s="109"/>
      <c r="AB2159" s="109"/>
      <c r="AS2159" s="124"/>
      <c r="AT2159" s="124"/>
      <c r="AU2159" s="124"/>
      <c r="AV2159" s="83"/>
      <c r="AW2159" s="123"/>
      <c r="AX2159" s="81"/>
      <c r="BB2159" s="81"/>
      <c r="BC2159" s="81"/>
      <c r="BD2159" s="81"/>
      <c r="BE2159" s="81"/>
    </row>
    <row r="2160" spans="1:57" ht="12.75" customHeight="1" x14ac:dyDescent="0.25">
      <c r="A2160" s="81"/>
      <c r="B2160" s="81"/>
      <c r="C2160" s="81"/>
      <c r="K2160" s="81"/>
      <c r="L2160" s="81"/>
      <c r="M2160" s="81"/>
      <c r="N2160" s="81"/>
      <c r="O2160" s="81"/>
      <c r="P2160" s="81"/>
      <c r="S2160" s="81"/>
      <c r="T2160" s="81"/>
      <c r="U2160" s="81"/>
      <c r="V2160" s="81"/>
      <c r="W2160" s="81"/>
      <c r="X2160" s="81"/>
      <c r="Y2160" s="81"/>
      <c r="Z2160" s="81"/>
      <c r="AA2160" s="109"/>
      <c r="AB2160" s="109"/>
      <c r="AS2160" s="124"/>
      <c r="AT2160" s="124"/>
      <c r="AU2160" s="124"/>
      <c r="AV2160" s="83"/>
      <c r="AW2160" s="123"/>
      <c r="AX2160" s="81"/>
      <c r="BB2160" s="81"/>
      <c r="BC2160" s="81"/>
      <c r="BD2160" s="81"/>
      <c r="BE2160" s="81"/>
    </row>
    <row r="2161" spans="1:57" ht="12.75" customHeight="1" x14ac:dyDescent="0.25">
      <c r="A2161" s="81"/>
      <c r="B2161" s="81"/>
      <c r="C2161" s="81"/>
      <c r="K2161" s="81"/>
      <c r="L2161" s="81"/>
      <c r="M2161" s="81"/>
      <c r="N2161" s="81"/>
      <c r="O2161" s="81"/>
      <c r="P2161" s="81"/>
      <c r="S2161" s="81"/>
      <c r="T2161" s="81"/>
      <c r="U2161" s="81"/>
      <c r="V2161" s="81"/>
      <c r="W2161" s="81"/>
      <c r="X2161" s="81"/>
      <c r="Y2161" s="81"/>
      <c r="Z2161" s="81"/>
      <c r="AA2161" s="109"/>
      <c r="AB2161" s="109"/>
      <c r="AS2161" s="124"/>
      <c r="AT2161" s="124"/>
      <c r="AU2161" s="124"/>
      <c r="AV2161" s="83"/>
      <c r="AW2161" s="123"/>
      <c r="AX2161" s="81"/>
      <c r="BB2161" s="81"/>
      <c r="BC2161" s="81"/>
      <c r="BD2161" s="81"/>
      <c r="BE2161" s="81"/>
    </row>
    <row r="2162" spans="1:57" ht="12.75" customHeight="1" x14ac:dyDescent="0.25">
      <c r="A2162" s="81"/>
      <c r="B2162" s="81"/>
      <c r="C2162" s="81"/>
      <c r="K2162" s="81"/>
      <c r="L2162" s="81"/>
      <c r="M2162" s="81"/>
      <c r="N2162" s="81"/>
      <c r="O2162" s="81"/>
      <c r="P2162" s="81"/>
      <c r="S2162" s="81"/>
      <c r="T2162" s="81"/>
      <c r="U2162" s="81"/>
      <c r="V2162" s="81"/>
      <c r="W2162" s="81"/>
      <c r="X2162" s="81"/>
      <c r="Y2162" s="81"/>
      <c r="Z2162" s="81"/>
      <c r="AA2162" s="109"/>
      <c r="AB2162" s="109"/>
      <c r="AS2162" s="124"/>
      <c r="AT2162" s="124"/>
      <c r="AU2162" s="124"/>
      <c r="AV2162" s="83"/>
      <c r="AW2162" s="123"/>
      <c r="AX2162" s="81"/>
      <c r="BB2162" s="81"/>
      <c r="BC2162" s="81"/>
      <c r="BD2162" s="81"/>
      <c r="BE2162" s="81"/>
    </row>
    <row r="2163" spans="1:57" ht="12.75" customHeight="1" x14ac:dyDescent="0.25">
      <c r="A2163" s="81"/>
      <c r="B2163" s="81"/>
      <c r="C2163" s="81"/>
      <c r="K2163" s="81"/>
      <c r="L2163" s="81"/>
      <c r="M2163" s="81"/>
      <c r="N2163" s="81"/>
      <c r="O2163" s="81"/>
      <c r="P2163" s="81"/>
      <c r="S2163" s="81"/>
      <c r="T2163" s="81"/>
      <c r="U2163" s="81"/>
      <c r="V2163" s="81"/>
      <c r="W2163" s="81"/>
      <c r="X2163" s="81"/>
      <c r="Y2163" s="81"/>
      <c r="Z2163" s="81"/>
      <c r="AA2163" s="109"/>
      <c r="AB2163" s="109"/>
      <c r="AS2163" s="124"/>
      <c r="AT2163" s="124"/>
      <c r="AU2163" s="124"/>
      <c r="AV2163" s="83"/>
      <c r="AW2163" s="123"/>
      <c r="AX2163" s="81"/>
      <c r="BB2163" s="81"/>
      <c r="BC2163" s="81"/>
      <c r="BD2163" s="81"/>
      <c r="BE2163" s="81"/>
    </row>
    <row r="2164" spans="1:57" ht="12.75" customHeight="1" x14ac:dyDescent="0.25">
      <c r="A2164" s="81"/>
      <c r="B2164" s="81"/>
      <c r="C2164" s="81"/>
      <c r="K2164" s="81"/>
      <c r="L2164" s="81"/>
      <c r="M2164" s="81"/>
      <c r="N2164" s="81"/>
      <c r="O2164" s="81"/>
      <c r="P2164" s="81"/>
      <c r="S2164" s="81"/>
      <c r="T2164" s="81"/>
      <c r="U2164" s="81"/>
      <c r="V2164" s="81"/>
      <c r="W2164" s="81"/>
      <c r="X2164" s="81"/>
      <c r="Y2164" s="81"/>
      <c r="Z2164" s="81"/>
      <c r="AA2164" s="109"/>
      <c r="AB2164" s="109"/>
      <c r="AS2164" s="124"/>
      <c r="AT2164" s="124"/>
      <c r="AU2164" s="124"/>
      <c r="AV2164" s="83"/>
      <c r="AW2164" s="123"/>
      <c r="AX2164" s="81"/>
      <c r="BB2164" s="81"/>
      <c r="BC2164" s="81"/>
      <c r="BD2164" s="81"/>
      <c r="BE2164" s="81"/>
    </row>
    <row r="2165" spans="1:57" ht="12.75" customHeight="1" x14ac:dyDescent="0.25">
      <c r="A2165" s="81"/>
      <c r="B2165" s="81"/>
      <c r="C2165" s="81"/>
      <c r="K2165" s="81"/>
      <c r="L2165" s="81"/>
      <c r="M2165" s="81"/>
      <c r="N2165" s="81"/>
      <c r="O2165" s="81"/>
      <c r="P2165" s="81"/>
      <c r="S2165" s="81"/>
      <c r="T2165" s="81"/>
      <c r="U2165" s="81"/>
      <c r="V2165" s="81"/>
      <c r="W2165" s="81"/>
      <c r="X2165" s="81"/>
      <c r="Y2165" s="81"/>
      <c r="Z2165" s="81"/>
      <c r="AA2165" s="109"/>
      <c r="AB2165" s="109"/>
      <c r="AS2165" s="124"/>
      <c r="AT2165" s="124"/>
      <c r="AU2165" s="124"/>
      <c r="AV2165" s="83"/>
      <c r="AW2165" s="123"/>
      <c r="AX2165" s="81"/>
      <c r="BB2165" s="81"/>
      <c r="BC2165" s="81"/>
      <c r="BD2165" s="81"/>
      <c r="BE2165" s="81"/>
    </row>
    <row r="2166" spans="1:57" ht="12.75" customHeight="1" x14ac:dyDescent="0.25">
      <c r="A2166" s="81"/>
      <c r="B2166" s="81"/>
      <c r="C2166" s="81"/>
      <c r="K2166" s="81"/>
      <c r="L2166" s="81"/>
      <c r="M2166" s="81"/>
      <c r="N2166" s="81"/>
      <c r="O2166" s="81"/>
      <c r="P2166" s="81"/>
      <c r="S2166" s="81"/>
      <c r="T2166" s="81"/>
      <c r="U2166" s="81"/>
      <c r="V2166" s="81"/>
      <c r="W2166" s="81"/>
      <c r="X2166" s="81"/>
      <c r="Y2166" s="81"/>
      <c r="Z2166" s="81"/>
      <c r="AA2166" s="109"/>
      <c r="AB2166" s="109"/>
      <c r="AS2166" s="124"/>
      <c r="AT2166" s="124"/>
      <c r="AU2166" s="124"/>
      <c r="AV2166" s="83"/>
      <c r="AW2166" s="123"/>
      <c r="AX2166" s="81"/>
      <c r="BB2166" s="81"/>
      <c r="BC2166" s="81"/>
      <c r="BD2166" s="81"/>
      <c r="BE2166" s="81"/>
    </row>
    <row r="2167" spans="1:57" ht="12.75" customHeight="1" x14ac:dyDescent="0.25">
      <c r="A2167" s="81"/>
      <c r="B2167" s="81"/>
      <c r="C2167" s="81"/>
      <c r="K2167" s="81"/>
      <c r="L2167" s="81"/>
      <c r="M2167" s="81"/>
      <c r="N2167" s="81"/>
      <c r="O2167" s="81"/>
      <c r="P2167" s="81"/>
      <c r="S2167" s="81"/>
      <c r="T2167" s="81"/>
      <c r="U2167" s="81"/>
      <c r="V2167" s="81"/>
      <c r="W2167" s="81"/>
      <c r="X2167" s="81"/>
      <c r="Y2167" s="81"/>
      <c r="Z2167" s="81"/>
      <c r="AA2167" s="109"/>
      <c r="AB2167" s="109"/>
      <c r="AS2167" s="124"/>
      <c r="AT2167" s="124"/>
      <c r="AU2167" s="124"/>
      <c r="AV2167" s="83"/>
      <c r="AW2167" s="123"/>
      <c r="AX2167" s="81"/>
      <c r="BB2167" s="81"/>
      <c r="BC2167" s="81"/>
      <c r="BD2167" s="81"/>
      <c r="BE2167" s="81"/>
    </row>
    <row r="2168" spans="1:57" ht="12.75" customHeight="1" x14ac:dyDescent="0.25">
      <c r="A2168" s="81"/>
      <c r="B2168" s="81"/>
      <c r="C2168" s="81"/>
      <c r="K2168" s="81"/>
      <c r="L2168" s="81"/>
      <c r="M2168" s="81"/>
      <c r="N2168" s="81"/>
      <c r="O2168" s="81"/>
      <c r="P2168" s="81"/>
      <c r="S2168" s="81"/>
      <c r="T2168" s="81"/>
      <c r="U2168" s="81"/>
      <c r="V2168" s="81"/>
      <c r="W2168" s="81"/>
      <c r="X2168" s="81"/>
      <c r="Y2168" s="81"/>
      <c r="Z2168" s="81"/>
      <c r="AA2168" s="109"/>
      <c r="AB2168" s="109"/>
      <c r="AS2168" s="124"/>
      <c r="AT2168" s="124"/>
      <c r="AU2168" s="124"/>
      <c r="AV2168" s="83"/>
      <c r="AW2168" s="123"/>
      <c r="AX2168" s="81"/>
      <c r="BB2168" s="81"/>
      <c r="BC2168" s="81"/>
      <c r="BD2168" s="81"/>
      <c r="BE2168" s="81"/>
    </row>
    <row r="2169" spans="1:57" ht="12.75" customHeight="1" x14ac:dyDescent="0.25">
      <c r="A2169" s="81"/>
      <c r="B2169" s="81"/>
      <c r="C2169" s="81"/>
      <c r="K2169" s="81"/>
      <c r="L2169" s="81"/>
      <c r="M2169" s="81"/>
      <c r="N2169" s="81"/>
      <c r="O2169" s="81"/>
      <c r="P2169" s="81"/>
      <c r="S2169" s="81"/>
      <c r="T2169" s="81"/>
      <c r="U2169" s="81"/>
      <c r="V2169" s="81"/>
      <c r="W2169" s="81"/>
      <c r="X2169" s="81"/>
      <c r="Y2169" s="81"/>
      <c r="Z2169" s="81"/>
      <c r="AA2169" s="109"/>
      <c r="AB2169" s="109"/>
      <c r="AS2169" s="124"/>
      <c r="AT2169" s="124"/>
      <c r="AU2169" s="124"/>
      <c r="AV2169" s="83"/>
      <c r="AW2169" s="123"/>
      <c r="AX2169" s="81"/>
      <c r="BB2169" s="81"/>
      <c r="BC2169" s="81"/>
      <c r="BD2169" s="81"/>
      <c r="BE2169" s="81"/>
    </row>
    <row r="2170" spans="1:57" ht="12.75" customHeight="1" x14ac:dyDescent="0.25">
      <c r="A2170" s="81"/>
      <c r="B2170" s="81"/>
      <c r="C2170" s="81"/>
      <c r="K2170" s="81"/>
      <c r="L2170" s="81"/>
      <c r="M2170" s="81"/>
      <c r="N2170" s="81"/>
      <c r="O2170" s="81"/>
      <c r="P2170" s="81"/>
      <c r="S2170" s="81"/>
      <c r="T2170" s="81"/>
      <c r="U2170" s="81"/>
      <c r="V2170" s="81"/>
      <c r="W2170" s="81"/>
      <c r="X2170" s="81"/>
      <c r="Y2170" s="81"/>
      <c r="Z2170" s="81"/>
      <c r="AA2170" s="109"/>
      <c r="AB2170" s="109"/>
      <c r="AS2170" s="124"/>
      <c r="AT2170" s="124"/>
      <c r="AU2170" s="124"/>
      <c r="AV2170" s="83"/>
      <c r="AW2170" s="123"/>
      <c r="AX2170" s="81"/>
      <c r="BB2170" s="81"/>
      <c r="BC2170" s="81"/>
      <c r="BD2170" s="81"/>
      <c r="BE2170" s="81"/>
    </row>
    <row r="2171" spans="1:57" ht="12.75" customHeight="1" x14ac:dyDescent="0.25">
      <c r="A2171" s="81"/>
      <c r="B2171" s="81"/>
      <c r="C2171" s="81"/>
      <c r="K2171" s="81"/>
      <c r="L2171" s="81"/>
      <c r="M2171" s="81"/>
      <c r="N2171" s="81"/>
      <c r="O2171" s="81"/>
      <c r="P2171" s="81"/>
      <c r="S2171" s="81"/>
      <c r="T2171" s="81"/>
      <c r="U2171" s="81"/>
      <c r="V2171" s="81"/>
      <c r="W2171" s="81"/>
      <c r="X2171" s="81"/>
      <c r="Y2171" s="81"/>
      <c r="Z2171" s="81"/>
      <c r="AA2171" s="109"/>
      <c r="AB2171" s="109"/>
      <c r="AS2171" s="124"/>
      <c r="AT2171" s="124"/>
      <c r="AU2171" s="124"/>
      <c r="AV2171" s="83"/>
      <c r="AW2171" s="123"/>
      <c r="AX2171" s="81"/>
      <c r="BB2171" s="81"/>
      <c r="BC2171" s="81"/>
      <c r="BD2171" s="81"/>
      <c r="BE2171" s="81"/>
    </row>
    <row r="2172" spans="1:57" ht="12.75" customHeight="1" x14ac:dyDescent="0.25">
      <c r="A2172" s="81"/>
      <c r="B2172" s="81"/>
      <c r="C2172" s="81"/>
      <c r="K2172" s="81"/>
      <c r="L2172" s="81"/>
      <c r="M2172" s="81"/>
      <c r="N2172" s="81"/>
      <c r="O2172" s="81"/>
      <c r="P2172" s="81"/>
      <c r="S2172" s="81"/>
      <c r="T2172" s="81"/>
      <c r="U2172" s="81"/>
      <c r="V2172" s="81"/>
      <c r="W2172" s="81"/>
      <c r="X2172" s="81"/>
      <c r="Y2172" s="81"/>
      <c r="Z2172" s="81"/>
      <c r="AA2172" s="109"/>
      <c r="AB2172" s="109"/>
      <c r="AS2172" s="124"/>
      <c r="AT2172" s="124"/>
      <c r="AU2172" s="124"/>
      <c r="AV2172" s="83"/>
      <c r="AW2172" s="123"/>
      <c r="AX2172" s="81"/>
      <c r="BB2172" s="81"/>
      <c r="BC2172" s="81"/>
      <c r="BD2172" s="81"/>
      <c r="BE2172" s="81"/>
    </row>
    <row r="2173" spans="1:57" ht="12.75" customHeight="1" x14ac:dyDescent="0.25">
      <c r="A2173" s="81"/>
      <c r="B2173" s="81"/>
      <c r="C2173" s="81"/>
      <c r="K2173" s="81"/>
      <c r="L2173" s="81"/>
      <c r="M2173" s="81"/>
      <c r="N2173" s="81"/>
      <c r="O2173" s="81"/>
      <c r="P2173" s="81"/>
      <c r="S2173" s="81"/>
      <c r="T2173" s="81"/>
      <c r="U2173" s="81"/>
      <c r="V2173" s="81"/>
      <c r="W2173" s="81"/>
      <c r="X2173" s="81"/>
      <c r="Y2173" s="81"/>
      <c r="Z2173" s="81"/>
      <c r="AA2173" s="109"/>
      <c r="AB2173" s="109"/>
      <c r="AS2173" s="124"/>
      <c r="AT2173" s="124"/>
      <c r="AU2173" s="124"/>
      <c r="AV2173" s="83"/>
      <c r="AW2173" s="123"/>
      <c r="AX2173" s="81"/>
      <c r="BB2173" s="81"/>
      <c r="BC2173" s="81"/>
      <c r="BD2173" s="81"/>
      <c r="BE2173" s="81"/>
    </row>
    <row r="2174" spans="1:57" ht="12.75" customHeight="1" x14ac:dyDescent="0.25">
      <c r="A2174" s="81"/>
      <c r="B2174" s="81"/>
      <c r="C2174" s="81"/>
      <c r="K2174" s="81"/>
      <c r="L2174" s="81"/>
      <c r="M2174" s="81"/>
      <c r="N2174" s="81"/>
      <c r="O2174" s="81"/>
      <c r="P2174" s="81"/>
      <c r="S2174" s="81"/>
      <c r="T2174" s="81"/>
      <c r="U2174" s="81"/>
      <c r="V2174" s="81"/>
      <c r="W2174" s="81"/>
      <c r="X2174" s="81"/>
      <c r="Y2174" s="81"/>
      <c r="Z2174" s="81"/>
      <c r="AA2174" s="109"/>
      <c r="AB2174" s="109"/>
      <c r="AS2174" s="124"/>
      <c r="AT2174" s="124"/>
      <c r="AU2174" s="124"/>
      <c r="AV2174" s="83"/>
      <c r="AW2174" s="123"/>
      <c r="AX2174" s="81"/>
      <c r="BB2174" s="81"/>
      <c r="BC2174" s="81"/>
      <c r="BD2174" s="81"/>
      <c r="BE2174" s="81"/>
    </row>
    <row r="2175" spans="1:57" ht="12.75" customHeight="1" x14ac:dyDescent="0.25">
      <c r="A2175" s="81"/>
      <c r="B2175" s="81"/>
      <c r="C2175" s="81"/>
      <c r="K2175" s="81"/>
      <c r="L2175" s="81"/>
      <c r="M2175" s="81"/>
      <c r="N2175" s="81"/>
      <c r="O2175" s="81"/>
      <c r="P2175" s="81"/>
      <c r="S2175" s="81"/>
      <c r="T2175" s="81"/>
      <c r="U2175" s="81"/>
      <c r="V2175" s="81"/>
      <c r="W2175" s="81"/>
      <c r="X2175" s="81"/>
      <c r="Y2175" s="81"/>
      <c r="Z2175" s="81"/>
      <c r="AA2175" s="109"/>
      <c r="AB2175" s="109"/>
      <c r="AS2175" s="124"/>
      <c r="AT2175" s="124"/>
      <c r="AU2175" s="124"/>
      <c r="AV2175" s="83"/>
      <c r="AW2175" s="123"/>
      <c r="AX2175" s="81"/>
      <c r="BB2175" s="81"/>
      <c r="BC2175" s="81"/>
      <c r="BD2175" s="81"/>
      <c r="BE2175" s="81"/>
    </row>
    <row r="2176" spans="1:57" ht="12.75" customHeight="1" x14ac:dyDescent="0.25">
      <c r="A2176" s="81"/>
      <c r="B2176" s="81"/>
      <c r="C2176" s="81"/>
      <c r="K2176" s="81"/>
      <c r="L2176" s="81"/>
      <c r="M2176" s="81"/>
      <c r="N2176" s="81"/>
      <c r="O2176" s="81"/>
      <c r="P2176" s="81"/>
      <c r="S2176" s="81"/>
      <c r="T2176" s="81"/>
      <c r="U2176" s="81"/>
      <c r="V2176" s="81"/>
      <c r="W2176" s="81"/>
      <c r="X2176" s="81"/>
      <c r="Y2176" s="81"/>
      <c r="Z2176" s="81"/>
      <c r="AA2176" s="109"/>
      <c r="AB2176" s="109"/>
      <c r="AS2176" s="124"/>
      <c r="AT2176" s="124"/>
      <c r="AU2176" s="124"/>
      <c r="AV2176" s="83"/>
      <c r="AW2176" s="123"/>
      <c r="AX2176" s="81"/>
      <c r="BB2176" s="81"/>
      <c r="BC2176" s="81"/>
      <c r="BD2176" s="81"/>
      <c r="BE2176" s="81"/>
    </row>
    <row r="2177" spans="1:57" ht="12.75" customHeight="1" x14ac:dyDescent="0.25">
      <c r="A2177" s="81"/>
      <c r="B2177" s="81"/>
      <c r="C2177" s="81"/>
      <c r="K2177" s="81"/>
      <c r="L2177" s="81"/>
      <c r="M2177" s="81"/>
      <c r="N2177" s="81"/>
      <c r="O2177" s="81"/>
      <c r="P2177" s="81"/>
      <c r="S2177" s="81"/>
      <c r="T2177" s="81"/>
      <c r="U2177" s="81"/>
      <c r="V2177" s="81"/>
      <c r="W2177" s="81"/>
      <c r="X2177" s="81"/>
      <c r="Y2177" s="81"/>
      <c r="Z2177" s="81"/>
      <c r="AA2177" s="109"/>
      <c r="AB2177" s="109"/>
      <c r="AS2177" s="124"/>
      <c r="AT2177" s="124"/>
      <c r="AU2177" s="124"/>
      <c r="AV2177" s="83"/>
      <c r="AW2177" s="123"/>
      <c r="AX2177" s="81"/>
      <c r="BB2177" s="81"/>
      <c r="BC2177" s="81"/>
      <c r="BD2177" s="81"/>
      <c r="BE2177" s="81"/>
    </row>
    <row r="2178" spans="1:57" ht="12.75" customHeight="1" x14ac:dyDescent="0.25">
      <c r="A2178" s="81"/>
      <c r="B2178" s="81"/>
      <c r="C2178" s="81"/>
      <c r="K2178" s="81"/>
      <c r="L2178" s="81"/>
      <c r="M2178" s="81"/>
      <c r="N2178" s="81"/>
      <c r="O2178" s="81"/>
      <c r="P2178" s="81"/>
      <c r="S2178" s="81"/>
      <c r="T2178" s="81"/>
      <c r="U2178" s="81"/>
      <c r="V2178" s="81"/>
      <c r="W2178" s="81"/>
      <c r="X2178" s="81"/>
      <c r="Y2178" s="81"/>
      <c r="Z2178" s="81"/>
      <c r="AA2178" s="109"/>
      <c r="AB2178" s="109"/>
      <c r="AS2178" s="124"/>
      <c r="AT2178" s="124"/>
      <c r="AU2178" s="124"/>
      <c r="AV2178" s="83"/>
      <c r="AW2178" s="123"/>
      <c r="AX2178" s="81"/>
      <c r="BB2178" s="81"/>
      <c r="BC2178" s="81"/>
      <c r="BD2178" s="81"/>
      <c r="BE2178" s="81"/>
    </row>
    <row r="2179" spans="1:57" ht="12.75" customHeight="1" x14ac:dyDescent="0.25">
      <c r="A2179" s="81"/>
      <c r="B2179" s="81"/>
      <c r="C2179" s="81"/>
      <c r="K2179" s="81"/>
      <c r="L2179" s="81"/>
      <c r="M2179" s="81"/>
      <c r="N2179" s="81"/>
      <c r="O2179" s="81"/>
      <c r="P2179" s="81"/>
      <c r="S2179" s="81"/>
      <c r="T2179" s="81"/>
      <c r="U2179" s="81"/>
      <c r="V2179" s="81"/>
      <c r="W2179" s="81"/>
      <c r="X2179" s="81"/>
      <c r="Y2179" s="81"/>
      <c r="Z2179" s="81"/>
      <c r="AA2179" s="109"/>
      <c r="AB2179" s="109"/>
      <c r="AS2179" s="124"/>
      <c r="AT2179" s="124"/>
      <c r="AU2179" s="124"/>
      <c r="AV2179" s="83"/>
      <c r="AW2179" s="123"/>
      <c r="AX2179" s="81"/>
      <c r="BB2179" s="81"/>
      <c r="BC2179" s="81"/>
      <c r="BD2179" s="81"/>
      <c r="BE2179" s="81"/>
    </row>
    <row r="2180" spans="1:57" ht="12.75" customHeight="1" x14ac:dyDescent="0.25">
      <c r="A2180" s="81"/>
      <c r="B2180" s="81"/>
      <c r="C2180" s="81"/>
      <c r="K2180" s="81"/>
      <c r="L2180" s="81"/>
      <c r="M2180" s="81"/>
      <c r="N2180" s="81"/>
      <c r="O2180" s="81"/>
      <c r="P2180" s="81"/>
      <c r="S2180" s="81"/>
      <c r="T2180" s="81"/>
      <c r="U2180" s="81"/>
      <c r="V2180" s="81"/>
      <c r="W2180" s="81"/>
      <c r="X2180" s="81"/>
      <c r="Y2180" s="81"/>
      <c r="Z2180" s="81"/>
      <c r="AA2180" s="109"/>
      <c r="AB2180" s="109"/>
      <c r="AS2180" s="124"/>
      <c r="AT2180" s="124"/>
      <c r="AU2180" s="124"/>
      <c r="AV2180" s="83"/>
      <c r="AW2180" s="123"/>
      <c r="AX2180" s="81"/>
      <c r="BB2180" s="81"/>
      <c r="BC2180" s="81"/>
      <c r="BD2180" s="81"/>
      <c r="BE2180" s="81"/>
    </row>
    <row r="2181" spans="1:57" ht="12.75" customHeight="1" x14ac:dyDescent="0.25">
      <c r="A2181" s="81"/>
      <c r="B2181" s="81"/>
      <c r="C2181" s="81"/>
      <c r="K2181" s="81"/>
      <c r="L2181" s="81"/>
      <c r="M2181" s="81"/>
      <c r="N2181" s="81"/>
      <c r="O2181" s="81"/>
      <c r="P2181" s="81"/>
      <c r="S2181" s="81"/>
      <c r="T2181" s="81"/>
      <c r="U2181" s="81"/>
      <c r="V2181" s="81"/>
      <c r="W2181" s="81"/>
      <c r="X2181" s="81"/>
      <c r="Y2181" s="81"/>
      <c r="Z2181" s="81"/>
      <c r="AA2181" s="109"/>
      <c r="AB2181" s="109"/>
      <c r="AS2181" s="124"/>
      <c r="AT2181" s="124"/>
      <c r="AU2181" s="124"/>
      <c r="AV2181" s="83"/>
      <c r="AW2181" s="123"/>
      <c r="AX2181" s="81"/>
      <c r="BB2181" s="81"/>
      <c r="BC2181" s="81"/>
      <c r="BD2181" s="81"/>
      <c r="BE2181" s="81"/>
    </row>
    <row r="2182" spans="1:57" ht="12.75" customHeight="1" x14ac:dyDescent="0.25">
      <c r="A2182" s="81"/>
      <c r="B2182" s="81"/>
      <c r="C2182" s="81"/>
      <c r="K2182" s="81"/>
      <c r="L2182" s="81"/>
      <c r="M2182" s="81"/>
      <c r="N2182" s="81"/>
      <c r="O2182" s="81"/>
      <c r="P2182" s="81"/>
      <c r="S2182" s="81"/>
      <c r="T2182" s="81"/>
      <c r="U2182" s="81"/>
      <c r="V2182" s="81"/>
      <c r="W2182" s="81"/>
      <c r="X2182" s="81"/>
      <c r="Y2182" s="81"/>
      <c r="Z2182" s="81"/>
      <c r="AA2182" s="109"/>
      <c r="AB2182" s="109"/>
      <c r="AS2182" s="124"/>
      <c r="AT2182" s="124"/>
      <c r="AU2182" s="124"/>
      <c r="AV2182" s="83"/>
      <c r="AW2182" s="123"/>
      <c r="AX2182" s="81"/>
      <c r="BB2182" s="81"/>
      <c r="BC2182" s="81"/>
      <c r="BD2182" s="81"/>
      <c r="BE2182" s="81"/>
    </row>
    <row r="2183" spans="1:57" ht="12.75" customHeight="1" x14ac:dyDescent="0.25">
      <c r="A2183" s="81"/>
      <c r="B2183" s="81"/>
      <c r="C2183" s="81"/>
      <c r="K2183" s="81"/>
      <c r="L2183" s="81"/>
      <c r="M2183" s="81"/>
      <c r="N2183" s="81"/>
      <c r="O2183" s="81"/>
      <c r="P2183" s="81"/>
      <c r="S2183" s="81"/>
      <c r="T2183" s="81"/>
      <c r="U2183" s="81"/>
      <c r="V2183" s="81"/>
      <c r="W2183" s="81"/>
      <c r="X2183" s="81"/>
      <c r="Y2183" s="81"/>
      <c r="Z2183" s="81"/>
      <c r="AA2183" s="109"/>
      <c r="AB2183" s="109"/>
      <c r="AS2183" s="124"/>
      <c r="AT2183" s="124"/>
      <c r="AU2183" s="124"/>
      <c r="AV2183" s="83"/>
      <c r="AW2183" s="123"/>
      <c r="AX2183" s="81"/>
      <c r="BB2183" s="81"/>
      <c r="BC2183" s="81"/>
      <c r="BD2183" s="81"/>
      <c r="BE2183" s="81"/>
    </row>
    <row r="2184" spans="1:57" ht="12.75" customHeight="1" x14ac:dyDescent="0.25">
      <c r="A2184" s="81"/>
      <c r="B2184" s="81"/>
      <c r="C2184" s="81"/>
      <c r="K2184" s="81"/>
      <c r="L2184" s="81"/>
      <c r="M2184" s="81"/>
      <c r="N2184" s="81"/>
      <c r="O2184" s="81"/>
      <c r="P2184" s="81"/>
      <c r="S2184" s="81"/>
      <c r="T2184" s="81"/>
      <c r="U2184" s="81"/>
      <c r="V2184" s="81"/>
      <c r="W2184" s="81"/>
      <c r="X2184" s="81"/>
      <c r="Y2184" s="81"/>
      <c r="Z2184" s="81"/>
      <c r="AA2184" s="109"/>
      <c r="AB2184" s="109"/>
      <c r="AS2184" s="124"/>
      <c r="AT2184" s="124"/>
      <c r="AU2184" s="124"/>
      <c r="AV2184" s="83"/>
      <c r="AW2184" s="123"/>
      <c r="AX2184" s="81"/>
      <c r="BB2184" s="81"/>
      <c r="BC2184" s="81"/>
      <c r="BD2184" s="81"/>
      <c r="BE2184" s="81"/>
    </row>
    <row r="2185" spans="1:57" ht="12.75" customHeight="1" x14ac:dyDescent="0.25">
      <c r="A2185" s="81"/>
      <c r="B2185" s="81"/>
      <c r="C2185" s="81"/>
      <c r="K2185" s="81"/>
      <c r="L2185" s="81"/>
      <c r="M2185" s="81"/>
      <c r="N2185" s="81"/>
      <c r="O2185" s="81"/>
      <c r="P2185" s="81"/>
      <c r="S2185" s="81"/>
      <c r="T2185" s="81"/>
      <c r="U2185" s="81"/>
      <c r="V2185" s="81"/>
      <c r="W2185" s="81"/>
      <c r="X2185" s="81"/>
      <c r="Y2185" s="81"/>
      <c r="Z2185" s="81"/>
      <c r="AA2185" s="109"/>
      <c r="AB2185" s="109"/>
      <c r="AS2185" s="124"/>
      <c r="AT2185" s="124"/>
      <c r="AU2185" s="124"/>
      <c r="AV2185" s="83"/>
      <c r="AW2185" s="123"/>
      <c r="AX2185" s="81"/>
      <c r="BB2185" s="81"/>
      <c r="BC2185" s="81"/>
      <c r="BD2185" s="81"/>
      <c r="BE2185" s="81"/>
    </row>
    <row r="2186" spans="1:57" ht="12.75" customHeight="1" x14ac:dyDescent="0.25">
      <c r="A2186" s="81"/>
      <c r="B2186" s="81"/>
      <c r="C2186" s="81"/>
      <c r="K2186" s="81"/>
      <c r="L2186" s="81"/>
      <c r="M2186" s="81"/>
      <c r="N2186" s="81"/>
      <c r="O2186" s="81"/>
      <c r="P2186" s="81"/>
      <c r="S2186" s="81"/>
      <c r="T2186" s="81"/>
      <c r="U2186" s="81"/>
      <c r="V2186" s="81"/>
      <c r="W2186" s="81"/>
      <c r="X2186" s="81"/>
      <c r="Y2186" s="81"/>
      <c r="Z2186" s="81"/>
      <c r="AA2186" s="109"/>
      <c r="AB2186" s="109"/>
      <c r="AS2186" s="124"/>
      <c r="AT2186" s="124"/>
      <c r="AU2186" s="124"/>
      <c r="AV2186" s="83"/>
      <c r="AW2186" s="123"/>
      <c r="AX2186" s="81"/>
      <c r="BB2186" s="81"/>
      <c r="BC2186" s="81"/>
      <c r="BD2186" s="81"/>
      <c r="BE2186" s="81"/>
    </row>
    <row r="2187" spans="1:57" ht="12.75" customHeight="1" x14ac:dyDescent="0.25">
      <c r="A2187" s="81"/>
      <c r="B2187" s="81"/>
      <c r="C2187" s="81"/>
      <c r="K2187" s="81"/>
      <c r="L2187" s="81"/>
      <c r="M2187" s="81"/>
      <c r="N2187" s="81"/>
      <c r="O2187" s="81"/>
      <c r="P2187" s="81"/>
      <c r="S2187" s="81"/>
      <c r="T2187" s="81"/>
      <c r="U2187" s="81"/>
      <c r="V2187" s="81"/>
      <c r="W2187" s="81"/>
      <c r="X2187" s="81"/>
      <c r="Y2187" s="81"/>
      <c r="Z2187" s="81"/>
      <c r="AA2187" s="109"/>
      <c r="AB2187" s="109"/>
      <c r="AS2187" s="124"/>
      <c r="AT2187" s="124"/>
      <c r="AU2187" s="124"/>
      <c r="AV2187" s="83"/>
      <c r="AW2187" s="123"/>
      <c r="AX2187" s="81"/>
      <c r="BB2187" s="81"/>
      <c r="BC2187" s="81"/>
      <c r="BD2187" s="81"/>
      <c r="BE2187" s="81"/>
    </row>
    <row r="2188" spans="1:57" ht="12.75" customHeight="1" x14ac:dyDescent="0.25">
      <c r="A2188" s="81"/>
      <c r="B2188" s="81"/>
      <c r="C2188" s="81"/>
      <c r="K2188" s="81"/>
      <c r="L2188" s="81"/>
      <c r="M2188" s="81"/>
      <c r="N2188" s="81"/>
      <c r="O2188" s="81"/>
      <c r="P2188" s="81"/>
      <c r="S2188" s="81"/>
      <c r="T2188" s="81"/>
      <c r="U2188" s="81"/>
      <c r="V2188" s="81"/>
      <c r="W2188" s="81"/>
      <c r="X2188" s="81"/>
      <c r="Y2188" s="81"/>
      <c r="Z2188" s="81"/>
      <c r="AA2188" s="109"/>
      <c r="AB2188" s="109"/>
      <c r="AS2188" s="124"/>
      <c r="AT2188" s="124"/>
      <c r="AU2188" s="124"/>
      <c r="AV2188" s="83"/>
      <c r="AW2188" s="123"/>
      <c r="AX2188" s="81"/>
      <c r="BB2188" s="81"/>
      <c r="BC2188" s="81"/>
      <c r="BD2188" s="81"/>
      <c r="BE2188" s="81"/>
    </row>
    <row r="2189" spans="1:57" ht="12.75" customHeight="1" x14ac:dyDescent="0.25">
      <c r="A2189" s="81"/>
      <c r="B2189" s="81"/>
      <c r="C2189" s="81"/>
      <c r="K2189" s="81"/>
      <c r="L2189" s="81"/>
      <c r="M2189" s="81"/>
      <c r="N2189" s="81"/>
      <c r="O2189" s="81"/>
      <c r="P2189" s="81"/>
      <c r="S2189" s="81"/>
      <c r="T2189" s="81"/>
      <c r="U2189" s="81"/>
      <c r="V2189" s="81"/>
      <c r="W2189" s="81"/>
      <c r="X2189" s="81"/>
      <c r="Y2189" s="81"/>
      <c r="Z2189" s="81"/>
      <c r="AA2189" s="109"/>
      <c r="AB2189" s="109"/>
      <c r="AS2189" s="124"/>
      <c r="AT2189" s="124"/>
      <c r="AU2189" s="124"/>
      <c r="AV2189" s="83"/>
      <c r="AW2189" s="123"/>
      <c r="AX2189" s="81"/>
      <c r="BB2189" s="81"/>
      <c r="BC2189" s="81"/>
      <c r="BD2189" s="81"/>
      <c r="BE2189" s="81"/>
    </row>
    <row r="2190" spans="1:57" ht="12.75" customHeight="1" x14ac:dyDescent="0.25">
      <c r="A2190" s="81"/>
      <c r="B2190" s="81"/>
      <c r="C2190" s="81"/>
      <c r="K2190" s="81"/>
      <c r="L2190" s="81"/>
      <c r="M2190" s="81"/>
      <c r="N2190" s="81"/>
      <c r="O2190" s="81"/>
      <c r="P2190" s="81"/>
      <c r="S2190" s="81"/>
      <c r="T2190" s="81"/>
      <c r="U2190" s="81"/>
      <c r="V2190" s="81"/>
      <c r="W2190" s="81"/>
      <c r="X2190" s="81"/>
      <c r="Y2190" s="81"/>
      <c r="Z2190" s="81"/>
      <c r="AA2190" s="109"/>
      <c r="AB2190" s="109"/>
      <c r="AS2190" s="124"/>
      <c r="AT2190" s="124"/>
      <c r="AU2190" s="124"/>
      <c r="AV2190" s="83"/>
      <c r="AW2190" s="123"/>
      <c r="AX2190" s="81"/>
      <c r="BB2190" s="81"/>
      <c r="BC2190" s="81"/>
      <c r="BD2190" s="81"/>
      <c r="BE2190" s="81"/>
    </row>
    <row r="2191" spans="1:57" ht="12.75" customHeight="1" x14ac:dyDescent="0.25">
      <c r="A2191" s="81"/>
      <c r="B2191" s="81"/>
      <c r="C2191" s="81"/>
      <c r="K2191" s="81"/>
      <c r="L2191" s="81"/>
      <c r="M2191" s="81"/>
      <c r="N2191" s="81"/>
      <c r="O2191" s="81"/>
      <c r="P2191" s="81"/>
      <c r="S2191" s="81"/>
      <c r="T2191" s="81"/>
      <c r="U2191" s="81"/>
      <c r="V2191" s="81"/>
      <c r="W2191" s="81"/>
      <c r="X2191" s="81"/>
      <c r="Y2191" s="81"/>
      <c r="Z2191" s="81"/>
      <c r="AA2191" s="109"/>
      <c r="AB2191" s="109"/>
      <c r="AS2191" s="124"/>
      <c r="AT2191" s="124"/>
      <c r="AU2191" s="124"/>
      <c r="AV2191" s="83"/>
      <c r="AW2191" s="123"/>
      <c r="AX2191" s="81"/>
      <c r="BB2191" s="81"/>
      <c r="BC2191" s="81"/>
      <c r="BD2191" s="81"/>
      <c r="BE2191" s="81"/>
    </row>
    <row r="2192" spans="1:57" ht="12.75" customHeight="1" x14ac:dyDescent="0.25">
      <c r="A2192" s="81"/>
      <c r="B2192" s="81"/>
      <c r="C2192" s="81"/>
      <c r="K2192" s="81"/>
      <c r="L2192" s="81"/>
      <c r="M2192" s="81"/>
      <c r="N2192" s="81"/>
      <c r="O2192" s="81"/>
      <c r="P2192" s="81"/>
      <c r="S2192" s="81"/>
      <c r="T2192" s="81"/>
      <c r="U2192" s="81"/>
      <c r="V2192" s="81"/>
      <c r="W2192" s="81"/>
      <c r="X2192" s="81"/>
      <c r="Y2192" s="81"/>
      <c r="Z2192" s="81"/>
      <c r="AA2192" s="109"/>
      <c r="AB2192" s="109"/>
      <c r="AS2192" s="124"/>
      <c r="AT2192" s="124"/>
      <c r="AU2192" s="124"/>
      <c r="AV2192" s="83"/>
      <c r="AW2192" s="123"/>
      <c r="AX2192" s="81"/>
      <c r="BB2192" s="81"/>
      <c r="BC2192" s="81"/>
      <c r="BD2192" s="81"/>
      <c r="BE2192" s="81"/>
    </row>
    <row r="2193" spans="1:57" ht="12.75" customHeight="1" x14ac:dyDescent="0.25">
      <c r="A2193" s="81"/>
      <c r="B2193" s="81"/>
      <c r="C2193" s="81"/>
      <c r="K2193" s="81"/>
      <c r="L2193" s="81"/>
      <c r="M2193" s="81"/>
      <c r="N2193" s="81"/>
      <c r="O2193" s="81"/>
      <c r="P2193" s="81"/>
      <c r="S2193" s="81"/>
      <c r="T2193" s="81"/>
      <c r="U2193" s="81"/>
      <c r="V2193" s="81"/>
      <c r="W2193" s="81"/>
      <c r="X2193" s="81"/>
      <c r="Y2193" s="81"/>
      <c r="Z2193" s="81"/>
      <c r="AA2193" s="109"/>
      <c r="AB2193" s="109"/>
      <c r="AS2193" s="124"/>
      <c r="AT2193" s="124"/>
      <c r="AU2193" s="124"/>
      <c r="AV2193" s="83"/>
      <c r="AW2193" s="123"/>
      <c r="AX2193" s="81"/>
      <c r="BB2193" s="81"/>
      <c r="BC2193" s="81"/>
      <c r="BD2193" s="81"/>
      <c r="BE2193" s="81"/>
    </row>
    <row r="2194" spans="1:57" ht="12.75" customHeight="1" x14ac:dyDescent="0.25">
      <c r="A2194" s="81"/>
      <c r="B2194" s="81"/>
      <c r="C2194" s="81"/>
      <c r="K2194" s="81"/>
      <c r="L2194" s="81"/>
      <c r="M2194" s="81"/>
      <c r="N2194" s="81"/>
      <c r="O2194" s="81"/>
      <c r="P2194" s="81"/>
      <c r="S2194" s="81"/>
      <c r="T2194" s="81"/>
      <c r="U2194" s="81"/>
      <c r="V2194" s="81"/>
      <c r="W2194" s="81"/>
      <c r="X2194" s="81"/>
      <c r="Y2194" s="81"/>
      <c r="Z2194" s="81"/>
      <c r="AA2194" s="109"/>
      <c r="AB2194" s="109"/>
      <c r="AS2194" s="124"/>
      <c r="AT2194" s="124"/>
      <c r="AU2194" s="124"/>
      <c r="AV2194" s="83"/>
      <c r="AW2194" s="123"/>
      <c r="AX2194" s="81"/>
      <c r="BB2194" s="81"/>
      <c r="BC2194" s="81"/>
      <c r="BD2194" s="81"/>
      <c r="BE2194" s="81"/>
    </row>
    <row r="2195" spans="1:57" ht="12.75" customHeight="1" x14ac:dyDescent="0.25">
      <c r="A2195" s="81"/>
      <c r="B2195" s="81"/>
      <c r="C2195" s="81"/>
      <c r="K2195" s="81"/>
      <c r="L2195" s="81"/>
      <c r="M2195" s="81"/>
      <c r="N2195" s="81"/>
      <c r="O2195" s="81"/>
      <c r="P2195" s="81"/>
      <c r="S2195" s="81"/>
      <c r="T2195" s="81"/>
      <c r="U2195" s="81"/>
      <c r="V2195" s="81"/>
      <c r="W2195" s="81"/>
      <c r="X2195" s="81"/>
      <c r="Y2195" s="81"/>
      <c r="Z2195" s="81"/>
      <c r="AA2195" s="109"/>
      <c r="AB2195" s="109"/>
      <c r="AS2195" s="124"/>
      <c r="AT2195" s="124"/>
      <c r="AU2195" s="124"/>
      <c r="AV2195" s="83"/>
      <c r="AW2195" s="123"/>
      <c r="AX2195" s="81"/>
      <c r="BB2195" s="81"/>
      <c r="BC2195" s="81"/>
      <c r="BD2195" s="81"/>
      <c r="BE2195" s="81"/>
    </row>
    <row r="2196" spans="1:57" ht="12.75" customHeight="1" x14ac:dyDescent="0.25">
      <c r="A2196" s="81"/>
      <c r="B2196" s="81"/>
      <c r="C2196" s="81"/>
      <c r="K2196" s="81"/>
      <c r="L2196" s="81"/>
      <c r="M2196" s="81"/>
      <c r="N2196" s="81"/>
      <c r="O2196" s="81"/>
      <c r="P2196" s="81"/>
      <c r="S2196" s="81"/>
      <c r="T2196" s="81"/>
      <c r="U2196" s="81"/>
      <c r="V2196" s="81"/>
      <c r="W2196" s="81"/>
      <c r="X2196" s="81"/>
      <c r="Y2196" s="81"/>
      <c r="Z2196" s="81"/>
      <c r="AA2196" s="109"/>
      <c r="AB2196" s="109"/>
      <c r="AS2196" s="124"/>
      <c r="AT2196" s="124"/>
      <c r="AU2196" s="124"/>
      <c r="AV2196" s="83"/>
      <c r="AW2196" s="123"/>
      <c r="AX2196" s="81"/>
      <c r="BB2196" s="81"/>
      <c r="BC2196" s="81"/>
      <c r="BD2196" s="81"/>
      <c r="BE2196" s="81"/>
    </row>
    <row r="2197" spans="1:57" ht="12.75" customHeight="1" x14ac:dyDescent="0.25">
      <c r="A2197" s="81"/>
      <c r="B2197" s="81"/>
      <c r="C2197" s="81"/>
      <c r="K2197" s="81"/>
      <c r="L2197" s="81"/>
      <c r="M2197" s="81"/>
      <c r="N2197" s="81"/>
      <c r="O2197" s="81"/>
      <c r="P2197" s="81"/>
      <c r="S2197" s="81"/>
      <c r="T2197" s="81"/>
      <c r="U2197" s="81"/>
      <c r="V2197" s="81"/>
      <c r="W2197" s="81"/>
      <c r="X2197" s="81"/>
      <c r="Y2197" s="81"/>
      <c r="Z2197" s="81"/>
      <c r="AA2197" s="109"/>
      <c r="AB2197" s="109"/>
      <c r="AS2197" s="124"/>
      <c r="AT2197" s="124"/>
      <c r="AU2197" s="124"/>
      <c r="AV2197" s="83"/>
      <c r="AW2197" s="123"/>
      <c r="AX2197" s="81"/>
      <c r="BB2197" s="81"/>
      <c r="BC2197" s="81"/>
      <c r="BD2197" s="81"/>
      <c r="BE2197" s="81"/>
    </row>
    <row r="2198" spans="1:57" ht="12.75" customHeight="1" x14ac:dyDescent="0.25">
      <c r="A2198" s="81"/>
      <c r="B2198" s="81"/>
      <c r="C2198" s="81"/>
      <c r="K2198" s="81"/>
      <c r="L2198" s="81"/>
      <c r="M2198" s="81"/>
      <c r="N2198" s="81"/>
      <c r="O2198" s="81"/>
      <c r="P2198" s="81"/>
      <c r="S2198" s="81"/>
      <c r="T2198" s="81"/>
      <c r="U2198" s="81"/>
      <c r="V2198" s="81"/>
      <c r="W2198" s="81"/>
      <c r="X2198" s="81"/>
      <c r="Y2198" s="81"/>
      <c r="Z2198" s="81"/>
      <c r="AA2198" s="109"/>
      <c r="AB2198" s="109"/>
      <c r="AS2198" s="124"/>
      <c r="AT2198" s="124"/>
      <c r="AU2198" s="124"/>
      <c r="AV2198" s="83"/>
      <c r="AW2198" s="123"/>
      <c r="AX2198" s="81"/>
      <c r="BB2198" s="81"/>
      <c r="BC2198" s="81"/>
      <c r="BD2198" s="81"/>
      <c r="BE2198" s="81"/>
    </row>
    <row r="2199" spans="1:57" ht="12.75" customHeight="1" x14ac:dyDescent="0.25">
      <c r="A2199" s="81"/>
      <c r="B2199" s="81"/>
      <c r="C2199" s="81"/>
      <c r="K2199" s="81"/>
      <c r="L2199" s="81"/>
      <c r="M2199" s="81"/>
      <c r="N2199" s="81"/>
      <c r="O2199" s="81"/>
      <c r="P2199" s="81"/>
      <c r="S2199" s="81"/>
      <c r="T2199" s="81"/>
      <c r="U2199" s="81"/>
      <c r="V2199" s="81"/>
      <c r="W2199" s="81"/>
      <c r="X2199" s="81"/>
      <c r="Y2199" s="81"/>
      <c r="Z2199" s="81"/>
      <c r="AA2199" s="109"/>
      <c r="AB2199" s="109"/>
      <c r="AS2199" s="124"/>
      <c r="AT2199" s="124"/>
      <c r="AU2199" s="124"/>
      <c r="AV2199" s="83"/>
      <c r="AW2199" s="123"/>
      <c r="AX2199" s="81"/>
      <c r="BB2199" s="81"/>
      <c r="BC2199" s="81"/>
      <c r="BD2199" s="81"/>
      <c r="BE2199" s="81"/>
    </row>
    <row r="2200" spans="1:57" ht="12.75" customHeight="1" x14ac:dyDescent="0.25">
      <c r="A2200" s="81"/>
      <c r="B2200" s="81"/>
      <c r="C2200" s="81"/>
      <c r="K2200" s="81"/>
      <c r="L2200" s="81"/>
      <c r="M2200" s="81"/>
      <c r="N2200" s="81"/>
      <c r="O2200" s="81"/>
      <c r="P2200" s="81"/>
      <c r="S2200" s="81"/>
      <c r="T2200" s="81"/>
      <c r="U2200" s="81"/>
      <c r="V2200" s="81"/>
      <c r="W2200" s="81"/>
      <c r="X2200" s="81"/>
      <c r="Y2200" s="81"/>
      <c r="Z2200" s="81"/>
      <c r="AA2200" s="109"/>
      <c r="AB2200" s="109"/>
      <c r="AS2200" s="124"/>
      <c r="AT2200" s="124"/>
      <c r="AU2200" s="124"/>
      <c r="AV2200" s="83"/>
      <c r="AW2200" s="123"/>
      <c r="AX2200" s="81"/>
      <c r="BB2200" s="81"/>
      <c r="BC2200" s="81"/>
      <c r="BD2200" s="81"/>
      <c r="BE2200" s="81"/>
    </row>
    <row r="2201" spans="1:57" ht="12.75" customHeight="1" x14ac:dyDescent="0.25">
      <c r="A2201" s="81"/>
      <c r="B2201" s="81"/>
      <c r="C2201" s="81"/>
      <c r="K2201" s="81"/>
      <c r="L2201" s="81"/>
      <c r="M2201" s="81"/>
      <c r="N2201" s="81"/>
      <c r="O2201" s="81"/>
      <c r="P2201" s="81"/>
      <c r="S2201" s="81"/>
      <c r="T2201" s="81"/>
      <c r="U2201" s="81"/>
      <c r="V2201" s="81"/>
      <c r="W2201" s="81"/>
      <c r="X2201" s="81"/>
      <c r="Y2201" s="81"/>
      <c r="Z2201" s="81"/>
      <c r="AA2201" s="109"/>
      <c r="AB2201" s="109"/>
      <c r="AS2201" s="124"/>
      <c r="AT2201" s="124"/>
      <c r="AU2201" s="124"/>
      <c r="AV2201" s="83"/>
      <c r="AW2201" s="123"/>
      <c r="AX2201" s="81"/>
      <c r="BB2201" s="81"/>
      <c r="BC2201" s="81"/>
      <c r="BD2201" s="81"/>
      <c r="BE2201" s="81"/>
    </row>
    <row r="2202" spans="1:57" ht="12.75" customHeight="1" x14ac:dyDescent="0.25">
      <c r="A2202" s="81"/>
      <c r="B2202" s="81"/>
      <c r="C2202" s="81"/>
      <c r="K2202" s="81"/>
      <c r="L2202" s="81"/>
      <c r="M2202" s="81"/>
      <c r="N2202" s="81"/>
      <c r="O2202" s="81"/>
      <c r="P2202" s="81"/>
      <c r="S2202" s="81"/>
      <c r="T2202" s="81"/>
      <c r="U2202" s="81"/>
      <c r="V2202" s="81"/>
      <c r="W2202" s="81"/>
      <c r="X2202" s="81"/>
      <c r="Y2202" s="81"/>
      <c r="Z2202" s="81"/>
      <c r="AA2202" s="109"/>
      <c r="AB2202" s="109"/>
      <c r="AS2202" s="124"/>
      <c r="AT2202" s="124"/>
      <c r="AU2202" s="124"/>
      <c r="AV2202" s="83"/>
      <c r="AW2202" s="123"/>
      <c r="AX2202" s="81"/>
      <c r="BB2202" s="81"/>
      <c r="BC2202" s="81"/>
      <c r="BD2202" s="81"/>
      <c r="BE2202" s="81"/>
    </row>
    <row r="2203" spans="1:57" ht="12.75" customHeight="1" x14ac:dyDescent="0.25">
      <c r="A2203" s="81"/>
      <c r="B2203" s="81"/>
      <c r="C2203" s="81"/>
      <c r="K2203" s="81"/>
      <c r="L2203" s="81"/>
      <c r="M2203" s="81"/>
      <c r="N2203" s="81"/>
      <c r="O2203" s="81"/>
      <c r="P2203" s="81"/>
      <c r="S2203" s="81"/>
      <c r="T2203" s="81"/>
      <c r="U2203" s="81"/>
      <c r="V2203" s="81"/>
      <c r="W2203" s="81"/>
      <c r="X2203" s="81"/>
      <c r="Y2203" s="81"/>
      <c r="Z2203" s="81"/>
      <c r="AA2203" s="109"/>
      <c r="AB2203" s="109"/>
      <c r="AS2203" s="124"/>
      <c r="AT2203" s="124"/>
      <c r="AU2203" s="124"/>
      <c r="AV2203" s="83"/>
      <c r="AW2203" s="123"/>
      <c r="AX2203" s="81"/>
      <c r="BB2203" s="81"/>
      <c r="BC2203" s="81"/>
      <c r="BD2203" s="81"/>
      <c r="BE2203" s="81"/>
    </row>
    <row r="2204" spans="1:57" ht="12.75" customHeight="1" x14ac:dyDescent="0.25">
      <c r="A2204" s="81"/>
      <c r="B2204" s="81"/>
      <c r="C2204" s="81"/>
      <c r="K2204" s="81"/>
      <c r="L2204" s="81"/>
      <c r="M2204" s="81"/>
      <c r="N2204" s="81"/>
      <c r="O2204" s="81"/>
      <c r="P2204" s="81"/>
      <c r="S2204" s="81"/>
      <c r="T2204" s="81"/>
      <c r="U2204" s="81"/>
      <c r="V2204" s="81"/>
      <c r="W2204" s="81"/>
      <c r="X2204" s="81"/>
      <c r="Y2204" s="81"/>
      <c r="Z2204" s="81"/>
      <c r="AA2204" s="109"/>
      <c r="AB2204" s="109"/>
      <c r="AS2204" s="124"/>
      <c r="AT2204" s="124"/>
      <c r="AU2204" s="124"/>
      <c r="AV2204" s="83"/>
      <c r="AW2204" s="123"/>
      <c r="AX2204" s="81"/>
      <c r="BB2204" s="81"/>
      <c r="BC2204" s="81"/>
      <c r="BD2204" s="81"/>
      <c r="BE2204" s="81"/>
    </row>
    <row r="2205" spans="1:57" ht="12.75" customHeight="1" x14ac:dyDescent="0.25">
      <c r="A2205" s="81"/>
      <c r="B2205" s="81"/>
      <c r="C2205" s="81"/>
      <c r="K2205" s="81"/>
      <c r="L2205" s="81"/>
      <c r="M2205" s="81"/>
      <c r="N2205" s="81"/>
      <c r="O2205" s="81"/>
      <c r="P2205" s="81"/>
      <c r="S2205" s="81"/>
      <c r="T2205" s="81"/>
      <c r="U2205" s="81"/>
      <c r="V2205" s="81"/>
      <c r="W2205" s="81"/>
      <c r="X2205" s="81"/>
      <c r="Y2205" s="81"/>
      <c r="Z2205" s="81"/>
      <c r="AA2205" s="109"/>
      <c r="AB2205" s="109"/>
      <c r="AS2205" s="124"/>
      <c r="AT2205" s="124"/>
      <c r="AU2205" s="124"/>
      <c r="AV2205" s="83"/>
      <c r="AW2205" s="123"/>
      <c r="AX2205" s="81"/>
      <c r="BB2205" s="81"/>
      <c r="BC2205" s="81"/>
      <c r="BD2205" s="81"/>
      <c r="BE2205" s="81"/>
    </row>
    <row r="2206" spans="1:57" ht="12.75" customHeight="1" x14ac:dyDescent="0.25">
      <c r="A2206" s="81"/>
      <c r="B2206" s="81"/>
      <c r="C2206" s="81"/>
      <c r="K2206" s="81"/>
      <c r="L2206" s="81"/>
      <c r="M2206" s="81"/>
      <c r="N2206" s="81"/>
      <c r="O2206" s="81"/>
      <c r="P2206" s="81"/>
      <c r="S2206" s="81"/>
      <c r="T2206" s="81"/>
      <c r="U2206" s="81"/>
      <c r="V2206" s="81"/>
      <c r="W2206" s="81"/>
      <c r="X2206" s="81"/>
      <c r="Y2206" s="81"/>
      <c r="Z2206" s="81"/>
      <c r="AA2206" s="109"/>
      <c r="AB2206" s="109"/>
      <c r="AS2206" s="124"/>
      <c r="AT2206" s="124"/>
      <c r="AU2206" s="124"/>
      <c r="AV2206" s="83"/>
      <c r="AW2206" s="123"/>
      <c r="AX2206" s="81"/>
      <c r="BB2206" s="81"/>
      <c r="BC2206" s="81"/>
      <c r="BD2206" s="81"/>
      <c r="BE2206" s="81"/>
    </row>
    <row r="2207" spans="1:57" ht="12.75" customHeight="1" x14ac:dyDescent="0.25">
      <c r="A2207" s="81"/>
      <c r="B2207" s="81"/>
      <c r="C2207" s="81"/>
      <c r="K2207" s="81"/>
      <c r="L2207" s="81"/>
      <c r="M2207" s="81"/>
      <c r="N2207" s="81"/>
      <c r="O2207" s="81"/>
      <c r="P2207" s="81"/>
      <c r="S2207" s="81"/>
      <c r="T2207" s="81"/>
      <c r="U2207" s="81"/>
      <c r="V2207" s="81"/>
      <c r="W2207" s="81"/>
      <c r="X2207" s="81"/>
      <c r="Y2207" s="81"/>
      <c r="Z2207" s="81"/>
      <c r="AA2207" s="109"/>
      <c r="AB2207" s="109"/>
      <c r="AS2207" s="124"/>
      <c r="AT2207" s="124"/>
      <c r="AU2207" s="124"/>
      <c r="AV2207" s="83"/>
      <c r="AW2207" s="123"/>
      <c r="AX2207" s="81"/>
      <c r="BB2207" s="81"/>
      <c r="BC2207" s="81"/>
      <c r="BD2207" s="81"/>
      <c r="BE2207" s="81"/>
    </row>
    <row r="2208" spans="1:57" ht="12.75" customHeight="1" x14ac:dyDescent="0.25">
      <c r="A2208" s="81"/>
      <c r="B2208" s="81"/>
      <c r="C2208" s="81"/>
      <c r="K2208" s="81"/>
      <c r="L2208" s="81"/>
      <c r="M2208" s="81"/>
      <c r="N2208" s="81"/>
      <c r="O2208" s="81"/>
      <c r="P2208" s="81"/>
      <c r="S2208" s="81"/>
      <c r="T2208" s="81"/>
      <c r="U2208" s="81"/>
      <c r="V2208" s="81"/>
      <c r="W2208" s="81"/>
      <c r="X2208" s="81"/>
      <c r="Y2208" s="81"/>
      <c r="Z2208" s="81"/>
      <c r="AA2208" s="109"/>
      <c r="AB2208" s="109"/>
      <c r="AS2208" s="124"/>
      <c r="AT2208" s="124"/>
      <c r="AU2208" s="124"/>
      <c r="AV2208" s="83"/>
      <c r="AW2208" s="123"/>
      <c r="AX2208" s="81"/>
      <c r="BB2208" s="81"/>
      <c r="BC2208" s="81"/>
      <c r="BD2208" s="81"/>
      <c r="BE2208" s="81"/>
    </row>
    <row r="2209" spans="1:57" ht="12.75" customHeight="1" x14ac:dyDescent="0.25">
      <c r="A2209" s="81"/>
      <c r="B2209" s="81"/>
      <c r="C2209" s="81"/>
      <c r="K2209" s="81"/>
      <c r="L2209" s="81"/>
      <c r="M2209" s="81"/>
      <c r="N2209" s="81"/>
      <c r="O2209" s="81"/>
      <c r="P2209" s="81"/>
      <c r="S2209" s="81"/>
      <c r="T2209" s="81"/>
      <c r="U2209" s="81"/>
      <c r="V2209" s="81"/>
      <c r="W2209" s="81"/>
      <c r="X2209" s="81"/>
      <c r="Y2209" s="81"/>
      <c r="Z2209" s="81"/>
      <c r="AA2209" s="109"/>
      <c r="AB2209" s="109"/>
      <c r="AS2209" s="124"/>
      <c r="AT2209" s="124"/>
      <c r="AU2209" s="124"/>
      <c r="AV2209" s="83"/>
      <c r="AW2209" s="123"/>
      <c r="AX2209" s="81"/>
      <c r="BB2209" s="81"/>
      <c r="BC2209" s="81"/>
      <c r="BD2209" s="81"/>
      <c r="BE2209" s="81"/>
    </row>
    <row r="2210" spans="1:57" ht="12.75" customHeight="1" x14ac:dyDescent="0.25">
      <c r="A2210" s="81"/>
      <c r="B2210" s="81"/>
      <c r="C2210" s="81"/>
      <c r="K2210" s="81"/>
      <c r="L2210" s="81"/>
      <c r="M2210" s="81"/>
      <c r="N2210" s="81"/>
      <c r="O2210" s="81"/>
      <c r="P2210" s="81"/>
      <c r="S2210" s="81"/>
      <c r="T2210" s="81"/>
      <c r="U2210" s="81"/>
      <c r="V2210" s="81"/>
      <c r="W2210" s="81"/>
      <c r="X2210" s="81"/>
      <c r="Y2210" s="81"/>
      <c r="Z2210" s="81"/>
      <c r="AA2210" s="109"/>
      <c r="AB2210" s="109"/>
      <c r="AS2210" s="124"/>
      <c r="AT2210" s="124"/>
      <c r="AU2210" s="124"/>
      <c r="AV2210" s="83"/>
      <c r="AW2210" s="123"/>
      <c r="AX2210" s="81"/>
      <c r="BB2210" s="81"/>
      <c r="BC2210" s="81"/>
      <c r="BD2210" s="81"/>
      <c r="BE2210" s="81"/>
    </row>
    <row r="2211" spans="1:57" ht="12.75" customHeight="1" x14ac:dyDescent="0.25">
      <c r="A2211" s="81"/>
      <c r="B2211" s="81"/>
      <c r="C2211" s="81"/>
      <c r="K2211" s="81"/>
      <c r="L2211" s="81"/>
      <c r="M2211" s="81"/>
      <c r="N2211" s="81"/>
      <c r="O2211" s="81"/>
      <c r="P2211" s="81"/>
      <c r="S2211" s="81"/>
      <c r="T2211" s="81"/>
      <c r="U2211" s="81"/>
      <c r="V2211" s="81"/>
      <c r="W2211" s="81"/>
      <c r="X2211" s="81"/>
      <c r="Y2211" s="81"/>
      <c r="Z2211" s="81"/>
      <c r="AA2211" s="109"/>
      <c r="AB2211" s="109"/>
      <c r="AS2211" s="124"/>
      <c r="AT2211" s="124"/>
      <c r="AU2211" s="124"/>
      <c r="AV2211" s="83"/>
      <c r="AW2211" s="123"/>
      <c r="AX2211" s="81"/>
      <c r="BB2211" s="81"/>
      <c r="BC2211" s="81"/>
      <c r="BD2211" s="81"/>
      <c r="BE2211" s="81"/>
    </row>
    <row r="2212" spans="1:57" ht="12.75" customHeight="1" x14ac:dyDescent="0.25">
      <c r="A2212" s="81"/>
      <c r="B2212" s="81"/>
      <c r="C2212" s="81"/>
      <c r="K2212" s="81"/>
      <c r="L2212" s="81"/>
      <c r="M2212" s="81"/>
      <c r="N2212" s="81"/>
      <c r="O2212" s="81"/>
      <c r="P2212" s="81"/>
      <c r="S2212" s="81"/>
      <c r="T2212" s="81"/>
      <c r="U2212" s="81"/>
      <c r="V2212" s="81"/>
      <c r="W2212" s="81"/>
      <c r="X2212" s="81"/>
      <c r="Y2212" s="81"/>
      <c r="Z2212" s="81"/>
      <c r="AA2212" s="109"/>
      <c r="AB2212" s="109"/>
      <c r="AS2212" s="124"/>
      <c r="AT2212" s="124"/>
      <c r="AU2212" s="124"/>
      <c r="AV2212" s="83"/>
      <c r="AW2212" s="123"/>
      <c r="AX2212" s="81"/>
      <c r="BB2212" s="81"/>
      <c r="BC2212" s="81"/>
      <c r="BD2212" s="81"/>
      <c r="BE2212" s="81"/>
    </row>
    <row r="2213" spans="1:57" ht="12.75" customHeight="1" x14ac:dyDescent="0.25">
      <c r="A2213" s="81"/>
      <c r="B2213" s="81"/>
      <c r="C2213" s="81"/>
      <c r="K2213" s="81"/>
      <c r="L2213" s="81"/>
      <c r="M2213" s="81"/>
      <c r="N2213" s="81"/>
      <c r="O2213" s="81"/>
      <c r="P2213" s="81"/>
      <c r="S2213" s="81"/>
      <c r="T2213" s="81"/>
      <c r="U2213" s="81"/>
      <c r="V2213" s="81"/>
      <c r="W2213" s="81"/>
      <c r="X2213" s="81"/>
      <c r="Y2213" s="81"/>
      <c r="Z2213" s="81"/>
      <c r="AA2213" s="109"/>
      <c r="AB2213" s="109"/>
      <c r="AS2213" s="124"/>
      <c r="AT2213" s="124"/>
      <c r="AU2213" s="124"/>
      <c r="AV2213" s="83"/>
      <c r="AW2213" s="123"/>
      <c r="AX2213" s="81"/>
      <c r="BB2213" s="81"/>
      <c r="BC2213" s="81"/>
      <c r="BD2213" s="81"/>
      <c r="BE2213" s="81"/>
    </row>
    <row r="2214" spans="1:57" ht="12.75" customHeight="1" x14ac:dyDescent="0.25">
      <c r="A2214" s="81"/>
      <c r="B2214" s="81"/>
      <c r="C2214" s="81"/>
      <c r="K2214" s="81"/>
      <c r="L2214" s="81"/>
      <c r="M2214" s="81"/>
      <c r="N2214" s="81"/>
      <c r="O2214" s="81"/>
      <c r="P2214" s="81"/>
      <c r="S2214" s="81"/>
      <c r="T2214" s="81"/>
      <c r="U2214" s="81"/>
      <c r="V2214" s="81"/>
      <c r="W2214" s="81"/>
      <c r="X2214" s="81"/>
      <c r="Y2214" s="81"/>
      <c r="Z2214" s="81"/>
      <c r="AA2214" s="109"/>
      <c r="AB2214" s="109"/>
      <c r="AS2214" s="124"/>
      <c r="AT2214" s="124"/>
      <c r="AU2214" s="124"/>
      <c r="AV2214" s="83"/>
      <c r="AW2214" s="123"/>
      <c r="AX2214" s="81"/>
      <c r="BB2214" s="81"/>
      <c r="BC2214" s="81"/>
      <c r="BD2214" s="81"/>
      <c r="BE2214" s="81"/>
    </row>
    <row r="2215" spans="1:57" ht="12.75" customHeight="1" x14ac:dyDescent="0.25">
      <c r="A2215" s="81"/>
      <c r="B2215" s="81"/>
      <c r="C2215" s="81"/>
      <c r="K2215" s="81"/>
      <c r="L2215" s="81"/>
      <c r="M2215" s="81"/>
      <c r="N2215" s="81"/>
      <c r="O2215" s="81"/>
      <c r="P2215" s="81"/>
      <c r="S2215" s="81"/>
      <c r="T2215" s="81"/>
      <c r="U2215" s="81"/>
      <c r="V2215" s="81"/>
      <c r="W2215" s="81"/>
      <c r="X2215" s="81"/>
      <c r="Y2215" s="81"/>
      <c r="Z2215" s="81"/>
      <c r="AA2215" s="109"/>
      <c r="AB2215" s="109"/>
      <c r="AS2215" s="124"/>
      <c r="AT2215" s="124"/>
      <c r="AU2215" s="124"/>
      <c r="AV2215" s="83"/>
      <c r="AW2215" s="123"/>
      <c r="AX2215" s="81"/>
      <c r="BB2215" s="81"/>
      <c r="BC2215" s="81"/>
      <c r="BD2215" s="81"/>
      <c r="BE2215" s="81"/>
    </row>
    <row r="2216" spans="1:57" ht="12.75" customHeight="1" x14ac:dyDescent="0.25">
      <c r="A2216" s="81"/>
      <c r="B2216" s="81"/>
      <c r="C2216" s="81"/>
      <c r="K2216" s="81"/>
      <c r="L2216" s="81"/>
      <c r="M2216" s="81"/>
      <c r="N2216" s="81"/>
      <c r="O2216" s="81"/>
      <c r="P2216" s="81"/>
      <c r="S2216" s="81"/>
      <c r="T2216" s="81"/>
      <c r="U2216" s="81"/>
      <c r="V2216" s="81"/>
      <c r="W2216" s="81"/>
      <c r="X2216" s="81"/>
      <c r="Y2216" s="81"/>
      <c r="Z2216" s="81"/>
      <c r="AA2216" s="109"/>
      <c r="AB2216" s="109"/>
      <c r="AS2216" s="124"/>
      <c r="AT2216" s="124"/>
      <c r="AU2216" s="124"/>
      <c r="AV2216" s="83"/>
      <c r="AW2216" s="123"/>
      <c r="AX2216" s="81"/>
      <c r="BB2216" s="81"/>
      <c r="BC2216" s="81"/>
      <c r="BD2216" s="81"/>
      <c r="BE2216" s="81"/>
    </row>
    <row r="2217" spans="1:57" ht="12.75" customHeight="1" x14ac:dyDescent="0.25">
      <c r="A2217" s="81"/>
      <c r="B2217" s="81"/>
      <c r="C2217" s="81"/>
      <c r="K2217" s="81"/>
      <c r="L2217" s="81"/>
      <c r="M2217" s="81"/>
      <c r="N2217" s="81"/>
      <c r="O2217" s="81"/>
      <c r="P2217" s="81"/>
      <c r="S2217" s="81"/>
      <c r="T2217" s="81"/>
      <c r="U2217" s="81"/>
      <c r="V2217" s="81"/>
      <c r="W2217" s="81"/>
      <c r="X2217" s="81"/>
      <c r="Y2217" s="81"/>
      <c r="Z2217" s="81"/>
      <c r="AA2217" s="109"/>
      <c r="AB2217" s="109"/>
      <c r="AS2217" s="124"/>
      <c r="AT2217" s="124"/>
      <c r="AU2217" s="124"/>
      <c r="AV2217" s="83"/>
      <c r="AW2217" s="123"/>
      <c r="AX2217" s="81"/>
      <c r="BB2217" s="81"/>
      <c r="BC2217" s="81"/>
      <c r="BD2217" s="81"/>
      <c r="BE2217" s="81"/>
    </row>
    <row r="2218" spans="1:57" ht="12.75" customHeight="1" x14ac:dyDescent="0.25">
      <c r="A2218" s="81"/>
      <c r="B2218" s="81"/>
      <c r="C2218" s="81"/>
      <c r="K2218" s="81"/>
      <c r="L2218" s="81"/>
      <c r="M2218" s="81"/>
      <c r="N2218" s="81"/>
      <c r="O2218" s="81"/>
      <c r="P2218" s="81"/>
      <c r="S2218" s="81"/>
      <c r="T2218" s="81"/>
      <c r="U2218" s="81"/>
      <c r="V2218" s="81"/>
      <c r="W2218" s="81"/>
      <c r="X2218" s="81"/>
      <c r="Y2218" s="81"/>
      <c r="Z2218" s="81"/>
      <c r="AA2218" s="109"/>
      <c r="AB2218" s="109"/>
      <c r="AS2218" s="124"/>
      <c r="AT2218" s="124"/>
      <c r="AU2218" s="124"/>
      <c r="AV2218" s="83"/>
      <c r="AW2218" s="123"/>
      <c r="AX2218" s="81"/>
      <c r="BB2218" s="81"/>
      <c r="BC2218" s="81"/>
      <c r="BD2218" s="81"/>
      <c r="BE2218" s="81"/>
    </row>
    <row r="2219" spans="1:57" ht="12.75" customHeight="1" x14ac:dyDescent="0.25">
      <c r="A2219" s="81"/>
      <c r="B2219" s="81"/>
      <c r="C2219" s="81"/>
      <c r="K2219" s="81"/>
      <c r="L2219" s="81"/>
      <c r="M2219" s="81"/>
      <c r="N2219" s="81"/>
      <c r="O2219" s="81"/>
      <c r="P2219" s="81"/>
      <c r="S2219" s="81"/>
      <c r="T2219" s="81"/>
      <c r="U2219" s="81"/>
      <c r="V2219" s="81"/>
      <c r="W2219" s="81"/>
      <c r="X2219" s="81"/>
      <c r="Y2219" s="81"/>
      <c r="Z2219" s="81"/>
      <c r="AA2219" s="109"/>
      <c r="AB2219" s="109"/>
      <c r="AS2219" s="124"/>
      <c r="AT2219" s="124"/>
      <c r="AU2219" s="124"/>
      <c r="AV2219" s="83"/>
      <c r="AW2219" s="123"/>
      <c r="AX2219" s="81"/>
      <c r="BB2219" s="81"/>
      <c r="BC2219" s="81"/>
      <c r="BD2219" s="81"/>
      <c r="BE2219" s="81"/>
    </row>
    <row r="2220" spans="1:57" ht="12.75" customHeight="1" x14ac:dyDescent="0.25">
      <c r="A2220" s="81"/>
      <c r="B2220" s="81"/>
      <c r="C2220" s="81"/>
      <c r="K2220" s="81"/>
      <c r="L2220" s="81"/>
      <c r="M2220" s="81"/>
      <c r="N2220" s="81"/>
      <c r="O2220" s="81"/>
      <c r="P2220" s="81"/>
      <c r="S2220" s="81"/>
      <c r="T2220" s="81"/>
      <c r="U2220" s="81"/>
      <c r="V2220" s="81"/>
      <c r="W2220" s="81"/>
      <c r="X2220" s="81"/>
      <c r="Y2220" s="81"/>
      <c r="Z2220" s="81"/>
      <c r="AA2220" s="109"/>
      <c r="AB2220" s="109"/>
      <c r="AS2220" s="124"/>
      <c r="AT2220" s="124"/>
      <c r="AU2220" s="124"/>
      <c r="AV2220" s="83"/>
      <c r="AW2220" s="123"/>
      <c r="AX2220" s="81"/>
      <c r="BB2220" s="81"/>
      <c r="BC2220" s="81"/>
      <c r="BD2220" s="81"/>
      <c r="BE2220" s="81"/>
    </row>
    <row r="2221" spans="1:57" ht="12.75" customHeight="1" x14ac:dyDescent="0.25">
      <c r="A2221" s="81"/>
      <c r="B2221" s="81"/>
      <c r="C2221" s="81"/>
      <c r="K2221" s="81"/>
      <c r="L2221" s="81"/>
      <c r="M2221" s="81"/>
      <c r="N2221" s="81"/>
      <c r="O2221" s="81"/>
      <c r="P2221" s="81"/>
      <c r="S2221" s="81"/>
      <c r="T2221" s="81"/>
      <c r="U2221" s="81"/>
      <c r="V2221" s="81"/>
      <c r="W2221" s="81"/>
      <c r="X2221" s="81"/>
      <c r="Y2221" s="81"/>
      <c r="Z2221" s="81"/>
      <c r="AA2221" s="109"/>
      <c r="AB2221" s="109"/>
      <c r="AS2221" s="124"/>
      <c r="AT2221" s="124"/>
      <c r="AU2221" s="124"/>
      <c r="AV2221" s="83"/>
      <c r="AW2221" s="123"/>
      <c r="AX2221" s="81"/>
      <c r="BB2221" s="81"/>
      <c r="BC2221" s="81"/>
      <c r="BD2221" s="81"/>
      <c r="BE2221" s="81"/>
    </row>
    <row r="2222" spans="1:57" ht="12.75" customHeight="1" x14ac:dyDescent="0.25">
      <c r="A2222" s="81"/>
      <c r="B2222" s="81"/>
      <c r="C2222" s="81"/>
      <c r="K2222" s="81"/>
      <c r="L2222" s="81"/>
      <c r="M2222" s="81"/>
      <c r="N2222" s="81"/>
      <c r="O2222" s="81"/>
      <c r="P2222" s="81"/>
      <c r="S2222" s="81"/>
      <c r="T2222" s="81"/>
      <c r="U2222" s="81"/>
      <c r="V2222" s="81"/>
      <c r="W2222" s="81"/>
      <c r="X2222" s="81"/>
      <c r="Y2222" s="81"/>
      <c r="Z2222" s="81"/>
      <c r="AA2222" s="109"/>
      <c r="AB2222" s="109"/>
      <c r="AS2222" s="124"/>
      <c r="AT2222" s="124"/>
      <c r="AU2222" s="124"/>
      <c r="AV2222" s="83"/>
      <c r="AW2222" s="123"/>
      <c r="AX2222" s="81"/>
      <c r="BB2222" s="81"/>
      <c r="BC2222" s="81"/>
      <c r="BD2222" s="81"/>
      <c r="BE2222" s="81"/>
    </row>
    <row r="2223" spans="1:57" ht="12.75" customHeight="1" x14ac:dyDescent="0.25">
      <c r="A2223" s="81"/>
      <c r="B2223" s="81"/>
      <c r="C2223" s="81"/>
      <c r="K2223" s="81"/>
      <c r="L2223" s="81"/>
      <c r="M2223" s="81"/>
      <c r="N2223" s="81"/>
      <c r="O2223" s="81"/>
      <c r="P2223" s="81"/>
      <c r="S2223" s="81"/>
      <c r="T2223" s="81"/>
      <c r="U2223" s="81"/>
      <c r="V2223" s="81"/>
      <c r="W2223" s="81"/>
      <c r="X2223" s="81"/>
      <c r="Y2223" s="81"/>
      <c r="Z2223" s="81"/>
      <c r="AA2223" s="109"/>
      <c r="AB2223" s="109"/>
      <c r="AS2223" s="124"/>
      <c r="AT2223" s="124"/>
      <c r="AU2223" s="124"/>
      <c r="AV2223" s="83"/>
      <c r="AW2223" s="123"/>
      <c r="AX2223" s="81"/>
      <c r="BB2223" s="81"/>
      <c r="BC2223" s="81"/>
      <c r="BD2223" s="81"/>
      <c r="BE2223" s="81"/>
    </row>
    <row r="2224" spans="1:57" ht="12.75" customHeight="1" x14ac:dyDescent="0.25">
      <c r="A2224" s="81"/>
      <c r="B2224" s="81"/>
      <c r="C2224" s="81"/>
      <c r="K2224" s="81"/>
      <c r="L2224" s="81"/>
      <c r="M2224" s="81"/>
      <c r="N2224" s="81"/>
      <c r="O2224" s="81"/>
      <c r="P2224" s="81"/>
      <c r="S2224" s="81"/>
      <c r="T2224" s="81"/>
      <c r="U2224" s="81"/>
      <c r="V2224" s="81"/>
      <c r="W2224" s="81"/>
      <c r="X2224" s="81"/>
      <c r="Y2224" s="81"/>
      <c r="Z2224" s="81"/>
      <c r="AA2224" s="109"/>
      <c r="AB2224" s="109"/>
      <c r="AS2224" s="124"/>
      <c r="AT2224" s="124"/>
      <c r="AU2224" s="124"/>
      <c r="AV2224" s="83"/>
      <c r="AW2224" s="123"/>
      <c r="AX2224" s="81"/>
      <c r="BB2224" s="81"/>
      <c r="BC2224" s="81"/>
      <c r="BD2224" s="81"/>
      <c r="BE2224" s="81"/>
    </row>
    <row r="2225" spans="1:62" ht="12.75" customHeight="1" x14ac:dyDescent="0.25">
      <c r="A2225" s="81"/>
      <c r="B2225" s="81"/>
      <c r="C2225" s="81"/>
      <c r="K2225" s="81"/>
      <c r="L2225" s="81"/>
      <c r="M2225" s="81"/>
      <c r="N2225" s="81"/>
      <c r="O2225" s="81"/>
      <c r="P2225" s="81"/>
      <c r="S2225" s="81"/>
      <c r="T2225" s="81"/>
      <c r="U2225" s="81"/>
      <c r="V2225" s="81"/>
      <c r="W2225" s="81"/>
      <c r="X2225" s="81"/>
      <c r="Y2225" s="81"/>
      <c r="Z2225" s="81"/>
      <c r="AA2225" s="109"/>
      <c r="AB2225" s="109"/>
      <c r="AS2225" s="124"/>
      <c r="AT2225" s="124"/>
      <c r="AU2225" s="124"/>
      <c r="AV2225" s="83"/>
      <c r="AW2225" s="123"/>
      <c r="AX2225" s="81"/>
      <c r="BB2225" s="81"/>
      <c r="BC2225" s="81"/>
      <c r="BD2225" s="81"/>
      <c r="BE2225" s="81"/>
    </row>
    <row r="2226" spans="1:62" ht="12.75" customHeight="1" x14ac:dyDescent="0.25">
      <c r="A2226" s="81"/>
      <c r="B2226" s="81"/>
      <c r="C2226" s="81"/>
      <c r="K2226" s="81"/>
      <c r="L2226" s="81"/>
      <c r="M2226" s="81"/>
      <c r="N2226" s="81"/>
      <c r="O2226" s="81"/>
      <c r="P2226" s="81"/>
      <c r="S2226" s="81"/>
      <c r="T2226" s="81"/>
      <c r="U2226" s="81"/>
      <c r="V2226" s="81"/>
      <c r="W2226" s="81"/>
      <c r="X2226" s="81"/>
      <c r="Y2226" s="81"/>
      <c r="Z2226" s="81"/>
      <c r="AA2226" s="109"/>
      <c r="AB2226" s="109"/>
      <c r="AS2226" s="124"/>
      <c r="AT2226" s="124"/>
      <c r="AU2226" s="124"/>
      <c r="AV2226" s="83"/>
      <c r="AW2226" s="123"/>
      <c r="AX2226" s="81"/>
      <c r="BB2226" s="81"/>
      <c r="BC2226" s="81"/>
      <c r="BD2226" s="81"/>
      <c r="BE2226" s="81"/>
    </row>
    <row r="2227" spans="1:62" ht="12.75" customHeight="1" x14ac:dyDescent="0.25">
      <c r="A2227" s="81"/>
      <c r="B2227" s="81"/>
      <c r="C2227" s="81"/>
      <c r="K2227" s="81"/>
      <c r="L2227" s="81"/>
      <c r="M2227" s="81"/>
      <c r="N2227" s="81"/>
      <c r="O2227" s="81"/>
      <c r="P2227" s="81"/>
      <c r="S2227" s="81"/>
      <c r="T2227" s="81"/>
      <c r="U2227" s="81"/>
      <c r="V2227" s="81"/>
      <c r="W2227" s="81"/>
      <c r="X2227" s="81"/>
      <c r="Y2227" s="81"/>
      <c r="Z2227" s="81"/>
      <c r="AA2227" s="109"/>
      <c r="AB2227" s="109"/>
      <c r="AS2227" s="124"/>
      <c r="AT2227" s="124"/>
      <c r="AU2227" s="124"/>
      <c r="AV2227" s="83"/>
      <c r="AW2227" s="123"/>
      <c r="AX2227" s="81"/>
      <c r="BB2227" s="81"/>
      <c r="BC2227" s="81"/>
      <c r="BD2227" s="81"/>
      <c r="BE2227" s="81"/>
    </row>
    <row r="2228" spans="1:62" ht="12.75" customHeight="1" x14ac:dyDescent="0.25">
      <c r="A2228" s="81"/>
      <c r="B2228" s="81"/>
      <c r="C2228" s="81"/>
      <c r="K2228" s="81"/>
      <c r="L2228" s="81"/>
      <c r="M2228" s="81"/>
      <c r="N2228" s="81"/>
      <c r="O2228" s="81"/>
      <c r="P2228" s="81"/>
      <c r="S2228" s="81"/>
      <c r="T2228" s="81"/>
      <c r="U2228" s="81"/>
      <c r="V2228" s="81"/>
      <c r="W2228" s="81"/>
      <c r="X2228" s="81"/>
      <c r="Y2228" s="81"/>
      <c r="Z2228" s="81"/>
      <c r="AA2228" s="109"/>
      <c r="AB2228" s="109"/>
      <c r="AS2228" s="124"/>
      <c r="AT2228" s="124"/>
      <c r="AU2228" s="124"/>
      <c r="AV2228" s="83"/>
      <c r="AW2228" s="123"/>
      <c r="AX2228" s="81"/>
      <c r="BB2228" s="81"/>
      <c r="BC2228" s="81"/>
      <c r="BD2228" s="81"/>
      <c r="BE2228" s="81"/>
    </row>
    <row r="2229" spans="1:62" ht="12.75" customHeight="1" x14ac:dyDescent="0.25">
      <c r="A2229" s="81"/>
      <c r="B2229" s="81"/>
      <c r="C2229" s="81"/>
      <c r="K2229" s="81"/>
      <c r="L2229" s="81"/>
      <c r="M2229" s="81"/>
      <c r="N2229" s="81"/>
      <c r="O2229" s="81"/>
      <c r="P2229" s="81"/>
      <c r="S2229" s="81"/>
      <c r="T2229" s="81"/>
      <c r="U2229" s="81"/>
      <c r="V2229" s="81"/>
      <c r="W2229" s="81"/>
      <c r="X2229" s="81"/>
      <c r="Y2229" s="81"/>
      <c r="Z2229" s="81"/>
      <c r="AA2229" s="109"/>
      <c r="AB2229" s="109"/>
      <c r="AS2229" s="124"/>
      <c r="AT2229" s="124"/>
      <c r="AU2229" s="124"/>
      <c r="AV2229" s="83"/>
      <c r="AW2229" s="123"/>
      <c r="AX2229" s="81"/>
      <c r="BB2229" s="81"/>
      <c r="BC2229" s="81"/>
      <c r="BD2229" s="81"/>
      <c r="BE2229" s="81"/>
    </row>
    <row r="2230" spans="1:62" ht="12.75" customHeight="1" x14ac:dyDescent="0.25">
      <c r="A2230" s="81"/>
      <c r="B2230" s="81"/>
      <c r="C2230" s="81"/>
      <c r="K2230" s="81"/>
      <c r="L2230" s="81"/>
      <c r="M2230" s="81"/>
      <c r="N2230" s="81"/>
      <c r="O2230" s="81"/>
      <c r="P2230" s="81"/>
      <c r="S2230" s="81"/>
      <c r="T2230" s="81"/>
      <c r="U2230" s="81"/>
      <c r="V2230" s="81"/>
      <c r="W2230" s="81"/>
      <c r="X2230" s="81"/>
      <c r="Y2230" s="81"/>
      <c r="Z2230" s="81"/>
      <c r="AA2230" s="109"/>
      <c r="AB2230" s="109"/>
      <c r="AS2230" s="124"/>
      <c r="AT2230" s="124"/>
      <c r="AU2230" s="124"/>
      <c r="AV2230" s="83"/>
      <c r="AW2230" s="123"/>
      <c r="AX2230" s="81"/>
      <c r="BB2230" s="81"/>
      <c r="BC2230" s="81"/>
      <c r="BD2230" s="81"/>
      <c r="BE2230" s="81"/>
    </row>
    <row r="2231" spans="1:62" ht="12.75" customHeight="1" x14ac:dyDescent="0.25">
      <c r="A2231" s="81"/>
      <c r="B2231" s="81"/>
      <c r="C2231" s="81"/>
      <c r="K2231" s="81"/>
      <c r="L2231" s="81"/>
      <c r="M2231" s="81"/>
      <c r="N2231" s="81"/>
      <c r="O2231" s="81"/>
      <c r="P2231" s="81"/>
      <c r="S2231" s="81"/>
      <c r="T2231" s="81"/>
      <c r="U2231" s="81"/>
      <c r="V2231" s="81"/>
      <c r="W2231" s="81"/>
      <c r="X2231" s="81"/>
      <c r="Y2231" s="81"/>
      <c r="Z2231" s="81"/>
      <c r="AA2231" s="109"/>
      <c r="AB2231" s="109"/>
      <c r="AS2231" s="124"/>
      <c r="AT2231" s="124"/>
      <c r="AU2231" s="124"/>
      <c r="AV2231" s="83"/>
      <c r="AW2231" s="123"/>
      <c r="AX2231" s="81"/>
      <c r="BB2231" s="81"/>
      <c r="BC2231" s="81"/>
      <c r="BD2231" s="81"/>
      <c r="BE2231" s="81"/>
    </row>
    <row r="2232" spans="1:62" ht="12.75" customHeight="1" x14ac:dyDescent="0.25">
      <c r="A2232" s="81"/>
      <c r="B2232" s="81"/>
      <c r="C2232" s="81"/>
      <c r="K2232" s="81"/>
      <c r="L2232" s="81"/>
      <c r="M2232" s="81"/>
      <c r="N2232" s="81"/>
      <c r="O2232" s="81"/>
      <c r="P2232" s="81"/>
      <c r="S2232" s="81"/>
      <c r="T2232" s="81"/>
      <c r="U2232" s="81"/>
      <c r="V2232" s="81"/>
      <c r="W2232" s="81"/>
      <c r="X2232" s="81"/>
      <c r="Y2232" s="81"/>
      <c r="Z2232" s="81"/>
      <c r="AA2232" s="109"/>
      <c r="AB2232" s="109"/>
      <c r="AS2232" s="124"/>
      <c r="AT2232" s="124"/>
      <c r="AU2232" s="124"/>
      <c r="AV2232" s="83"/>
      <c r="AW2232" s="123"/>
      <c r="AX2232" s="81"/>
      <c r="BB2232" s="81"/>
      <c r="BC2232" s="81"/>
      <c r="BD2232" s="81"/>
      <c r="BE2232" s="81"/>
    </row>
    <row r="2233" spans="1:62" ht="12.75" customHeight="1" x14ac:dyDescent="0.25">
      <c r="A2233" s="81"/>
      <c r="B2233" s="81"/>
      <c r="C2233" s="81"/>
      <c r="K2233" s="81"/>
      <c r="L2233" s="81"/>
      <c r="M2233" s="81"/>
      <c r="N2233" s="81"/>
      <c r="O2233" s="81"/>
      <c r="P2233" s="81"/>
      <c r="S2233" s="81"/>
      <c r="T2233" s="81"/>
      <c r="U2233" s="81"/>
      <c r="V2233" s="81"/>
      <c r="W2233" s="81"/>
      <c r="X2233" s="81"/>
      <c r="Y2233" s="81"/>
      <c r="Z2233" s="81"/>
      <c r="AA2233" s="109"/>
      <c r="AB2233" s="109"/>
      <c r="AS2233" s="124"/>
      <c r="AT2233" s="124"/>
      <c r="AU2233" s="124"/>
      <c r="AV2233" s="83"/>
      <c r="AW2233" s="123"/>
      <c r="AX2233" s="81"/>
      <c r="BB2233" s="81"/>
      <c r="BC2233" s="81"/>
      <c r="BD2233" s="81"/>
      <c r="BE2233" s="81"/>
    </row>
    <row r="2234" spans="1:62" ht="12.75" customHeight="1" x14ac:dyDescent="0.25">
      <c r="A2234" s="81"/>
      <c r="B2234" s="81"/>
      <c r="C2234" s="81"/>
      <c r="K2234" s="81"/>
      <c r="L2234" s="81"/>
      <c r="M2234" s="81"/>
      <c r="N2234" s="81"/>
      <c r="O2234" s="81"/>
      <c r="P2234" s="81"/>
      <c r="S2234" s="81"/>
      <c r="T2234" s="81"/>
      <c r="U2234" s="81"/>
      <c r="V2234" s="81"/>
      <c r="W2234" s="81"/>
      <c r="X2234" s="81"/>
      <c r="Y2234" s="81"/>
      <c r="Z2234" s="81"/>
      <c r="AA2234" s="109"/>
      <c r="AB2234" s="109"/>
      <c r="AS2234" s="124"/>
      <c r="AT2234" s="124"/>
      <c r="AU2234" s="124"/>
      <c r="AV2234" s="83"/>
      <c r="AW2234" s="123"/>
      <c r="AX2234" s="81"/>
      <c r="BB2234" s="81"/>
      <c r="BC2234" s="81"/>
      <c r="BD2234" s="81"/>
      <c r="BE2234" s="81"/>
    </row>
    <row r="2235" spans="1:62" ht="12.75" customHeight="1" x14ac:dyDescent="0.25">
      <c r="A2235" s="81"/>
      <c r="B2235" s="81"/>
      <c r="C2235" s="81"/>
      <c r="K2235" s="81"/>
      <c r="L2235" s="81"/>
      <c r="M2235" s="81"/>
      <c r="N2235" s="81"/>
      <c r="O2235" s="81"/>
      <c r="P2235" s="81"/>
      <c r="S2235" s="81"/>
      <c r="T2235" s="81"/>
      <c r="U2235" s="81"/>
      <c r="V2235" s="81"/>
      <c r="W2235" s="81"/>
      <c r="X2235" s="81"/>
      <c r="Y2235" s="81"/>
      <c r="Z2235" s="81"/>
      <c r="AA2235" s="109"/>
      <c r="AB2235" s="109"/>
      <c r="AS2235" s="124"/>
      <c r="AT2235" s="124"/>
      <c r="AU2235" s="124"/>
      <c r="AV2235" s="83"/>
      <c r="AW2235" s="123"/>
      <c r="AX2235" s="81"/>
      <c r="BB2235" s="81"/>
      <c r="BC2235" s="81"/>
      <c r="BD2235" s="81"/>
      <c r="BE2235" s="81"/>
    </row>
    <row r="2236" spans="1:62" ht="12.75" customHeight="1" x14ac:dyDescent="0.25">
      <c r="A2236" s="81"/>
      <c r="B2236" s="81"/>
      <c r="C2236" s="81"/>
      <c r="K2236" s="81"/>
      <c r="L2236" s="81"/>
      <c r="M2236" s="81"/>
      <c r="N2236" s="81"/>
      <c r="O2236" s="81"/>
      <c r="P2236" s="81"/>
      <c r="S2236" s="81"/>
      <c r="T2236" s="81"/>
      <c r="U2236" s="81"/>
      <c r="V2236" s="81"/>
      <c r="W2236" s="81"/>
      <c r="X2236" s="81"/>
      <c r="Y2236" s="81"/>
      <c r="Z2236" s="81"/>
      <c r="AA2236" s="109"/>
      <c r="AB2236" s="109"/>
      <c r="AS2236" s="124"/>
      <c r="AT2236" s="124"/>
      <c r="AU2236" s="124"/>
      <c r="AV2236" s="83"/>
      <c r="AW2236" s="123"/>
      <c r="AX2236" s="81"/>
      <c r="BB2236" s="81"/>
      <c r="BC2236" s="81"/>
      <c r="BD2236" s="81"/>
      <c r="BE2236" s="81"/>
    </row>
    <row r="2237" spans="1:62" ht="12.75" customHeight="1" x14ac:dyDescent="0.25">
      <c r="A2237" s="81"/>
      <c r="B2237" s="81"/>
      <c r="C2237" s="81"/>
      <c r="K2237" s="81"/>
      <c r="L2237" s="81"/>
      <c r="M2237" s="81"/>
      <c r="N2237" s="81"/>
      <c r="O2237" s="81"/>
      <c r="P2237" s="81"/>
      <c r="S2237" s="81"/>
      <c r="T2237" s="81"/>
      <c r="U2237" s="81"/>
      <c r="V2237" s="81"/>
      <c r="W2237" s="81"/>
      <c r="X2237" s="81"/>
      <c r="Y2237" s="81"/>
      <c r="Z2237" s="81"/>
      <c r="AA2237" s="109"/>
      <c r="AB2237" s="109"/>
      <c r="AS2237" s="124"/>
      <c r="AT2237" s="124"/>
      <c r="AU2237" s="124"/>
      <c r="AV2237" s="83"/>
      <c r="AW2237" s="123"/>
      <c r="AX2237" s="81"/>
      <c r="BB2237" s="81"/>
      <c r="BC2237" s="81"/>
      <c r="BD2237" s="81"/>
      <c r="BE2237" s="81"/>
    </row>
    <row r="2238" spans="1:62" s="125" customFormat="1" ht="12.75" customHeight="1" thickBot="1" x14ac:dyDescent="0.3">
      <c r="A2238" s="81"/>
      <c r="B2238" s="81"/>
      <c r="C2238" s="81"/>
      <c r="D2238" s="81"/>
      <c r="E2238" s="81"/>
      <c r="F2238" s="81"/>
      <c r="G2238" s="82"/>
      <c r="H2238" s="82"/>
      <c r="I2238" s="82"/>
      <c r="J2238" s="82"/>
      <c r="K2238" s="81"/>
      <c r="L2238" s="81"/>
      <c r="M2238" s="81"/>
      <c r="N2238" s="81"/>
      <c r="O2238" s="81"/>
      <c r="P2238" s="81"/>
      <c r="Q2238" s="82"/>
      <c r="R2238" s="83"/>
      <c r="S2238" s="81"/>
      <c r="T2238" s="81"/>
      <c r="U2238" s="81"/>
      <c r="V2238" s="81"/>
      <c r="W2238" s="81"/>
      <c r="X2238" s="81"/>
      <c r="Y2238" s="81"/>
      <c r="Z2238" s="81"/>
      <c r="AA2238" s="109"/>
      <c r="AB2238" s="109"/>
      <c r="AC2238" s="84"/>
      <c r="AD2238" s="84"/>
      <c r="AE2238" s="85"/>
      <c r="AF2238" s="86"/>
      <c r="AG2238" s="86"/>
      <c r="AH2238" s="80"/>
      <c r="AI2238" s="80"/>
      <c r="AJ2238" s="85"/>
      <c r="AK2238" s="87"/>
      <c r="AL2238" s="88"/>
      <c r="AM2238" s="87"/>
      <c r="AN2238" s="89"/>
      <c r="AO2238" s="90"/>
      <c r="AP2238" s="91"/>
      <c r="AQ2238" s="90"/>
      <c r="AR2238" s="90"/>
      <c r="AS2238" s="124"/>
      <c r="AT2238" s="124"/>
      <c r="AU2238" s="124"/>
      <c r="AV2238" s="83"/>
      <c r="AW2238" s="123"/>
      <c r="AX2238" s="81"/>
      <c r="BB2238" s="81"/>
      <c r="BC2238" s="81"/>
      <c r="BD2238" s="81"/>
      <c r="BE2238" s="81"/>
      <c r="BI2238" s="81"/>
      <c r="BJ2238" s="81"/>
    </row>
    <row r="2239" spans="1:62" ht="12.75" customHeight="1" x14ac:dyDescent="0.25">
      <c r="A2239" s="81"/>
      <c r="B2239" s="81"/>
      <c r="C2239" s="81"/>
      <c r="K2239" s="81"/>
      <c r="L2239" s="81"/>
      <c r="M2239" s="81"/>
      <c r="N2239" s="81"/>
      <c r="O2239" s="81"/>
      <c r="P2239" s="81"/>
      <c r="S2239" s="81"/>
      <c r="T2239" s="81"/>
      <c r="U2239" s="81"/>
      <c r="V2239" s="81"/>
      <c r="W2239" s="81"/>
      <c r="X2239" s="81"/>
      <c r="Y2239" s="81"/>
      <c r="Z2239" s="81"/>
      <c r="AA2239" s="109"/>
      <c r="AB2239" s="109"/>
      <c r="AS2239" s="124"/>
      <c r="AT2239" s="124"/>
      <c r="AU2239" s="124"/>
      <c r="AV2239" s="83"/>
      <c r="AW2239" s="123"/>
      <c r="AX2239" s="81"/>
      <c r="BB2239" s="81"/>
      <c r="BC2239" s="81"/>
      <c r="BD2239" s="81"/>
      <c r="BE2239" s="81"/>
    </row>
    <row r="2240" spans="1:62" ht="12.75" customHeight="1" x14ac:dyDescent="0.25">
      <c r="A2240" s="81"/>
      <c r="B2240" s="81"/>
      <c r="C2240" s="81"/>
      <c r="K2240" s="81"/>
      <c r="L2240" s="81"/>
      <c r="M2240" s="81"/>
      <c r="N2240" s="81"/>
      <c r="O2240" s="81"/>
      <c r="P2240" s="81"/>
      <c r="S2240" s="81"/>
      <c r="T2240" s="81"/>
      <c r="U2240" s="81"/>
      <c r="V2240" s="81"/>
      <c r="W2240" s="81"/>
      <c r="X2240" s="81"/>
      <c r="Y2240" s="81"/>
      <c r="Z2240" s="81"/>
      <c r="AA2240" s="109"/>
      <c r="AB2240" s="109"/>
      <c r="AS2240" s="124"/>
      <c r="AT2240" s="124"/>
      <c r="AU2240" s="124"/>
      <c r="AV2240" s="83"/>
      <c r="AW2240" s="123"/>
      <c r="AX2240" s="81"/>
      <c r="BB2240" s="81"/>
      <c r="BC2240" s="81"/>
      <c r="BD2240" s="81"/>
      <c r="BE2240" s="81"/>
    </row>
    <row r="2241" spans="1:57" ht="12.75" customHeight="1" x14ac:dyDescent="0.25">
      <c r="A2241" s="81"/>
      <c r="B2241" s="81"/>
      <c r="C2241" s="81"/>
      <c r="K2241" s="81"/>
      <c r="L2241" s="81"/>
      <c r="M2241" s="81"/>
      <c r="N2241" s="81"/>
      <c r="O2241" s="81"/>
      <c r="P2241" s="81"/>
      <c r="S2241" s="81"/>
      <c r="T2241" s="81"/>
      <c r="U2241" s="81"/>
      <c r="V2241" s="81"/>
      <c r="W2241" s="81"/>
      <c r="X2241" s="81"/>
      <c r="Y2241" s="81"/>
      <c r="Z2241" s="81"/>
      <c r="AA2241" s="109"/>
      <c r="AB2241" s="109"/>
      <c r="AS2241" s="124"/>
      <c r="AT2241" s="124"/>
      <c r="AU2241" s="124"/>
      <c r="AV2241" s="83"/>
      <c r="AW2241" s="123"/>
      <c r="AX2241" s="81"/>
      <c r="BB2241" s="81"/>
      <c r="BC2241" s="81"/>
      <c r="BD2241" s="81"/>
      <c r="BE2241" s="81"/>
    </row>
    <row r="2242" spans="1:57" ht="12.75" customHeight="1" x14ac:dyDescent="0.25">
      <c r="A2242" s="81"/>
      <c r="B2242" s="81"/>
      <c r="C2242" s="81"/>
      <c r="K2242" s="81"/>
      <c r="L2242" s="81"/>
      <c r="M2242" s="81"/>
      <c r="N2242" s="81"/>
      <c r="O2242" s="81"/>
      <c r="P2242" s="81"/>
      <c r="S2242" s="81"/>
      <c r="T2242" s="81"/>
      <c r="U2242" s="81"/>
      <c r="V2242" s="81"/>
      <c r="W2242" s="81"/>
      <c r="X2242" s="81"/>
      <c r="Y2242" s="81"/>
      <c r="Z2242" s="81"/>
      <c r="AA2242" s="109"/>
      <c r="AB2242" s="109"/>
      <c r="AS2242" s="124"/>
      <c r="AT2242" s="124"/>
      <c r="AU2242" s="124"/>
      <c r="AV2242" s="83"/>
      <c r="AW2242" s="123"/>
      <c r="AX2242" s="81"/>
      <c r="BB2242" s="81"/>
      <c r="BC2242" s="81"/>
      <c r="BD2242" s="81"/>
      <c r="BE2242" s="81"/>
    </row>
    <row r="2243" spans="1:57" ht="12.75" customHeight="1" x14ac:dyDescent="0.25">
      <c r="A2243" s="81"/>
      <c r="B2243" s="81"/>
      <c r="C2243" s="81"/>
      <c r="K2243" s="81"/>
      <c r="L2243" s="81"/>
      <c r="M2243" s="81"/>
      <c r="N2243" s="81"/>
      <c r="O2243" s="81"/>
      <c r="P2243" s="81"/>
      <c r="S2243" s="81"/>
      <c r="T2243" s="81"/>
      <c r="U2243" s="81"/>
      <c r="V2243" s="81"/>
      <c r="W2243" s="81"/>
      <c r="X2243" s="81"/>
      <c r="Y2243" s="81"/>
      <c r="Z2243" s="81"/>
      <c r="AA2243" s="109"/>
      <c r="AB2243" s="109"/>
      <c r="AS2243" s="124"/>
      <c r="AT2243" s="124"/>
      <c r="AU2243" s="124"/>
      <c r="AV2243" s="83"/>
      <c r="AW2243" s="123"/>
      <c r="AX2243" s="81"/>
      <c r="BB2243" s="81"/>
      <c r="BC2243" s="81"/>
      <c r="BD2243" s="81"/>
      <c r="BE2243" s="81"/>
    </row>
    <row r="2244" spans="1:57" ht="12.75" customHeight="1" x14ac:dyDescent="0.25">
      <c r="A2244" s="81"/>
      <c r="B2244" s="81"/>
      <c r="C2244" s="81"/>
      <c r="K2244" s="81"/>
      <c r="L2244" s="81"/>
      <c r="M2244" s="81"/>
      <c r="N2244" s="81"/>
      <c r="O2244" s="81"/>
      <c r="P2244" s="81"/>
      <c r="S2244" s="81"/>
      <c r="T2244" s="81"/>
      <c r="U2244" s="81"/>
      <c r="V2244" s="81"/>
      <c r="W2244" s="81"/>
      <c r="X2244" s="81"/>
      <c r="Y2244" s="81"/>
      <c r="Z2244" s="81"/>
      <c r="AA2244" s="109"/>
      <c r="AB2244" s="109"/>
      <c r="AS2244" s="124"/>
      <c r="AT2244" s="124"/>
      <c r="AU2244" s="124"/>
      <c r="AV2244" s="83"/>
      <c r="AW2244" s="123"/>
      <c r="AX2244" s="81"/>
      <c r="BB2244" s="81"/>
      <c r="BC2244" s="81"/>
      <c r="BD2244" s="81"/>
      <c r="BE2244" s="81"/>
    </row>
    <row r="2245" spans="1:57" ht="12.75" customHeight="1" x14ac:dyDescent="0.25">
      <c r="A2245" s="81"/>
      <c r="B2245" s="81"/>
      <c r="C2245" s="81"/>
      <c r="K2245" s="81"/>
      <c r="L2245" s="81"/>
      <c r="M2245" s="81"/>
      <c r="N2245" s="81"/>
      <c r="O2245" s="81"/>
      <c r="P2245" s="81"/>
      <c r="S2245" s="81"/>
      <c r="T2245" s="81"/>
      <c r="U2245" s="81"/>
      <c r="V2245" s="81"/>
      <c r="W2245" s="81"/>
      <c r="X2245" s="81"/>
      <c r="Y2245" s="81"/>
      <c r="Z2245" s="81"/>
      <c r="AA2245" s="109"/>
      <c r="AB2245" s="109"/>
      <c r="AS2245" s="124"/>
      <c r="AT2245" s="124"/>
      <c r="AU2245" s="124"/>
      <c r="AV2245" s="83"/>
      <c r="AW2245" s="123"/>
      <c r="AX2245" s="81"/>
      <c r="BB2245" s="81"/>
      <c r="BC2245" s="81"/>
      <c r="BD2245" s="81"/>
      <c r="BE2245" s="81"/>
    </row>
    <row r="2246" spans="1:57" ht="12.75" customHeight="1" x14ac:dyDescent="0.25">
      <c r="A2246" s="81"/>
      <c r="B2246" s="81"/>
      <c r="C2246" s="81"/>
      <c r="K2246" s="81"/>
      <c r="L2246" s="81"/>
      <c r="M2246" s="81"/>
      <c r="N2246" s="81"/>
      <c r="O2246" s="81"/>
      <c r="P2246" s="81"/>
      <c r="S2246" s="81"/>
      <c r="T2246" s="81"/>
      <c r="U2246" s="81"/>
      <c r="V2246" s="81"/>
      <c r="W2246" s="81"/>
      <c r="X2246" s="81"/>
      <c r="Y2246" s="81"/>
      <c r="Z2246" s="81"/>
      <c r="AA2246" s="109"/>
      <c r="AB2246" s="109"/>
      <c r="AS2246" s="124"/>
      <c r="AT2246" s="124"/>
      <c r="AU2246" s="124"/>
      <c r="AV2246" s="83"/>
      <c r="AW2246" s="123"/>
      <c r="AX2246" s="81"/>
      <c r="BB2246" s="81"/>
      <c r="BC2246" s="81"/>
      <c r="BD2246" s="81"/>
      <c r="BE2246" s="81"/>
    </row>
    <row r="2247" spans="1:57" ht="12.75" customHeight="1" x14ac:dyDescent="0.25">
      <c r="A2247" s="81"/>
      <c r="B2247" s="81"/>
      <c r="C2247" s="81"/>
      <c r="K2247" s="81"/>
      <c r="L2247" s="81"/>
      <c r="M2247" s="81"/>
      <c r="N2247" s="81"/>
      <c r="O2247" s="81"/>
      <c r="P2247" s="81"/>
      <c r="S2247" s="81"/>
      <c r="T2247" s="81"/>
      <c r="U2247" s="81"/>
      <c r="V2247" s="81"/>
      <c r="W2247" s="81"/>
      <c r="X2247" s="81"/>
      <c r="Y2247" s="81"/>
      <c r="Z2247" s="81"/>
      <c r="AA2247" s="109"/>
      <c r="AB2247" s="109"/>
      <c r="AS2247" s="124"/>
      <c r="AT2247" s="124"/>
      <c r="AU2247" s="124"/>
      <c r="AV2247" s="83"/>
      <c r="AW2247" s="123"/>
      <c r="AX2247" s="81"/>
      <c r="BB2247" s="81"/>
      <c r="BC2247" s="81"/>
      <c r="BD2247" s="81"/>
      <c r="BE2247" s="81"/>
    </row>
    <row r="2248" spans="1:57" ht="12.75" customHeight="1" x14ac:dyDescent="0.25">
      <c r="A2248" s="81"/>
      <c r="B2248" s="81"/>
      <c r="C2248" s="81"/>
      <c r="K2248" s="81"/>
      <c r="L2248" s="81"/>
      <c r="M2248" s="81"/>
      <c r="N2248" s="81"/>
      <c r="O2248" s="81"/>
      <c r="P2248" s="81"/>
      <c r="S2248" s="81"/>
      <c r="T2248" s="81"/>
      <c r="U2248" s="81"/>
      <c r="V2248" s="81"/>
      <c r="W2248" s="81"/>
      <c r="X2248" s="81"/>
      <c r="Y2248" s="81"/>
      <c r="Z2248" s="81"/>
      <c r="AA2248" s="109"/>
      <c r="AB2248" s="109"/>
      <c r="AS2248" s="124"/>
      <c r="AT2248" s="124"/>
      <c r="AU2248" s="124"/>
      <c r="AV2248" s="83"/>
      <c r="AW2248" s="123"/>
      <c r="AX2248" s="81"/>
      <c r="BB2248" s="81"/>
      <c r="BC2248" s="81"/>
      <c r="BD2248" s="81"/>
      <c r="BE2248" s="81"/>
    </row>
    <row r="2249" spans="1:57" ht="12.75" customHeight="1" x14ac:dyDescent="0.25">
      <c r="A2249" s="81"/>
      <c r="B2249" s="81"/>
      <c r="C2249" s="81"/>
      <c r="K2249" s="81"/>
      <c r="L2249" s="81"/>
      <c r="M2249" s="81"/>
      <c r="N2249" s="81"/>
      <c r="O2249" s="81"/>
      <c r="P2249" s="81"/>
      <c r="S2249" s="81"/>
      <c r="T2249" s="81"/>
      <c r="U2249" s="81"/>
      <c r="V2249" s="81"/>
      <c r="W2249" s="81"/>
      <c r="X2249" s="81"/>
      <c r="Y2249" s="81"/>
      <c r="Z2249" s="81"/>
      <c r="AA2249" s="109"/>
      <c r="AB2249" s="109"/>
      <c r="AS2249" s="124"/>
      <c r="AT2249" s="124"/>
      <c r="AU2249" s="124"/>
      <c r="AV2249" s="83"/>
      <c r="AW2249" s="123"/>
      <c r="AX2249" s="81"/>
      <c r="BB2249" s="81"/>
      <c r="BC2249" s="81"/>
      <c r="BD2249" s="81"/>
      <c r="BE2249" s="81"/>
    </row>
    <row r="2250" spans="1:57" ht="12.75" customHeight="1" x14ac:dyDescent="0.25">
      <c r="A2250" s="81"/>
      <c r="B2250" s="81"/>
      <c r="C2250" s="81"/>
      <c r="K2250" s="81"/>
      <c r="L2250" s="81"/>
      <c r="M2250" s="81"/>
      <c r="N2250" s="81"/>
      <c r="O2250" s="81"/>
      <c r="P2250" s="81"/>
      <c r="S2250" s="81"/>
      <c r="T2250" s="81"/>
      <c r="U2250" s="81"/>
      <c r="V2250" s="81"/>
      <c r="W2250" s="81"/>
      <c r="X2250" s="81"/>
      <c r="Y2250" s="81"/>
      <c r="Z2250" s="81"/>
      <c r="AA2250" s="109"/>
      <c r="AB2250" s="109"/>
      <c r="AS2250" s="124"/>
      <c r="AT2250" s="124"/>
      <c r="AU2250" s="124"/>
      <c r="AV2250" s="83"/>
      <c r="AW2250" s="123"/>
      <c r="AX2250" s="81"/>
      <c r="BB2250" s="81"/>
      <c r="BC2250" s="81"/>
      <c r="BD2250" s="81"/>
      <c r="BE2250" s="81"/>
    </row>
    <row r="2251" spans="1:57" ht="12.75" customHeight="1" x14ac:dyDescent="0.25">
      <c r="A2251" s="81"/>
      <c r="B2251" s="81"/>
      <c r="C2251" s="81"/>
      <c r="K2251" s="81"/>
      <c r="L2251" s="81"/>
      <c r="M2251" s="81"/>
      <c r="N2251" s="81"/>
      <c r="O2251" s="81"/>
      <c r="P2251" s="81"/>
      <c r="S2251" s="81"/>
      <c r="T2251" s="81"/>
      <c r="U2251" s="81"/>
      <c r="V2251" s="81"/>
      <c r="W2251" s="81"/>
      <c r="X2251" s="81"/>
      <c r="Y2251" s="81"/>
      <c r="Z2251" s="81"/>
      <c r="AA2251" s="109"/>
      <c r="AB2251" s="109"/>
      <c r="AS2251" s="124"/>
      <c r="AT2251" s="124"/>
      <c r="AU2251" s="124"/>
      <c r="AV2251" s="83"/>
      <c r="AW2251" s="123"/>
      <c r="AX2251" s="81"/>
      <c r="BB2251" s="81"/>
      <c r="BC2251" s="81"/>
      <c r="BD2251" s="81"/>
      <c r="BE2251" s="81"/>
    </row>
    <row r="2252" spans="1:57" ht="12.75" customHeight="1" x14ac:dyDescent="0.25">
      <c r="A2252" s="81"/>
      <c r="B2252" s="81"/>
      <c r="C2252" s="81"/>
      <c r="K2252" s="81"/>
      <c r="L2252" s="81"/>
      <c r="M2252" s="81"/>
      <c r="N2252" s="81"/>
      <c r="O2252" s="81"/>
      <c r="P2252" s="81"/>
      <c r="S2252" s="81"/>
      <c r="T2252" s="81"/>
      <c r="U2252" s="81"/>
      <c r="V2252" s="81"/>
      <c r="W2252" s="81"/>
      <c r="X2252" s="81"/>
      <c r="Y2252" s="81"/>
      <c r="Z2252" s="81"/>
      <c r="AA2252" s="109"/>
      <c r="AB2252" s="109"/>
      <c r="AS2252" s="124"/>
      <c r="AT2252" s="124"/>
      <c r="AU2252" s="124"/>
      <c r="AV2252" s="83"/>
      <c r="AW2252" s="123"/>
      <c r="AX2252" s="81"/>
      <c r="BB2252" s="81"/>
      <c r="BC2252" s="81"/>
      <c r="BD2252" s="81"/>
      <c r="BE2252" s="81"/>
    </row>
    <row r="2253" spans="1:57" ht="12.75" customHeight="1" x14ac:dyDescent="0.25">
      <c r="A2253" s="81"/>
      <c r="B2253" s="81"/>
      <c r="C2253" s="81"/>
      <c r="K2253" s="81"/>
      <c r="L2253" s="81"/>
      <c r="M2253" s="81"/>
      <c r="N2253" s="81"/>
      <c r="O2253" s="81"/>
      <c r="P2253" s="81"/>
      <c r="S2253" s="81"/>
      <c r="T2253" s="81"/>
      <c r="U2253" s="81"/>
      <c r="V2253" s="81"/>
      <c r="W2253" s="81"/>
      <c r="X2253" s="81"/>
      <c r="Y2253" s="81"/>
      <c r="Z2253" s="81"/>
      <c r="AA2253" s="109"/>
      <c r="AB2253" s="109"/>
      <c r="AS2253" s="124"/>
      <c r="AT2253" s="124"/>
      <c r="AU2253" s="124"/>
      <c r="AV2253" s="83"/>
      <c r="AW2253" s="123"/>
      <c r="AX2253" s="81"/>
      <c r="BB2253" s="81"/>
      <c r="BC2253" s="81"/>
      <c r="BD2253" s="81"/>
      <c r="BE2253" s="81"/>
    </row>
    <row r="2254" spans="1:57" ht="12.75" customHeight="1" x14ac:dyDescent="0.25">
      <c r="A2254" s="81"/>
      <c r="B2254" s="81"/>
      <c r="C2254" s="81"/>
      <c r="K2254" s="81"/>
      <c r="L2254" s="81"/>
      <c r="M2254" s="81"/>
      <c r="N2254" s="81"/>
      <c r="O2254" s="81"/>
      <c r="P2254" s="81"/>
      <c r="S2254" s="81"/>
      <c r="T2254" s="81"/>
      <c r="U2254" s="81"/>
      <c r="V2254" s="81"/>
      <c r="W2254" s="81"/>
      <c r="X2254" s="81"/>
      <c r="Y2254" s="81"/>
      <c r="Z2254" s="81"/>
      <c r="AA2254" s="109"/>
      <c r="AB2254" s="109"/>
      <c r="AS2254" s="124"/>
      <c r="AT2254" s="124"/>
      <c r="AU2254" s="124"/>
      <c r="AV2254" s="83"/>
      <c r="AW2254" s="123"/>
      <c r="AX2254" s="81"/>
      <c r="BB2254" s="81"/>
      <c r="BC2254" s="81"/>
      <c r="BD2254" s="81"/>
      <c r="BE2254" s="81"/>
    </row>
    <row r="2255" spans="1:57" ht="12.75" customHeight="1" x14ac:dyDescent="0.25">
      <c r="A2255" s="81"/>
      <c r="B2255" s="81"/>
      <c r="C2255" s="81"/>
      <c r="K2255" s="81"/>
      <c r="L2255" s="81"/>
      <c r="M2255" s="81"/>
      <c r="N2255" s="81"/>
      <c r="O2255" s="81"/>
      <c r="P2255" s="81"/>
      <c r="S2255" s="81"/>
      <c r="T2255" s="81"/>
      <c r="U2255" s="81"/>
      <c r="V2255" s="81"/>
      <c r="W2255" s="81"/>
      <c r="X2255" s="81"/>
      <c r="Y2255" s="81"/>
      <c r="Z2255" s="81"/>
      <c r="AA2255" s="109"/>
      <c r="AB2255" s="109"/>
      <c r="AS2255" s="124"/>
      <c r="AT2255" s="124"/>
      <c r="AU2255" s="124"/>
      <c r="AV2255" s="83"/>
      <c r="AW2255" s="123"/>
      <c r="AX2255" s="81"/>
      <c r="BB2255" s="81"/>
      <c r="BC2255" s="81"/>
      <c r="BD2255" s="81"/>
      <c r="BE2255" s="81"/>
    </row>
    <row r="2256" spans="1:57" ht="12.75" customHeight="1" x14ac:dyDescent="0.25">
      <c r="A2256" s="81"/>
      <c r="B2256" s="81"/>
      <c r="C2256" s="81"/>
      <c r="K2256" s="81"/>
      <c r="L2256" s="81"/>
      <c r="M2256" s="81"/>
      <c r="N2256" s="81"/>
      <c r="O2256" s="81"/>
      <c r="P2256" s="81"/>
      <c r="S2256" s="81"/>
      <c r="T2256" s="81"/>
      <c r="U2256" s="81"/>
      <c r="V2256" s="81"/>
      <c r="W2256" s="81"/>
      <c r="X2256" s="81"/>
      <c r="Y2256" s="81"/>
      <c r="Z2256" s="81"/>
      <c r="AA2256" s="109"/>
      <c r="AB2256" s="109"/>
      <c r="AS2256" s="124"/>
      <c r="AT2256" s="124"/>
      <c r="AU2256" s="124"/>
      <c r="AV2256" s="83"/>
      <c r="AW2256" s="123"/>
      <c r="AX2256" s="81"/>
      <c r="BB2256" s="81"/>
      <c r="BC2256" s="81"/>
      <c r="BD2256" s="81"/>
      <c r="BE2256" s="81"/>
    </row>
    <row r="2257" spans="1:57" ht="12.75" customHeight="1" x14ac:dyDescent="0.25">
      <c r="A2257" s="81"/>
      <c r="B2257" s="81"/>
      <c r="C2257" s="81"/>
      <c r="K2257" s="81"/>
      <c r="L2257" s="81"/>
      <c r="M2257" s="81"/>
      <c r="N2257" s="81"/>
      <c r="O2257" s="81"/>
      <c r="P2257" s="81"/>
      <c r="S2257" s="81"/>
      <c r="T2257" s="81"/>
      <c r="U2257" s="81"/>
      <c r="V2257" s="81"/>
      <c r="W2257" s="81"/>
      <c r="X2257" s="81"/>
      <c r="Y2257" s="81"/>
      <c r="Z2257" s="81"/>
      <c r="AA2257" s="109"/>
      <c r="AB2257" s="109"/>
      <c r="AS2257" s="124"/>
      <c r="AT2257" s="124"/>
      <c r="AU2257" s="124"/>
      <c r="AV2257" s="83"/>
      <c r="AW2257" s="123"/>
      <c r="AX2257" s="81"/>
      <c r="BB2257" s="81"/>
      <c r="BC2257" s="81"/>
      <c r="BD2257" s="81"/>
      <c r="BE2257" s="81"/>
    </row>
    <row r="2258" spans="1:57" ht="12.75" customHeight="1" x14ac:dyDescent="0.25">
      <c r="A2258" s="81"/>
      <c r="B2258" s="81"/>
      <c r="C2258" s="81"/>
      <c r="K2258" s="81"/>
      <c r="L2258" s="81"/>
      <c r="M2258" s="81"/>
      <c r="N2258" s="81"/>
      <c r="O2258" s="81"/>
      <c r="P2258" s="81"/>
      <c r="S2258" s="81"/>
      <c r="T2258" s="81"/>
      <c r="U2258" s="81"/>
      <c r="V2258" s="81"/>
      <c r="W2258" s="81"/>
      <c r="X2258" s="81"/>
      <c r="Y2258" s="81"/>
      <c r="Z2258" s="81"/>
      <c r="AA2258" s="109"/>
      <c r="AB2258" s="109"/>
      <c r="AS2258" s="124"/>
      <c r="AT2258" s="124"/>
      <c r="AU2258" s="124"/>
      <c r="AV2258" s="83"/>
      <c r="AW2258" s="123"/>
      <c r="AX2258" s="81"/>
      <c r="BB2258" s="81"/>
      <c r="BC2258" s="81"/>
      <c r="BD2258" s="81"/>
      <c r="BE2258" s="81"/>
    </row>
    <row r="2259" spans="1:57" ht="12.75" customHeight="1" x14ac:dyDescent="0.25">
      <c r="A2259" s="81"/>
      <c r="B2259" s="81"/>
      <c r="C2259" s="81"/>
      <c r="K2259" s="81"/>
      <c r="L2259" s="81"/>
      <c r="M2259" s="81"/>
      <c r="N2259" s="81"/>
      <c r="O2259" s="81"/>
      <c r="P2259" s="81"/>
      <c r="S2259" s="81"/>
      <c r="T2259" s="81"/>
      <c r="U2259" s="81"/>
      <c r="V2259" s="81"/>
      <c r="W2259" s="81"/>
      <c r="X2259" s="81"/>
      <c r="Y2259" s="81"/>
      <c r="Z2259" s="81"/>
      <c r="AA2259" s="109"/>
      <c r="AB2259" s="109"/>
      <c r="AS2259" s="124"/>
      <c r="AT2259" s="124"/>
      <c r="AU2259" s="124"/>
      <c r="AV2259" s="83"/>
      <c r="AW2259" s="123"/>
      <c r="AX2259" s="81"/>
      <c r="BB2259" s="81"/>
      <c r="BC2259" s="81"/>
      <c r="BD2259" s="81"/>
      <c r="BE2259" s="81"/>
    </row>
    <row r="2260" spans="1:57" ht="12.75" customHeight="1" x14ac:dyDescent="0.25">
      <c r="A2260" s="81"/>
      <c r="B2260" s="81"/>
      <c r="C2260" s="81"/>
      <c r="K2260" s="81"/>
      <c r="L2260" s="81"/>
      <c r="M2260" s="81"/>
      <c r="N2260" s="81"/>
      <c r="O2260" s="81"/>
      <c r="P2260" s="81"/>
      <c r="S2260" s="81"/>
      <c r="T2260" s="81"/>
      <c r="U2260" s="81"/>
      <c r="V2260" s="81"/>
      <c r="W2260" s="81"/>
      <c r="X2260" s="81"/>
      <c r="Y2260" s="81"/>
      <c r="Z2260" s="81"/>
      <c r="AA2260" s="109"/>
      <c r="AB2260" s="109"/>
      <c r="AS2260" s="124"/>
      <c r="AT2260" s="124"/>
      <c r="AU2260" s="124"/>
      <c r="AV2260" s="83"/>
      <c r="AW2260" s="123"/>
      <c r="AX2260" s="81"/>
      <c r="BB2260" s="81"/>
      <c r="BC2260" s="81"/>
      <c r="BD2260" s="81"/>
      <c r="BE2260" s="81"/>
    </row>
    <row r="2261" spans="1:57" ht="12.75" customHeight="1" x14ac:dyDescent="0.25">
      <c r="A2261" s="81"/>
      <c r="B2261" s="81"/>
      <c r="C2261" s="81"/>
      <c r="K2261" s="81"/>
      <c r="L2261" s="81"/>
      <c r="M2261" s="81"/>
      <c r="N2261" s="81"/>
      <c r="O2261" s="81"/>
      <c r="P2261" s="81"/>
      <c r="S2261" s="81"/>
      <c r="T2261" s="81"/>
      <c r="U2261" s="81"/>
      <c r="V2261" s="81"/>
      <c r="W2261" s="81"/>
      <c r="X2261" s="81"/>
      <c r="Y2261" s="81"/>
      <c r="Z2261" s="81"/>
      <c r="AA2261" s="109"/>
      <c r="AB2261" s="109"/>
      <c r="AS2261" s="124"/>
      <c r="AT2261" s="124"/>
      <c r="AU2261" s="124"/>
      <c r="AV2261" s="83"/>
      <c r="AW2261" s="123"/>
      <c r="AX2261" s="81"/>
      <c r="BB2261" s="81"/>
      <c r="BC2261" s="81"/>
      <c r="BD2261" s="81"/>
      <c r="BE2261" s="81"/>
    </row>
    <row r="2262" spans="1:57" ht="12.75" customHeight="1" x14ac:dyDescent="0.25">
      <c r="A2262" s="81"/>
      <c r="B2262" s="81"/>
      <c r="C2262" s="81"/>
      <c r="K2262" s="81"/>
      <c r="L2262" s="81"/>
      <c r="M2262" s="81"/>
      <c r="N2262" s="81"/>
      <c r="O2262" s="81"/>
      <c r="P2262" s="81"/>
      <c r="S2262" s="81"/>
      <c r="T2262" s="81"/>
      <c r="U2262" s="81"/>
      <c r="V2262" s="81"/>
      <c r="W2262" s="81"/>
      <c r="X2262" s="81"/>
      <c r="Y2262" s="81"/>
      <c r="Z2262" s="81"/>
      <c r="AA2262" s="109"/>
      <c r="AB2262" s="109"/>
      <c r="AS2262" s="124"/>
      <c r="AT2262" s="124"/>
      <c r="AU2262" s="124"/>
      <c r="AV2262" s="83"/>
      <c r="AW2262" s="123"/>
      <c r="AX2262" s="81"/>
      <c r="BB2262" s="81"/>
      <c r="BC2262" s="81"/>
      <c r="BD2262" s="81"/>
      <c r="BE2262" s="81"/>
    </row>
    <row r="2263" spans="1:57" ht="12.75" customHeight="1" x14ac:dyDescent="0.25">
      <c r="A2263" s="81"/>
      <c r="B2263" s="81"/>
      <c r="C2263" s="81"/>
      <c r="K2263" s="81"/>
      <c r="L2263" s="81"/>
      <c r="M2263" s="81"/>
      <c r="N2263" s="81"/>
      <c r="O2263" s="81"/>
      <c r="P2263" s="81"/>
      <c r="S2263" s="81"/>
      <c r="T2263" s="81"/>
      <c r="U2263" s="81"/>
      <c r="V2263" s="81"/>
      <c r="W2263" s="81"/>
      <c r="X2263" s="81"/>
      <c r="Y2263" s="81"/>
      <c r="Z2263" s="81"/>
      <c r="AA2263" s="109"/>
      <c r="AB2263" s="109"/>
      <c r="AS2263" s="124"/>
      <c r="AT2263" s="124"/>
      <c r="AU2263" s="124"/>
      <c r="AV2263" s="83"/>
      <c r="AW2263" s="123"/>
      <c r="AX2263" s="81"/>
      <c r="BB2263" s="81"/>
      <c r="BC2263" s="81"/>
      <c r="BD2263" s="81"/>
      <c r="BE2263" s="81"/>
    </row>
    <row r="2264" spans="1:57" ht="12.75" customHeight="1" x14ac:dyDescent="0.25">
      <c r="A2264" s="81"/>
      <c r="B2264" s="81"/>
      <c r="C2264" s="81"/>
      <c r="K2264" s="81"/>
      <c r="L2264" s="81"/>
      <c r="M2264" s="81"/>
      <c r="N2264" s="81"/>
      <c r="O2264" s="81"/>
      <c r="P2264" s="81"/>
      <c r="S2264" s="81"/>
      <c r="T2264" s="81"/>
      <c r="U2264" s="81"/>
      <c r="V2264" s="81"/>
      <c r="W2264" s="81"/>
      <c r="X2264" s="81"/>
      <c r="Y2264" s="81"/>
      <c r="Z2264" s="81"/>
      <c r="AA2264" s="109"/>
      <c r="AB2264" s="109"/>
      <c r="AS2264" s="124"/>
      <c r="AT2264" s="124"/>
      <c r="AU2264" s="124"/>
      <c r="AV2264" s="83"/>
      <c r="AW2264" s="123"/>
      <c r="AX2264" s="81"/>
      <c r="BB2264" s="81"/>
      <c r="BC2264" s="81"/>
      <c r="BD2264" s="81"/>
      <c r="BE2264" s="81"/>
    </row>
    <row r="2265" spans="1:57" ht="12.75" customHeight="1" x14ac:dyDescent="0.25">
      <c r="A2265" s="81"/>
      <c r="B2265" s="81"/>
      <c r="C2265" s="81"/>
      <c r="K2265" s="81"/>
      <c r="L2265" s="81"/>
      <c r="M2265" s="81"/>
      <c r="N2265" s="81"/>
      <c r="O2265" s="81"/>
      <c r="P2265" s="81"/>
      <c r="S2265" s="81"/>
      <c r="T2265" s="81"/>
      <c r="U2265" s="81"/>
      <c r="V2265" s="81"/>
      <c r="W2265" s="81"/>
      <c r="X2265" s="81"/>
      <c r="Y2265" s="81"/>
      <c r="Z2265" s="81"/>
      <c r="AA2265" s="109"/>
      <c r="AB2265" s="109"/>
      <c r="AS2265" s="124"/>
      <c r="AT2265" s="124"/>
      <c r="AU2265" s="124"/>
      <c r="AV2265" s="83"/>
      <c r="AW2265" s="123"/>
      <c r="AX2265" s="81"/>
      <c r="BB2265" s="81"/>
      <c r="BC2265" s="81"/>
      <c r="BD2265" s="81"/>
      <c r="BE2265" s="81"/>
    </row>
    <row r="2266" spans="1:57" ht="12.75" customHeight="1" x14ac:dyDescent="0.25">
      <c r="A2266" s="81"/>
      <c r="B2266" s="81"/>
      <c r="C2266" s="81"/>
      <c r="K2266" s="81"/>
      <c r="L2266" s="81"/>
      <c r="M2266" s="81"/>
      <c r="N2266" s="81"/>
      <c r="O2266" s="81"/>
      <c r="P2266" s="81"/>
      <c r="S2266" s="81"/>
      <c r="T2266" s="81"/>
      <c r="U2266" s="81"/>
      <c r="V2266" s="81"/>
      <c r="W2266" s="81"/>
      <c r="X2266" s="81"/>
      <c r="Y2266" s="81"/>
      <c r="Z2266" s="81"/>
      <c r="AA2266" s="109"/>
      <c r="AB2266" s="109"/>
      <c r="AS2266" s="124"/>
      <c r="AT2266" s="124"/>
      <c r="AU2266" s="124"/>
      <c r="AV2266" s="83"/>
      <c r="AW2266" s="123"/>
      <c r="AX2266" s="81"/>
      <c r="BB2266" s="81"/>
      <c r="BC2266" s="81"/>
      <c r="BD2266" s="81"/>
      <c r="BE2266" s="81"/>
    </row>
    <row r="2267" spans="1:57" ht="12.75" customHeight="1" x14ac:dyDescent="0.25">
      <c r="A2267" s="81"/>
      <c r="B2267" s="81"/>
      <c r="C2267" s="81"/>
      <c r="K2267" s="81"/>
      <c r="L2267" s="81"/>
      <c r="M2267" s="81"/>
      <c r="N2267" s="81"/>
      <c r="O2267" s="81"/>
      <c r="P2267" s="81"/>
      <c r="S2267" s="81"/>
      <c r="T2267" s="81"/>
      <c r="U2267" s="81"/>
      <c r="V2267" s="81"/>
      <c r="W2267" s="81"/>
      <c r="X2267" s="81"/>
      <c r="Y2267" s="81"/>
      <c r="Z2267" s="81"/>
      <c r="AA2267" s="109"/>
      <c r="AB2267" s="109"/>
      <c r="AS2267" s="124"/>
      <c r="AT2267" s="124"/>
      <c r="AU2267" s="124"/>
      <c r="AV2267" s="83"/>
      <c r="AW2267" s="123"/>
      <c r="AX2267" s="81"/>
      <c r="BB2267" s="81"/>
      <c r="BC2267" s="81"/>
      <c r="BD2267" s="81"/>
      <c r="BE2267" s="81"/>
    </row>
    <row r="2268" spans="1:57" ht="12.75" customHeight="1" x14ac:dyDescent="0.25">
      <c r="A2268" s="81"/>
      <c r="B2268" s="81"/>
      <c r="C2268" s="81"/>
      <c r="K2268" s="81"/>
      <c r="L2268" s="81"/>
      <c r="M2268" s="81"/>
      <c r="N2268" s="81"/>
      <c r="O2268" s="81"/>
      <c r="P2268" s="81"/>
      <c r="S2268" s="81"/>
      <c r="T2268" s="81"/>
      <c r="U2268" s="81"/>
      <c r="V2268" s="81"/>
      <c r="W2268" s="81"/>
      <c r="X2268" s="81"/>
      <c r="Y2268" s="81"/>
      <c r="Z2268" s="81"/>
      <c r="AA2268" s="109"/>
      <c r="AB2268" s="109"/>
      <c r="AS2268" s="124"/>
      <c r="AT2268" s="124"/>
      <c r="AU2268" s="124"/>
      <c r="AV2268" s="83"/>
      <c r="AW2268" s="123"/>
      <c r="AX2268" s="81"/>
      <c r="BB2268" s="81"/>
      <c r="BC2268" s="81"/>
      <c r="BD2268" s="81"/>
      <c r="BE2268" s="81"/>
    </row>
    <row r="2269" spans="1:57" ht="12.75" customHeight="1" x14ac:dyDescent="0.25">
      <c r="A2269" s="81"/>
      <c r="B2269" s="81"/>
      <c r="C2269" s="81"/>
      <c r="K2269" s="81"/>
      <c r="L2269" s="81"/>
      <c r="M2269" s="81"/>
      <c r="N2269" s="81"/>
      <c r="O2269" s="81"/>
      <c r="P2269" s="81"/>
      <c r="S2269" s="81"/>
      <c r="T2269" s="81"/>
      <c r="U2269" s="81"/>
      <c r="V2269" s="81"/>
      <c r="W2269" s="81"/>
      <c r="X2269" s="81"/>
      <c r="Y2269" s="81"/>
      <c r="Z2269" s="81"/>
      <c r="AA2269" s="109"/>
      <c r="AB2269" s="109"/>
      <c r="AS2269" s="124"/>
      <c r="AT2269" s="124"/>
      <c r="AU2269" s="124"/>
      <c r="AV2269" s="83"/>
      <c r="AW2269" s="123"/>
      <c r="AX2269" s="81"/>
      <c r="BB2269" s="81"/>
      <c r="BC2269" s="81"/>
      <c r="BD2269" s="81"/>
      <c r="BE2269" s="81"/>
    </row>
    <row r="2270" spans="1:57" ht="12.75" customHeight="1" x14ac:dyDescent="0.25">
      <c r="A2270" s="81"/>
      <c r="B2270" s="81"/>
      <c r="C2270" s="81"/>
      <c r="K2270" s="81"/>
      <c r="L2270" s="81"/>
      <c r="M2270" s="81"/>
      <c r="N2270" s="81"/>
      <c r="O2270" s="81"/>
      <c r="P2270" s="81"/>
      <c r="S2270" s="81"/>
      <c r="T2270" s="81"/>
      <c r="U2270" s="81"/>
      <c r="V2270" s="81"/>
      <c r="W2270" s="81"/>
      <c r="X2270" s="81"/>
      <c r="Y2270" s="81"/>
      <c r="Z2270" s="81"/>
      <c r="AA2270" s="109"/>
      <c r="AB2270" s="109"/>
      <c r="AS2270" s="124"/>
      <c r="AT2270" s="124"/>
      <c r="AU2270" s="124"/>
      <c r="AV2270" s="83"/>
      <c r="AW2270" s="123"/>
      <c r="AX2270" s="81"/>
      <c r="BB2270" s="81"/>
      <c r="BC2270" s="81"/>
      <c r="BD2270" s="81"/>
      <c r="BE2270" s="81"/>
    </row>
    <row r="2271" spans="1:57" ht="12.75" customHeight="1" x14ac:dyDescent="0.25">
      <c r="A2271" s="81"/>
      <c r="B2271" s="81"/>
      <c r="C2271" s="81"/>
      <c r="K2271" s="81"/>
      <c r="L2271" s="81"/>
      <c r="M2271" s="81"/>
      <c r="N2271" s="81"/>
      <c r="O2271" s="81"/>
      <c r="P2271" s="81"/>
      <c r="S2271" s="81"/>
      <c r="T2271" s="81"/>
      <c r="U2271" s="81"/>
      <c r="V2271" s="81"/>
      <c r="W2271" s="81"/>
      <c r="X2271" s="81"/>
      <c r="Y2271" s="81"/>
      <c r="Z2271" s="81"/>
      <c r="AA2271" s="109"/>
      <c r="AB2271" s="109"/>
      <c r="AS2271" s="124"/>
      <c r="AT2271" s="124"/>
      <c r="AU2271" s="124"/>
      <c r="AV2271" s="83"/>
      <c r="AW2271" s="123"/>
      <c r="AX2271" s="81"/>
      <c r="BB2271" s="81"/>
      <c r="BC2271" s="81"/>
      <c r="BD2271" s="81"/>
      <c r="BE2271" s="81"/>
    </row>
    <row r="2272" spans="1:57" ht="12.75" customHeight="1" x14ac:dyDescent="0.25">
      <c r="A2272" s="81"/>
      <c r="B2272" s="81"/>
      <c r="C2272" s="81"/>
      <c r="K2272" s="81"/>
      <c r="L2272" s="81"/>
      <c r="M2272" s="81"/>
      <c r="N2272" s="81"/>
      <c r="O2272" s="81"/>
      <c r="P2272" s="81"/>
      <c r="S2272" s="81"/>
      <c r="T2272" s="81"/>
      <c r="U2272" s="81"/>
      <c r="V2272" s="81"/>
      <c r="W2272" s="81"/>
      <c r="X2272" s="81"/>
      <c r="Y2272" s="81"/>
      <c r="Z2272" s="81"/>
      <c r="AA2272" s="109"/>
      <c r="AB2272" s="109"/>
      <c r="AS2272" s="124"/>
      <c r="AT2272" s="124"/>
      <c r="AU2272" s="124"/>
      <c r="AV2272" s="83"/>
      <c r="AW2272" s="123"/>
      <c r="AX2272" s="81"/>
      <c r="BB2272" s="81"/>
      <c r="BC2272" s="81"/>
      <c r="BD2272" s="81"/>
      <c r="BE2272" s="81"/>
    </row>
    <row r="2273" spans="1:57" ht="12.75" customHeight="1" x14ac:dyDescent="0.25">
      <c r="A2273" s="81"/>
      <c r="B2273" s="81"/>
      <c r="C2273" s="81"/>
      <c r="K2273" s="81"/>
      <c r="L2273" s="81"/>
      <c r="M2273" s="81"/>
      <c r="N2273" s="81"/>
      <c r="O2273" s="81"/>
      <c r="P2273" s="81"/>
      <c r="S2273" s="81"/>
      <c r="T2273" s="81"/>
      <c r="U2273" s="81"/>
      <c r="V2273" s="81"/>
      <c r="W2273" s="81"/>
      <c r="X2273" s="81"/>
      <c r="Y2273" s="81"/>
      <c r="Z2273" s="81"/>
      <c r="AA2273" s="109"/>
      <c r="AB2273" s="109"/>
      <c r="AS2273" s="124"/>
      <c r="AT2273" s="124"/>
      <c r="AU2273" s="124"/>
      <c r="AV2273" s="83"/>
      <c r="AW2273" s="123"/>
      <c r="AX2273" s="81"/>
      <c r="BB2273" s="81"/>
      <c r="BC2273" s="81"/>
      <c r="BD2273" s="81"/>
      <c r="BE2273" s="81"/>
    </row>
    <row r="2274" spans="1:57" ht="12.75" customHeight="1" x14ac:dyDescent="0.25">
      <c r="A2274" s="81"/>
      <c r="B2274" s="81"/>
      <c r="C2274" s="81"/>
      <c r="K2274" s="81"/>
      <c r="L2274" s="81"/>
      <c r="M2274" s="81"/>
      <c r="N2274" s="81"/>
      <c r="O2274" s="81"/>
      <c r="P2274" s="81"/>
      <c r="S2274" s="81"/>
      <c r="T2274" s="81"/>
      <c r="U2274" s="81"/>
      <c r="V2274" s="81"/>
      <c r="W2274" s="81"/>
      <c r="X2274" s="81"/>
      <c r="Y2274" s="81"/>
      <c r="Z2274" s="81"/>
      <c r="AA2274" s="109"/>
      <c r="AB2274" s="109"/>
      <c r="AS2274" s="124"/>
      <c r="AT2274" s="124"/>
      <c r="AU2274" s="124"/>
      <c r="AV2274" s="83"/>
      <c r="AW2274" s="123"/>
      <c r="AX2274" s="81"/>
      <c r="BB2274" s="81"/>
      <c r="BC2274" s="81"/>
      <c r="BD2274" s="81"/>
      <c r="BE2274" s="81"/>
    </row>
    <row r="2275" spans="1:57" ht="12.75" customHeight="1" x14ac:dyDescent="0.25">
      <c r="A2275" s="81"/>
      <c r="B2275" s="81"/>
      <c r="C2275" s="81"/>
      <c r="K2275" s="81"/>
      <c r="L2275" s="81"/>
      <c r="M2275" s="81"/>
      <c r="N2275" s="81"/>
      <c r="O2275" s="81"/>
      <c r="P2275" s="81"/>
      <c r="S2275" s="81"/>
      <c r="T2275" s="81"/>
      <c r="U2275" s="81"/>
      <c r="V2275" s="81"/>
      <c r="W2275" s="81"/>
      <c r="X2275" s="81"/>
      <c r="Y2275" s="81"/>
      <c r="Z2275" s="81"/>
      <c r="AA2275" s="109"/>
      <c r="AB2275" s="109"/>
      <c r="AS2275" s="124"/>
      <c r="AT2275" s="124"/>
      <c r="AU2275" s="124"/>
      <c r="AV2275" s="83"/>
      <c r="AW2275" s="123"/>
      <c r="AX2275" s="81"/>
      <c r="BB2275" s="81"/>
      <c r="BC2275" s="81"/>
      <c r="BD2275" s="81"/>
      <c r="BE2275" s="81"/>
    </row>
    <row r="2276" spans="1:57" ht="12.75" customHeight="1" x14ac:dyDescent="0.25">
      <c r="A2276" s="81"/>
      <c r="B2276" s="81"/>
      <c r="C2276" s="81"/>
      <c r="K2276" s="81"/>
      <c r="L2276" s="81"/>
      <c r="M2276" s="81"/>
      <c r="N2276" s="81"/>
      <c r="O2276" s="81"/>
      <c r="P2276" s="81"/>
      <c r="S2276" s="81"/>
      <c r="T2276" s="81"/>
      <c r="U2276" s="81"/>
      <c r="V2276" s="81"/>
      <c r="W2276" s="81"/>
      <c r="X2276" s="81"/>
      <c r="Y2276" s="81"/>
      <c r="Z2276" s="81"/>
      <c r="AA2276" s="109"/>
      <c r="AB2276" s="109"/>
      <c r="AS2276" s="124"/>
      <c r="AT2276" s="124"/>
      <c r="AU2276" s="124"/>
      <c r="AV2276" s="83"/>
      <c r="AW2276" s="123"/>
      <c r="AX2276" s="81"/>
      <c r="BB2276" s="81"/>
      <c r="BC2276" s="81"/>
      <c r="BD2276" s="81"/>
      <c r="BE2276" s="81"/>
    </row>
    <row r="2277" spans="1:57" ht="12.75" customHeight="1" x14ac:dyDescent="0.25">
      <c r="A2277" s="81"/>
      <c r="B2277" s="81"/>
      <c r="C2277" s="81"/>
      <c r="K2277" s="81"/>
      <c r="L2277" s="81"/>
      <c r="M2277" s="81"/>
      <c r="N2277" s="81"/>
      <c r="O2277" s="81"/>
      <c r="P2277" s="81"/>
      <c r="S2277" s="81"/>
      <c r="T2277" s="81"/>
      <c r="U2277" s="81"/>
      <c r="V2277" s="81"/>
      <c r="W2277" s="81"/>
      <c r="X2277" s="81"/>
      <c r="Y2277" s="81"/>
      <c r="Z2277" s="81"/>
      <c r="AA2277" s="109"/>
      <c r="AB2277" s="109"/>
      <c r="AS2277" s="124"/>
      <c r="AT2277" s="124"/>
      <c r="AU2277" s="124"/>
      <c r="AV2277" s="83"/>
      <c r="AW2277" s="123"/>
      <c r="AX2277" s="81"/>
      <c r="BB2277" s="81"/>
      <c r="BC2277" s="81"/>
      <c r="BD2277" s="81"/>
      <c r="BE2277" s="81"/>
    </row>
    <row r="2278" spans="1:57" ht="12.75" customHeight="1" x14ac:dyDescent="0.25">
      <c r="A2278" s="81"/>
      <c r="B2278" s="81"/>
      <c r="C2278" s="81"/>
      <c r="K2278" s="81"/>
      <c r="L2278" s="81"/>
      <c r="M2278" s="81"/>
      <c r="N2278" s="81"/>
      <c r="O2278" s="81"/>
      <c r="P2278" s="81"/>
      <c r="S2278" s="81"/>
      <c r="T2278" s="81"/>
      <c r="U2278" s="81"/>
      <c r="V2278" s="81"/>
      <c r="W2278" s="81"/>
      <c r="X2278" s="81"/>
      <c r="Y2278" s="81"/>
      <c r="Z2278" s="81"/>
      <c r="AA2278" s="109"/>
      <c r="AB2278" s="109"/>
      <c r="AS2278" s="124"/>
      <c r="AT2278" s="124"/>
      <c r="AU2278" s="124"/>
      <c r="AV2278" s="83"/>
      <c r="AW2278" s="123"/>
      <c r="AX2278" s="81"/>
      <c r="BB2278" s="81"/>
      <c r="BC2278" s="81"/>
      <c r="BD2278" s="81"/>
      <c r="BE2278" s="81"/>
    </row>
    <row r="2279" spans="1:57" ht="12.75" customHeight="1" x14ac:dyDescent="0.25">
      <c r="A2279" s="81"/>
      <c r="B2279" s="81"/>
      <c r="C2279" s="81"/>
      <c r="K2279" s="81"/>
      <c r="L2279" s="81"/>
      <c r="M2279" s="81"/>
      <c r="N2279" s="81"/>
      <c r="O2279" s="81"/>
      <c r="P2279" s="81"/>
      <c r="S2279" s="81"/>
      <c r="T2279" s="81"/>
      <c r="U2279" s="81"/>
      <c r="V2279" s="81"/>
      <c r="W2279" s="81"/>
      <c r="X2279" s="81"/>
      <c r="Y2279" s="81"/>
      <c r="Z2279" s="81"/>
      <c r="AA2279" s="109"/>
      <c r="AB2279" s="109"/>
      <c r="AS2279" s="124"/>
      <c r="AT2279" s="124"/>
      <c r="AU2279" s="124"/>
      <c r="AV2279" s="83"/>
      <c r="AW2279" s="123"/>
      <c r="AX2279" s="81"/>
      <c r="BB2279" s="81"/>
      <c r="BC2279" s="81"/>
      <c r="BD2279" s="81"/>
      <c r="BE2279" s="81"/>
    </row>
    <row r="2280" spans="1:57" ht="12.75" customHeight="1" x14ac:dyDescent="0.25">
      <c r="A2280" s="81"/>
      <c r="B2280" s="81"/>
      <c r="C2280" s="81"/>
      <c r="K2280" s="81"/>
      <c r="L2280" s="81"/>
      <c r="M2280" s="81"/>
      <c r="N2280" s="81"/>
      <c r="O2280" s="81"/>
      <c r="P2280" s="81"/>
      <c r="S2280" s="81"/>
      <c r="T2280" s="81"/>
      <c r="U2280" s="81"/>
      <c r="V2280" s="81"/>
      <c r="W2280" s="81"/>
      <c r="X2280" s="81"/>
      <c r="Y2280" s="81"/>
      <c r="Z2280" s="81"/>
      <c r="AA2280" s="109"/>
      <c r="AB2280" s="109"/>
      <c r="AS2280" s="124"/>
      <c r="AT2280" s="124"/>
      <c r="AU2280" s="124"/>
      <c r="AV2280" s="83"/>
      <c r="AW2280" s="123"/>
      <c r="AX2280" s="81"/>
      <c r="BB2280" s="81"/>
      <c r="BC2280" s="81"/>
      <c r="BD2280" s="81"/>
      <c r="BE2280" s="81"/>
    </row>
    <row r="2281" spans="1:57" ht="12.75" customHeight="1" x14ac:dyDescent="0.25">
      <c r="A2281" s="81"/>
      <c r="B2281" s="81"/>
      <c r="C2281" s="81"/>
      <c r="K2281" s="81"/>
      <c r="L2281" s="81"/>
      <c r="M2281" s="81"/>
      <c r="N2281" s="81"/>
      <c r="O2281" s="81"/>
      <c r="P2281" s="81"/>
      <c r="S2281" s="81"/>
      <c r="T2281" s="81"/>
      <c r="U2281" s="81"/>
      <c r="V2281" s="81"/>
      <c r="W2281" s="81"/>
      <c r="X2281" s="81"/>
      <c r="Y2281" s="81"/>
      <c r="Z2281" s="81"/>
      <c r="AA2281" s="109"/>
      <c r="AB2281" s="109"/>
      <c r="AS2281" s="124"/>
      <c r="AT2281" s="124"/>
      <c r="AU2281" s="124"/>
      <c r="AV2281" s="83"/>
      <c r="AW2281" s="123"/>
      <c r="AX2281" s="81"/>
      <c r="BB2281" s="81"/>
      <c r="BC2281" s="81"/>
      <c r="BD2281" s="81"/>
      <c r="BE2281" s="81"/>
    </row>
    <row r="2282" spans="1:57" ht="12.75" customHeight="1" x14ac:dyDescent="0.25">
      <c r="A2282" s="81"/>
      <c r="B2282" s="81"/>
      <c r="C2282" s="81"/>
      <c r="K2282" s="81"/>
      <c r="L2282" s="81"/>
      <c r="M2282" s="81"/>
      <c r="N2282" s="81"/>
      <c r="O2282" s="81"/>
      <c r="P2282" s="81"/>
      <c r="S2282" s="81"/>
      <c r="T2282" s="81"/>
      <c r="U2282" s="81"/>
      <c r="V2282" s="81"/>
      <c r="W2282" s="81"/>
      <c r="X2282" s="81"/>
      <c r="Y2282" s="81"/>
      <c r="Z2282" s="81"/>
      <c r="AA2282" s="109"/>
      <c r="AB2282" s="109"/>
      <c r="AS2282" s="124"/>
      <c r="AT2282" s="124"/>
      <c r="AU2282" s="124"/>
      <c r="AV2282" s="83"/>
      <c r="AW2282" s="123"/>
      <c r="AX2282" s="81"/>
      <c r="BB2282" s="81"/>
      <c r="BC2282" s="81"/>
      <c r="BD2282" s="81"/>
      <c r="BE2282" s="81"/>
    </row>
    <row r="2283" spans="1:57" ht="12.75" customHeight="1" x14ac:dyDescent="0.25">
      <c r="A2283" s="81"/>
      <c r="B2283" s="81"/>
      <c r="C2283" s="81"/>
      <c r="K2283" s="81"/>
      <c r="L2283" s="81"/>
      <c r="M2283" s="81"/>
      <c r="N2283" s="81"/>
      <c r="O2283" s="81"/>
      <c r="P2283" s="81"/>
      <c r="S2283" s="81"/>
      <c r="T2283" s="81"/>
      <c r="U2283" s="81"/>
      <c r="V2283" s="81"/>
      <c r="W2283" s="81"/>
      <c r="X2283" s="81"/>
      <c r="Y2283" s="81"/>
      <c r="Z2283" s="81"/>
      <c r="AA2283" s="109"/>
      <c r="AB2283" s="109"/>
      <c r="AS2283" s="124"/>
      <c r="AT2283" s="124"/>
      <c r="AU2283" s="124"/>
      <c r="AV2283" s="83"/>
      <c r="AW2283" s="123"/>
      <c r="AX2283" s="81"/>
      <c r="BB2283" s="81"/>
      <c r="BC2283" s="81"/>
      <c r="BD2283" s="81"/>
      <c r="BE2283" s="81"/>
    </row>
    <row r="2284" spans="1:57" ht="12.75" customHeight="1" x14ac:dyDescent="0.25">
      <c r="A2284" s="81"/>
      <c r="B2284" s="81"/>
      <c r="C2284" s="81"/>
      <c r="K2284" s="81"/>
      <c r="L2284" s="81"/>
      <c r="M2284" s="81"/>
      <c r="N2284" s="81"/>
      <c r="O2284" s="81"/>
      <c r="P2284" s="81"/>
      <c r="S2284" s="81"/>
      <c r="T2284" s="81"/>
      <c r="U2284" s="81"/>
      <c r="V2284" s="81"/>
      <c r="W2284" s="81"/>
      <c r="X2284" s="81"/>
      <c r="Y2284" s="81"/>
      <c r="Z2284" s="81"/>
      <c r="AA2284" s="109"/>
      <c r="AB2284" s="109"/>
      <c r="AS2284" s="124"/>
      <c r="AT2284" s="124"/>
      <c r="AU2284" s="124"/>
      <c r="AV2284" s="83"/>
      <c r="AW2284" s="123"/>
      <c r="AX2284" s="81"/>
      <c r="BB2284" s="81"/>
      <c r="BC2284" s="81"/>
      <c r="BD2284" s="81"/>
      <c r="BE2284" s="81"/>
    </row>
    <row r="2285" spans="1:57" ht="12.75" customHeight="1" x14ac:dyDescent="0.25">
      <c r="A2285" s="81"/>
      <c r="B2285" s="81"/>
      <c r="C2285" s="81"/>
      <c r="K2285" s="81"/>
      <c r="L2285" s="81"/>
      <c r="M2285" s="81"/>
      <c r="N2285" s="81"/>
      <c r="O2285" s="81"/>
      <c r="P2285" s="81"/>
      <c r="S2285" s="81"/>
      <c r="T2285" s="81"/>
      <c r="U2285" s="81"/>
      <c r="V2285" s="81"/>
      <c r="W2285" s="81"/>
      <c r="X2285" s="81"/>
      <c r="Y2285" s="81"/>
      <c r="Z2285" s="81"/>
      <c r="AA2285" s="109"/>
      <c r="AB2285" s="109"/>
      <c r="AS2285" s="124"/>
      <c r="AT2285" s="124"/>
      <c r="AU2285" s="124"/>
      <c r="AV2285" s="83"/>
      <c r="AW2285" s="123"/>
      <c r="AX2285" s="81"/>
      <c r="BB2285" s="81"/>
      <c r="BC2285" s="81"/>
      <c r="BD2285" s="81"/>
      <c r="BE2285" s="81"/>
    </row>
    <row r="2286" spans="1:57" ht="12.75" customHeight="1" x14ac:dyDescent="0.25">
      <c r="A2286" s="81"/>
      <c r="B2286" s="81"/>
      <c r="C2286" s="81"/>
      <c r="K2286" s="81"/>
      <c r="L2286" s="81"/>
      <c r="M2286" s="81"/>
      <c r="N2286" s="81"/>
      <c r="O2286" s="81"/>
      <c r="P2286" s="81"/>
      <c r="S2286" s="81"/>
      <c r="T2286" s="81"/>
      <c r="U2286" s="81"/>
      <c r="V2286" s="81"/>
      <c r="W2286" s="81"/>
      <c r="X2286" s="81"/>
      <c r="Y2286" s="81"/>
      <c r="Z2286" s="81"/>
      <c r="AA2286" s="109"/>
      <c r="AB2286" s="109"/>
      <c r="AS2286" s="124"/>
      <c r="AT2286" s="124"/>
      <c r="AU2286" s="124"/>
      <c r="AV2286" s="83"/>
      <c r="AW2286" s="123"/>
      <c r="AX2286" s="81"/>
      <c r="BB2286" s="81"/>
      <c r="BC2286" s="81"/>
      <c r="BD2286" s="81"/>
      <c r="BE2286" s="81"/>
    </row>
    <row r="2287" spans="1:57" ht="12.75" customHeight="1" x14ac:dyDescent="0.25">
      <c r="A2287" s="81"/>
      <c r="B2287" s="81"/>
      <c r="C2287" s="81"/>
      <c r="K2287" s="81"/>
      <c r="L2287" s="81"/>
      <c r="M2287" s="81"/>
      <c r="N2287" s="81"/>
      <c r="O2287" s="81"/>
      <c r="P2287" s="81"/>
      <c r="S2287" s="81"/>
      <c r="T2287" s="81"/>
      <c r="U2287" s="81"/>
      <c r="V2287" s="81"/>
      <c r="W2287" s="81"/>
      <c r="X2287" s="81"/>
      <c r="Y2287" s="81"/>
      <c r="Z2287" s="81"/>
      <c r="AA2287" s="109"/>
      <c r="AB2287" s="109"/>
      <c r="AS2287" s="124"/>
      <c r="AT2287" s="124"/>
      <c r="AU2287" s="124"/>
      <c r="AV2287" s="83"/>
      <c r="AW2287" s="123"/>
      <c r="AX2287" s="81"/>
      <c r="BB2287" s="81"/>
      <c r="BC2287" s="81"/>
      <c r="BD2287" s="81"/>
      <c r="BE2287" s="81"/>
    </row>
    <row r="2288" spans="1:57" ht="12.75" customHeight="1" x14ac:dyDescent="0.25">
      <c r="A2288" s="81"/>
      <c r="B2288" s="81"/>
      <c r="C2288" s="81"/>
      <c r="K2288" s="81"/>
      <c r="L2288" s="81"/>
      <c r="M2288" s="81"/>
      <c r="N2288" s="81"/>
      <c r="O2288" s="81"/>
      <c r="P2288" s="81"/>
      <c r="S2288" s="81"/>
      <c r="T2288" s="81"/>
      <c r="U2288" s="81"/>
      <c r="V2288" s="81"/>
      <c r="W2288" s="81"/>
      <c r="X2288" s="81"/>
      <c r="Y2288" s="81"/>
      <c r="Z2288" s="81"/>
      <c r="AA2288" s="109"/>
      <c r="AB2288" s="109"/>
      <c r="AS2288" s="124"/>
      <c r="AT2288" s="124"/>
      <c r="AU2288" s="124"/>
      <c r="AV2288" s="83"/>
      <c r="AW2288" s="123"/>
      <c r="AX2288" s="81"/>
      <c r="BB2288" s="81"/>
      <c r="BC2288" s="81"/>
      <c r="BD2288" s="81"/>
      <c r="BE2288" s="81"/>
    </row>
    <row r="2289" spans="1:57" ht="12.75" customHeight="1" x14ac:dyDescent="0.25">
      <c r="A2289" s="81"/>
      <c r="B2289" s="81"/>
      <c r="C2289" s="81"/>
      <c r="K2289" s="81"/>
      <c r="L2289" s="81"/>
      <c r="M2289" s="81"/>
      <c r="N2289" s="81"/>
      <c r="O2289" s="81"/>
      <c r="P2289" s="81"/>
      <c r="S2289" s="81"/>
      <c r="T2289" s="81"/>
      <c r="U2289" s="81"/>
      <c r="V2289" s="81"/>
      <c r="W2289" s="81"/>
      <c r="X2289" s="81"/>
      <c r="Y2289" s="81"/>
      <c r="Z2289" s="81"/>
      <c r="AA2289" s="109"/>
      <c r="AB2289" s="109"/>
      <c r="AS2289" s="124"/>
      <c r="AT2289" s="124"/>
      <c r="AU2289" s="124"/>
      <c r="AV2289" s="83"/>
      <c r="AW2289" s="123"/>
      <c r="AX2289" s="81"/>
      <c r="BB2289" s="81"/>
      <c r="BC2289" s="81"/>
      <c r="BD2289" s="81"/>
      <c r="BE2289" s="81"/>
    </row>
    <row r="2290" spans="1:57" ht="12.75" customHeight="1" x14ac:dyDescent="0.25">
      <c r="A2290" s="81"/>
      <c r="B2290" s="81"/>
      <c r="C2290" s="81"/>
      <c r="K2290" s="81"/>
      <c r="L2290" s="81"/>
      <c r="M2290" s="81"/>
      <c r="N2290" s="81"/>
      <c r="O2290" s="81"/>
      <c r="P2290" s="81"/>
      <c r="S2290" s="81"/>
      <c r="T2290" s="81"/>
      <c r="U2290" s="81"/>
      <c r="V2290" s="81"/>
      <c r="W2290" s="81"/>
      <c r="X2290" s="81"/>
      <c r="Y2290" s="81"/>
      <c r="Z2290" s="81"/>
      <c r="AA2290" s="109"/>
      <c r="AB2290" s="109"/>
      <c r="AS2290" s="124"/>
      <c r="AT2290" s="124"/>
      <c r="AU2290" s="124"/>
      <c r="AV2290" s="83"/>
      <c r="AW2290" s="123"/>
      <c r="AX2290" s="81"/>
      <c r="BB2290" s="81"/>
      <c r="BC2290" s="81"/>
      <c r="BD2290" s="81"/>
      <c r="BE2290" s="81"/>
    </row>
    <row r="2291" spans="1:57" ht="12.75" customHeight="1" x14ac:dyDescent="0.25">
      <c r="A2291" s="81"/>
      <c r="B2291" s="81"/>
      <c r="C2291" s="81"/>
      <c r="K2291" s="81"/>
      <c r="L2291" s="81"/>
      <c r="M2291" s="81"/>
      <c r="N2291" s="81"/>
      <c r="O2291" s="81"/>
      <c r="P2291" s="81"/>
      <c r="S2291" s="81"/>
      <c r="T2291" s="81"/>
      <c r="U2291" s="81"/>
      <c r="V2291" s="81"/>
      <c r="W2291" s="81"/>
      <c r="X2291" s="81"/>
      <c r="Y2291" s="81"/>
      <c r="Z2291" s="81"/>
      <c r="AA2291" s="109"/>
      <c r="AB2291" s="109"/>
      <c r="AS2291" s="124"/>
      <c r="AT2291" s="124"/>
      <c r="AU2291" s="124"/>
      <c r="AV2291" s="83"/>
      <c r="AW2291" s="123"/>
      <c r="AX2291" s="81"/>
      <c r="BB2291" s="81"/>
      <c r="BC2291" s="81"/>
      <c r="BD2291" s="81"/>
      <c r="BE2291" s="81"/>
    </row>
    <row r="2292" spans="1:57" ht="12.75" customHeight="1" x14ac:dyDescent="0.25">
      <c r="A2292" s="81"/>
      <c r="B2292" s="81"/>
      <c r="C2292" s="81"/>
      <c r="K2292" s="81"/>
      <c r="L2292" s="81"/>
      <c r="M2292" s="81"/>
      <c r="N2292" s="81"/>
      <c r="O2292" s="81"/>
      <c r="P2292" s="81"/>
      <c r="S2292" s="81"/>
      <c r="T2292" s="81"/>
      <c r="U2292" s="81"/>
      <c r="V2292" s="81"/>
      <c r="W2292" s="81"/>
      <c r="X2292" s="81"/>
      <c r="Y2292" s="81"/>
      <c r="Z2292" s="81"/>
      <c r="AA2292" s="109"/>
      <c r="AB2292" s="109"/>
      <c r="AS2292" s="124"/>
      <c r="AT2292" s="124"/>
      <c r="AU2292" s="124"/>
      <c r="AV2292" s="83"/>
      <c r="AW2292" s="123"/>
      <c r="AX2292" s="81"/>
      <c r="BB2292" s="81"/>
      <c r="BC2292" s="81"/>
      <c r="BD2292" s="81"/>
      <c r="BE2292" s="81"/>
    </row>
    <row r="2293" spans="1:57" ht="12.75" customHeight="1" x14ac:dyDescent="0.25">
      <c r="A2293" s="81"/>
      <c r="B2293" s="81"/>
      <c r="C2293" s="81"/>
      <c r="K2293" s="81"/>
      <c r="L2293" s="81"/>
      <c r="M2293" s="81"/>
      <c r="N2293" s="81"/>
      <c r="O2293" s="81"/>
      <c r="P2293" s="81"/>
      <c r="S2293" s="81"/>
      <c r="T2293" s="81"/>
      <c r="U2293" s="81"/>
      <c r="V2293" s="81"/>
      <c r="W2293" s="81"/>
      <c r="X2293" s="81"/>
      <c r="Y2293" s="81"/>
      <c r="Z2293" s="81"/>
      <c r="AA2293" s="109"/>
      <c r="AB2293" s="109"/>
      <c r="AS2293" s="124"/>
      <c r="AT2293" s="124"/>
      <c r="AU2293" s="124"/>
      <c r="AV2293" s="83"/>
      <c r="AW2293" s="123"/>
      <c r="AX2293" s="81"/>
      <c r="BB2293" s="81"/>
      <c r="BC2293" s="81"/>
      <c r="BD2293" s="81"/>
      <c r="BE2293" s="81"/>
    </row>
    <row r="2294" spans="1:57" ht="12.75" customHeight="1" x14ac:dyDescent="0.25">
      <c r="A2294" s="81"/>
      <c r="B2294" s="81"/>
      <c r="C2294" s="81"/>
      <c r="K2294" s="81"/>
      <c r="L2294" s="81"/>
      <c r="M2294" s="81"/>
      <c r="N2294" s="81"/>
      <c r="O2294" s="81"/>
      <c r="P2294" s="81"/>
      <c r="S2294" s="81"/>
      <c r="T2294" s="81"/>
      <c r="U2294" s="81"/>
      <c r="V2294" s="81"/>
      <c r="W2294" s="81"/>
      <c r="X2294" s="81"/>
      <c r="Y2294" s="81"/>
      <c r="Z2294" s="81"/>
      <c r="AA2294" s="109"/>
      <c r="AB2294" s="109"/>
      <c r="AS2294" s="124"/>
      <c r="AT2294" s="124"/>
      <c r="AU2294" s="124"/>
      <c r="AV2294" s="83"/>
      <c r="AW2294" s="123"/>
      <c r="AX2294" s="81"/>
      <c r="BB2294" s="81"/>
      <c r="BC2294" s="81"/>
      <c r="BD2294" s="81"/>
      <c r="BE2294" s="81"/>
    </row>
    <row r="2295" spans="1:57" ht="12.75" customHeight="1" x14ac:dyDescent="0.25">
      <c r="A2295" s="81"/>
      <c r="B2295" s="81"/>
      <c r="C2295" s="81"/>
      <c r="K2295" s="81"/>
      <c r="L2295" s="81"/>
      <c r="M2295" s="81"/>
      <c r="N2295" s="81"/>
      <c r="O2295" s="81"/>
      <c r="P2295" s="81"/>
      <c r="S2295" s="81"/>
      <c r="T2295" s="81"/>
      <c r="U2295" s="81"/>
      <c r="V2295" s="81"/>
      <c r="W2295" s="81"/>
      <c r="X2295" s="81"/>
      <c r="Y2295" s="81"/>
      <c r="Z2295" s="81"/>
      <c r="AA2295" s="109"/>
      <c r="AB2295" s="109"/>
      <c r="AS2295" s="124"/>
      <c r="AT2295" s="124"/>
      <c r="AU2295" s="124"/>
      <c r="AV2295" s="83"/>
      <c r="AW2295" s="123"/>
      <c r="AX2295" s="81"/>
      <c r="BB2295" s="81"/>
      <c r="BC2295" s="81"/>
      <c r="BD2295" s="81"/>
      <c r="BE2295" s="81"/>
    </row>
    <row r="2296" spans="1:57" ht="12.75" customHeight="1" x14ac:dyDescent="0.25">
      <c r="A2296" s="81"/>
      <c r="B2296" s="81"/>
      <c r="C2296" s="81"/>
      <c r="K2296" s="81"/>
      <c r="L2296" s="81"/>
      <c r="M2296" s="81"/>
      <c r="N2296" s="81"/>
      <c r="O2296" s="81"/>
      <c r="P2296" s="81"/>
      <c r="S2296" s="81"/>
      <c r="T2296" s="81"/>
      <c r="U2296" s="81"/>
      <c r="V2296" s="81"/>
      <c r="W2296" s="81"/>
      <c r="X2296" s="81"/>
      <c r="Y2296" s="81"/>
      <c r="Z2296" s="81"/>
      <c r="AA2296" s="109"/>
      <c r="AB2296" s="109"/>
      <c r="AS2296" s="124"/>
      <c r="AT2296" s="124"/>
      <c r="AU2296" s="124"/>
      <c r="AV2296" s="83"/>
      <c r="AW2296" s="123"/>
      <c r="AX2296" s="81"/>
      <c r="BB2296" s="81"/>
      <c r="BC2296" s="81"/>
      <c r="BD2296" s="81"/>
      <c r="BE2296" s="81"/>
    </row>
    <row r="2297" spans="1:57" ht="12.75" customHeight="1" x14ac:dyDescent="0.25">
      <c r="A2297" s="81"/>
      <c r="B2297" s="81"/>
      <c r="C2297" s="81"/>
      <c r="K2297" s="81"/>
      <c r="L2297" s="81"/>
      <c r="M2297" s="81"/>
      <c r="N2297" s="81"/>
      <c r="O2297" s="81"/>
      <c r="P2297" s="81"/>
      <c r="S2297" s="81"/>
      <c r="T2297" s="81"/>
      <c r="U2297" s="81"/>
      <c r="V2297" s="81"/>
      <c r="W2297" s="81"/>
      <c r="X2297" s="81"/>
      <c r="Y2297" s="81"/>
      <c r="Z2297" s="81"/>
      <c r="AA2297" s="109"/>
      <c r="AB2297" s="109"/>
      <c r="AS2297" s="124"/>
      <c r="AT2297" s="124"/>
      <c r="AU2297" s="124"/>
      <c r="AV2297" s="83"/>
      <c r="AW2297" s="123"/>
      <c r="AX2297" s="81"/>
      <c r="BB2297" s="81"/>
      <c r="BC2297" s="81"/>
      <c r="BD2297" s="81"/>
      <c r="BE2297" s="81"/>
    </row>
    <row r="2298" spans="1:57" ht="12.75" customHeight="1" x14ac:dyDescent="0.25">
      <c r="A2298" s="81"/>
      <c r="B2298" s="81"/>
      <c r="C2298" s="81"/>
      <c r="K2298" s="81"/>
      <c r="L2298" s="81"/>
      <c r="M2298" s="81"/>
      <c r="N2298" s="81"/>
      <c r="O2298" s="81"/>
      <c r="P2298" s="81"/>
      <c r="S2298" s="81"/>
      <c r="T2298" s="81"/>
      <c r="U2298" s="81"/>
      <c r="V2298" s="81"/>
      <c r="W2298" s="81"/>
      <c r="X2298" s="81"/>
      <c r="Y2298" s="81"/>
      <c r="Z2298" s="81"/>
      <c r="AA2298" s="109"/>
      <c r="AB2298" s="109"/>
      <c r="AS2298" s="124"/>
      <c r="AT2298" s="124"/>
      <c r="AU2298" s="124"/>
      <c r="AV2298" s="83"/>
      <c r="AW2298" s="123"/>
      <c r="AX2298" s="81"/>
      <c r="BB2298" s="81"/>
      <c r="BC2298" s="81"/>
      <c r="BD2298" s="81"/>
      <c r="BE2298" s="81"/>
    </row>
    <row r="2299" spans="1:57" ht="12.75" customHeight="1" x14ac:dyDescent="0.25">
      <c r="A2299" s="81"/>
      <c r="B2299" s="81"/>
      <c r="C2299" s="81"/>
      <c r="K2299" s="81"/>
      <c r="L2299" s="81"/>
      <c r="M2299" s="81"/>
      <c r="N2299" s="81"/>
      <c r="O2299" s="81"/>
      <c r="P2299" s="81"/>
      <c r="S2299" s="81"/>
      <c r="T2299" s="81"/>
      <c r="U2299" s="81"/>
      <c r="V2299" s="81"/>
      <c r="W2299" s="81"/>
      <c r="X2299" s="81"/>
      <c r="Y2299" s="81"/>
      <c r="Z2299" s="81"/>
      <c r="AA2299" s="109"/>
      <c r="AB2299" s="109"/>
      <c r="AS2299" s="124"/>
      <c r="AT2299" s="124"/>
      <c r="AU2299" s="124"/>
      <c r="AV2299" s="83"/>
      <c r="AW2299" s="123"/>
      <c r="AX2299" s="81"/>
      <c r="BB2299" s="81"/>
      <c r="BC2299" s="81"/>
      <c r="BD2299" s="81"/>
      <c r="BE2299" s="81"/>
    </row>
    <row r="2300" spans="1:57" ht="12.75" customHeight="1" x14ac:dyDescent="0.25">
      <c r="A2300" s="81"/>
      <c r="B2300" s="81"/>
      <c r="C2300" s="81"/>
      <c r="K2300" s="81"/>
      <c r="L2300" s="81"/>
      <c r="M2300" s="81"/>
      <c r="N2300" s="81"/>
      <c r="O2300" s="81"/>
      <c r="P2300" s="81"/>
      <c r="S2300" s="81"/>
      <c r="T2300" s="81"/>
      <c r="U2300" s="81"/>
      <c r="V2300" s="81"/>
      <c r="W2300" s="81"/>
      <c r="X2300" s="81"/>
      <c r="Y2300" s="81"/>
      <c r="Z2300" s="81"/>
      <c r="AA2300" s="109"/>
      <c r="AB2300" s="109"/>
      <c r="AS2300" s="124"/>
      <c r="AT2300" s="124"/>
      <c r="AU2300" s="124"/>
      <c r="AV2300" s="83"/>
      <c r="AW2300" s="123"/>
      <c r="AX2300" s="81"/>
      <c r="BB2300" s="81"/>
      <c r="BC2300" s="81"/>
      <c r="BD2300" s="81"/>
      <c r="BE2300" s="81"/>
    </row>
    <row r="2301" spans="1:57" ht="12.75" customHeight="1" x14ac:dyDescent="0.25">
      <c r="A2301" s="81"/>
      <c r="B2301" s="81"/>
      <c r="C2301" s="81"/>
      <c r="K2301" s="81"/>
      <c r="L2301" s="81"/>
      <c r="M2301" s="81"/>
      <c r="N2301" s="81"/>
      <c r="O2301" s="81"/>
      <c r="P2301" s="81"/>
      <c r="S2301" s="81"/>
      <c r="T2301" s="81"/>
      <c r="U2301" s="81"/>
      <c r="V2301" s="81"/>
      <c r="W2301" s="81"/>
      <c r="X2301" s="81"/>
      <c r="Y2301" s="81"/>
      <c r="Z2301" s="81"/>
      <c r="AA2301" s="109"/>
      <c r="AB2301" s="109"/>
      <c r="AS2301" s="124"/>
      <c r="AT2301" s="124"/>
      <c r="AU2301" s="124"/>
      <c r="AV2301" s="83"/>
      <c r="AW2301" s="123"/>
      <c r="AX2301" s="81"/>
      <c r="BB2301" s="81"/>
      <c r="BC2301" s="81"/>
      <c r="BD2301" s="81"/>
      <c r="BE2301" s="81"/>
    </row>
    <row r="2302" spans="1:57" ht="12.75" customHeight="1" x14ac:dyDescent="0.25">
      <c r="A2302" s="81"/>
      <c r="B2302" s="81"/>
      <c r="C2302" s="81"/>
      <c r="K2302" s="81"/>
      <c r="L2302" s="81"/>
      <c r="M2302" s="81"/>
      <c r="N2302" s="81"/>
      <c r="O2302" s="81"/>
      <c r="P2302" s="81"/>
      <c r="S2302" s="81"/>
      <c r="T2302" s="81"/>
      <c r="U2302" s="81"/>
      <c r="V2302" s="81"/>
      <c r="W2302" s="81"/>
      <c r="X2302" s="81"/>
      <c r="Y2302" s="81"/>
      <c r="Z2302" s="81"/>
      <c r="AA2302" s="109"/>
      <c r="AB2302" s="109"/>
      <c r="AS2302" s="124"/>
      <c r="AT2302" s="124"/>
      <c r="AU2302" s="124"/>
      <c r="AV2302" s="83"/>
      <c r="AW2302" s="123"/>
      <c r="AX2302" s="81"/>
      <c r="BB2302" s="81"/>
      <c r="BC2302" s="81"/>
      <c r="BD2302" s="81"/>
      <c r="BE2302" s="81"/>
    </row>
    <row r="2303" spans="1:57" ht="12.75" customHeight="1" x14ac:dyDescent="0.25">
      <c r="A2303" s="81"/>
      <c r="B2303" s="81"/>
      <c r="C2303" s="81"/>
      <c r="K2303" s="81"/>
      <c r="L2303" s="81"/>
      <c r="M2303" s="81"/>
      <c r="N2303" s="81"/>
      <c r="O2303" s="81"/>
      <c r="P2303" s="81"/>
      <c r="S2303" s="81"/>
      <c r="T2303" s="81"/>
      <c r="U2303" s="81"/>
      <c r="V2303" s="81"/>
      <c r="W2303" s="81"/>
      <c r="X2303" s="81"/>
      <c r="Y2303" s="81"/>
      <c r="Z2303" s="81"/>
      <c r="AA2303" s="109"/>
      <c r="AB2303" s="109"/>
      <c r="AS2303" s="124"/>
      <c r="AT2303" s="124"/>
      <c r="AU2303" s="124"/>
      <c r="AV2303" s="83"/>
      <c r="AW2303" s="123"/>
      <c r="AX2303" s="81"/>
      <c r="BB2303" s="81"/>
      <c r="BC2303" s="81"/>
      <c r="BD2303" s="81"/>
      <c r="BE2303" s="81"/>
    </row>
    <row r="2304" spans="1:57" ht="12.75" customHeight="1" x14ac:dyDescent="0.25">
      <c r="A2304" s="81"/>
      <c r="B2304" s="81"/>
      <c r="C2304" s="81"/>
      <c r="K2304" s="81"/>
      <c r="L2304" s="81"/>
      <c r="M2304" s="81"/>
      <c r="N2304" s="81"/>
      <c r="O2304" s="81"/>
      <c r="P2304" s="81"/>
      <c r="S2304" s="81"/>
      <c r="T2304" s="81"/>
      <c r="U2304" s="81"/>
      <c r="V2304" s="81"/>
      <c r="W2304" s="81"/>
      <c r="X2304" s="81"/>
      <c r="Y2304" s="81"/>
      <c r="Z2304" s="81"/>
      <c r="AA2304" s="109"/>
      <c r="AB2304" s="109"/>
      <c r="AS2304" s="124"/>
      <c r="AT2304" s="124"/>
      <c r="AU2304" s="124"/>
      <c r="AV2304" s="83"/>
      <c r="AW2304" s="123"/>
      <c r="AX2304" s="81"/>
      <c r="BB2304" s="81"/>
      <c r="BC2304" s="81"/>
      <c r="BD2304" s="81"/>
      <c r="BE2304" s="81"/>
    </row>
    <row r="2305" spans="1:57" ht="12.75" customHeight="1" x14ac:dyDescent="0.25">
      <c r="A2305" s="81"/>
      <c r="B2305" s="81"/>
      <c r="C2305" s="81"/>
      <c r="K2305" s="81"/>
      <c r="L2305" s="81"/>
      <c r="M2305" s="81"/>
      <c r="N2305" s="81"/>
      <c r="O2305" s="81"/>
      <c r="P2305" s="81"/>
      <c r="S2305" s="81"/>
      <c r="T2305" s="81"/>
      <c r="U2305" s="81"/>
      <c r="V2305" s="81"/>
      <c r="W2305" s="81"/>
      <c r="X2305" s="81"/>
      <c r="Y2305" s="81"/>
      <c r="Z2305" s="81"/>
      <c r="AA2305" s="109"/>
      <c r="AB2305" s="109"/>
      <c r="AS2305" s="124"/>
      <c r="AT2305" s="124"/>
      <c r="AU2305" s="124"/>
      <c r="AV2305" s="83"/>
      <c r="AW2305" s="123"/>
      <c r="AX2305" s="81"/>
      <c r="BB2305" s="81"/>
      <c r="BC2305" s="81"/>
      <c r="BD2305" s="81"/>
      <c r="BE2305" s="81"/>
    </row>
    <row r="2306" spans="1:57" ht="12.75" customHeight="1" x14ac:dyDescent="0.25">
      <c r="A2306" s="81"/>
      <c r="B2306" s="81"/>
      <c r="C2306" s="81"/>
      <c r="K2306" s="81"/>
      <c r="L2306" s="81"/>
      <c r="M2306" s="81"/>
      <c r="N2306" s="81"/>
      <c r="O2306" s="81"/>
      <c r="P2306" s="81"/>
      <c r="S2306" s="81"/>
      <c r="T2306" s="81"/>
      <c r="U2306" s="81"/>
      <c r="V2306" s="81"/>
      <c r="W2306" s="81"/>
      <c r="X2306" s="81"/>
      <c r="Y2306" s="81"/>
      <c r="Z2306" s="81"/>
      <c r="AA2306" s="109"/>
      <c r="AB2306" s="109"/>
      <c r="AS2306" s="124"/>
      <c r="AT2306" s="124"/>
      <c r="AU2306" s="124"/>
      <c r="AV2306" s="83"/>
      <c r="AW2306" s="123"/>
      <c r="AX2306" s="81"/>
      <c r="BB2306" s="81"/>
      <c r="BC2306" s="81"/>
      <c r="BD2306" s="81"/>
      <c r="BE2306" s="81"/>
    </row>
    <row r="2307" spans="1:57" ht="12.75" customHeight="1" x14ac:dyDescent="0.25">
      <c r="A2307" s="81"/>
      <c r="B2307" s="81"/>
      <c r="C2307" s="81"/>
      <c r="K2307" s="81"/>
      <c r="L2307" s="81"/>
      <c r="M2307" s="81"/>
      <c r="N2307" s="81"/>
      <c r="O2307" s="81"/>
      <c r="P2307" s="81"/>
      <c r="S2307" s="81"/>
      <c r="T2307" s="81"/>
      <c r="U2307" s="81"/>
      <c r="V2307" s="81"/>
      <c r="W2307" s="81"/>
      <c r="X2307" s="81"/>
      <c r="Y2307" s="81"/>
      <c r="Z2307" s="81"/>
      <c r="AA2307" s="109"/>
      <c r="AB2307" s="109"/>
      <c r="AS2307" s="124"/>
      <c r="AT2307" s="124"/>
      <c r="AU2307" s="124"/>
      <c r="AV2307" s="83"/>
      <c r="AW2307" s="123"/>
      <c r="AX2307" s="81"/>
      <c r="BB2307" s="81"/>
      <c r="BC2307" s="81"/>
      <c r="BD2307" s="81"/>
      <c r="BE2307" s="81"/>
    </row>
    <row r="2308" spans="1:57" ht="12.75" customHeight="1" x14ac:dyDescent="0.25">
      <c r="A2308" s="81"/>
      <c r="B2308" s="81"/>
      <c r="C2308" s="81"/>
      <c r="K2308" s="81"/>
      <c r="L2308" s="81"/>
      <c r="M2308" s="81"/>
      <c r="N2308" s="81"/>
      <c r="O2308" s="81"/>
      <c r="P2308" s="81"/>
      <c r="S2308" s="81"/>
      <c r="T2308" s="81"/>
      <c r="U2308" s="81"/>
      <c r="V2308" s="81"/>
      <c r="W2308" s="81"/>
      <c r="X2308" s="81"/>
      <c r="Y2308" s="81"/>
      <c r="Z2308" s="81"/>
      <c r="AA2308" s="109"/>
      <c r="AB2308" s="109"/>
      <c r="AS2308" s="124"/>
      <c r="AT2308" s="124"/>
      <c r="AU2308" s="124"/>
      <c r="AV2308" s="83"/>
      <c r="AW2308" s="123"/>
      <c r="AX2308" s="81"/>
      <c r="BB2308" s="81"/>
      <c r="BC2308" s="81"/>
      <c r="BD2308" s="81"/>
      <c r="BE2308" s="81"/>
    </row>
    <row r="2309" spans="1:57" ht="12.75" customHeight="1" x14ac:dyDescent="0.25">
      <c r="A2309" s="81"/>
      <c r="B2309" s="81"/>
      <c r="C2309" s="81"/>
      <c r="K2309" s="81"/>
      <c r="L2309" s="81"/>
      <c r="M2309" s="81"/>
      <c r="N2309" s="81"/>
      <c r="O2309" s="81"/>
      <c r="P2309" s="81"/>
      <c r="S2309" s="81"/>
      <c r="T2309" s="81"/>
      <c r="U2309" s="81"/>
      <c r="V2309" s="81"/>
      <c r="W2309" s="81"/>
      <c r="X2309" s="81"/>
      <c r="Y2309" s="81"/>
      <c r="Z2309" s="81"/>
      <c r="AA2309" s="109"/>
      <c r="AB2309" s="109"/>
      <c r="AS2309" s="124"/>
      <c r="AT2309" s="124"/>
      <c r="AU2309" s="124"/>
      <c r="AV2309" s="83"/>
      <c r="AW2309" s="123"/>
      <c r="AX2309" s="81"/>
      <c r="BB2309" s="81"/>
      <c r="BC2309" s="81"/>
      <c r="BD2309" s="81"/>
      <c r="BE2309" s="81"/>
    </row>
    <row r="2310" spans="1:57" ht="12.75" customHeight="1" x14ac:dyDescent="0.25">
      <c r="A2310" s="81"/>
      <c r="B2310" s="81"/>
      <c r="C2310" s="81"/>
      <c r="K2310" s="81"/>
      <c r="L2310" s="81"/>
      <c r="M2310" s="81"/>
      <c r="N2310" s="81"/>
      <c r="O2310" s="81"/>
      <c r="P2310" s="81"/>
      <c r="S2310" s="81"/>
      <c r="T2310" s="81"/>
      <c r="U2310" s="81"/>
      <c r="V2310" s="81"/>
      <c r="W2310" s="81"/>
      <c r="X2310" s="81"/>
      <c r="Y2310" s="81"/>
      <c r="Z2310" s="81"/>
      <c r="AA2310" s="109"/>
      <c r="AB2310" s="109"/>
      <c r="AS2310" s="124"/>
      <c r="AT2310" s="124"/>
      <c r="AU2310" s="124"/>
      <c r="AV2310" s="83"/>
      <c r="AW2310" s="123"/>
      <c r="AX2310" s="81"/>
      <c r="BB2310" s="81"/>
      <c r="BC2310" s="81"/>
      <c r="BD2310" s="81"/>
      <c r="BE2310" s="81"/>
    </row>
    <row r="2311" spans="1:57" ht="12.75" customHeight="1" x14ac:dyDescent="0.25">
      <c r="A2311" s="81"/>
      <c r="B2311" s="81"/>
      <c r="C2311" s="81"/>
      <c r="K2311" s="81"/>
      <c r="L2311" s="81"/>
      <c r="M2311" s="81"/>
      <c r="N2311" s="81"/>
      <c r="O2311" s="81"/>
      <c r="P2311" s="81"/>
      <c r="S2311" s="81"/>
      <c r="T2311" s="81"/>
      <c r="U2311" s="81"/>
      <c r="V2311" s="81"/>
      <c r="W2311" s="81"/>
      <c r="X2311" s="81"/>
      <c r="Y2311" s="81"/>
      <c r="Z2311" s="81"/>
      <c r="AA2311" s="109"/>
      <c r="AB2311" s="109"/>
      <c r="AS2311" s="124"/>
      <c r="AT2311" s="124"/>
      <c r="AU2311" s="124"/>
      <c r="AV2311" s="83"/>
      <c r="AW2311" s="123"/>
      <c r="AX2311" s="81"/>
      <c r="BB2311" s="81"/>
      <c r="BC2311" s="81"/>
      <c r="BD2311" s="81"/>
      <c r="BE2311" s="81"/>
    </row>
    <row r="2312" spans="1:57" ht="12.75" customHeight="1" x14ac:dyDescent="0.25">
      <c r="A2312" s="81"/>
      <c r="B2312" s="81"/>
      <c r="C2312" s="81"/>
      <c r="K2312" s="81"/>
      <c r="L2312" s="81"/>
      <c r="M2312" s="81"/>
      <c r="N2312" s="81"/>
      <c r="O2312" s="81"/>
      <c r="P2312" s="81"/>
      <c r="S2312" s="81"/>
      <c r="T2312" s="81"/>
      <c r="U2312" s="81"/>
      <c r="V2312" s="81"/>
      <c r="W2312" s="81"/>
      <c r="X2312" s="81"/>
      <c r="Y2312" s="81"/>
      <c r="Z2312" s="81"/>
      <c r="AA2312" s="109"/>
      <c r="AB2312" s="109"/>
      <c r="AS2312" s="124"/>
      <c r="AT2312" s="124"/>
      <c r="AU2312" s="124"/>
      <c r="AV2312" s="83"/>
      <c r="AW2312" s="123"/>
      <c r="AX2312" s="81"/>
      <c r="BB2312" s="81"/>
      <c r="BC2312" s="81"/>
      <c r="BD2312" s="81"/>
      <c r="BE2312" s="81"/>
    </row>
    <row r="2313" spans="1:57" ht="12.75" customHeight="1" x14ac:dyDescent="0.25">
      <c r="A2313" s="81"/>
      <c r="B2313" s="81"/>
      <c r="C2313" s="81"/>
      <c r="K2313" s="81"/>
      <c r="L2313" s="81"/>
      <c r="M2313" s="81"/>
      <c r="N2313" s="81"/>
      <c r="O2313" s="81"/>
      <c r="P2313" s="81"/>
      <c r="S2313" s="81"/>
      <c r="T2313" s="81"/>
      <c r="U2313" s="81"/>
      <c r="V2313" s="81"/>
      <c r="W2313" s="81"/>
      <c r="X2313" s="81"/>
      <c r="Y2313" s="81"/>
      <c r="Z2313" s="81"/>
      <c r="AA2313" s="109"/>
      <c r="AB2313" s="109"/>
      <c r="AS2313" s="124"/>
      <c r="AT2313" s="124"/>
      <c r="AU2313" s="124"/>
      <c r="AV2313" s="83"/>
      <c r="AW2313" s="123"/>
      <c r="AX2313" s="81"/>
      <c r="BB2313" s="81"/>
      <c r="BC2313" s="81"/>
      <c r="BD2313" s="81"/>
      <c r="BE2313" s="81"/>
    </row>
    <row r="2314" spans="1:57" ht="12.75" customHeight="1" x14ac:dyDescent="0.25">
      <c r="A2314" s="81"/>
      <c r="B2314" s="81"/>
      <c r="C2314" s="81"/>
      <c r="K2314" s="81"/>
      <c r="L2314" s="81"/>
      <c r="M2314" s="81"/>
      <c r="N2314" s="81"/>
      <c r="O2314" s="81"/>
      <c r="P2314" s="81"/>
      <c r="S2314" s="81"/>
      <c r="T2314" s="81"/>
      <c r="U2314" s="81"/>
      <c r="V2314" s="81"/>
      <c r="W2314" s="81"/>
      <c r="X2314" s="81"/>
      <c r="Y2314" s="81"/>
      <c r="Z2314" s="81"/>
      <c r="AA2314" s="109"/>
      <c r="AB2314" s="109"/>
      <c r="AS2314" s="124"/>
      <c r="AT2314" s="124"/>
      <c r="AU2314" s="124"/>
      <c r="AV2314" s="83"/>
      <c r="AW2314" s="123"/>
      <c r="AX2314" s="81"/>
      <c r="BB2314" s="81"/>
      <c r="BC2314" s="81"/>
      <c r="BD2314" s="81"/>
      <c r="BE2314" s="81"/>
    </row>
    <row r="2315" spans="1:57" ht="12.75" customHeight="1" x14ac:dyDescent="0.25">
      <c r="A2315" s="81"/>
      <c r="B2315" s="81"/>
      <c r="C2315" s="81"/>
      <c r="K2315" s="81"/>
      <c r="L2315" s="81"/>
      <c r="M2315" s="81"/>
      <c r="N2315" s="81"/>
      <c r="O2315" s="81"/>
      <c r="P2315" s="81"/>
      <c r="S2315" s="81"/>
      <c r="T2315" s="81"/>
      <c r="U2315" s="81"/>
      <c r="V2315" s="81"/>
      <c r="W2315" s="81"/>
      <c r="X2315" s="81"/>
      <c r="Y2315" s="81"/>
      <c r="Z2315" s="81"/>
      <c r="AA2315" s="109"/>
      <c r="AB2315" s="109"/>
      <c r="AS2315" s="124"/>
      <c r="AT2315" s="124"/>
      <c r="AU2315" s="124"/>
      <c r="AV2315" s="83"/>
      <c r="AW2315" s="123"/>
      <c r="AX2315" s="81"/>
      <c r="BB2315" s="81"/>
      <c r="BC2315" s="81"/>
      <c r="BD2315" s="81"/>
      <c r="BE2315" s="81"/>
    </row>
    <row r="2316" spans="1:57" ht="12.75" customHeight="1" x14ac:dyDescent="0.25">
      <c r="A2316" s="81"/>
      <c r="B2316" s="81"/>
      <c r="C2316" s="81"/>
      <c r="K2316" s="81"/>
      <c r="L2316" s="81"/>
      <c r="M2316" s="81"/>
      <c r="N2316" s="81"/>
      <c r="O2316" s="81"/>
      <c r="P2316" s="81"/>
      <c r="S2316" s="81"/>
      <c r="T2316" s="81"/>
      <c r="U2316" s="81"/>
      <c r="V2316" s="81"/>
      <c r="W2316" s="81"/>
      <c r="X2316" s="81"/>
      <c r="Y2316" s="81"/>
      <c r="Z2316" s="81"/>
      <c r="AA2316" s="109"/>
      <c r="AB2316" s="109"/>
      <c r="AS2316" s="124"/>
      <c r="AT2316" s="124"/>
      <c r="AU2316" s="124"/>
      <c r="AV2316" s="83"/>
      <c r="AW2316" s="123"/>
      <c r="AX2316" s="81"/>
      <c r="BB2316" s="81"/>
      <c r="BC2316" s="81"/>
      <c r="BD2316" s="81"/>
      <c r="BE2316" s="81"/>
    </row>
    <row r="2317" spans="1:57" ht="12.75" customHeight="1" x14ac:dyDescent="0.25">
      <c r="A2317" s="81"/>
      <c r="B2317" s="81"/>
      <c r="C2317" s="81"/>
      <c r="K2317" s="81"/>
      <c r="L2317" s="81"/>
      <c r="M2317" s="81"/>
      <c r="N2317" s="81"/>
      <c r="O2317" s="81"/>
      <c r="P2317" s="81"/>
      <c r="S2317" s="81"/>
      <c r="T2317" s="81"/>
      <c r="U2317" s="81"/>
      <c r="V2317" s="81"/>
      <c r="W2317" s="81"/>
      <c r="X2317" s="81"/>
      <c r="Y2317" s="81"/>
      <c r="Z2317" s="81"/>
      <c r="AA2317" s="109"/>
      <c r="AB2317" s="109"/>
      <c r="AS2317" s="124"/>
      <c r="AT2317" s="124"/>
      <c r="AU2317" s="124"/>
      <c r="AV2317" s="83"/>
      <c r="AW2317" s="123"/>
      <c r="AX2317" s="81"/>
      <c r="BB2317" s="81"/>
      <c r="BC2317" s="81"/>
      <c r="BD2317" s="81"/>
      <c r="BE2317" s="81"/>
    </row>
    <row r="2318" spans="1:57" ht="12.75" customHeight="1" x14ac:dyDescent="0.25">
      <c r="A2318" s="81"/>
      <c r="B2318" s="81"/>
      <c r="C2318" s="81"/>
      <c r="K2318" s="81"/>
      <c r="L2318" s="81"/>
      <c r="M2318" s="81"/>
      <c r="N2318" s="81"/>
      <c r="O2318" s="81"/>
      <c r="P2318" s="81"/>
      <c r="S2318" s="81"/>
      <c r="T2318" s="81"/>
      <c r="U2318" s="81"/>
      <c r="V2318" s="81"/>
      <c r="W2318" s="81"/>
      <c r="X2318" s="81"/>
      <c r="Y2318" s="81"/>
      <c r="Z2318" s="81"/>
      <c r="AA2318" s="109"/>
      <c r="AB2318" s="109"/>
      <c r="AS2318" s="124"/>
      <c r="AT2318" s="124"/>
      <c r="AU2318" s="124"/>
      <c r="AV2318" s="83"/>
      <c r="AW2318" s="123"/>
      <c r="AX2318" s="81"/>
      <c r="BB2318" s="81"/>
      <c r="BC2318" s="81"/>
      <c r="BD2318" s="81"/>
      <c r="BE2318" s="81"/>
    </row>
    <row r="2319" spans="1:57" ht="12.75" customHeight="1" x14ac:dyDescent="0.25">
      <c r="A2319" s="81"/>
      <c r="B2319" s="81"/>
      <c r="C2319" s="81"/>
      <c r="K2319" s="81"/>
      <c r="L2319" s="81"/>
      <c r="M2319" s="81"/>
      <c r="N2319" s="81"/>
      <c r="O2319" s="81"/>
      <c r="P2319" s="81"/>
      <c r="S2319" s="81"/>
      <c r="T2319" s="81"/>
      <c r="U2319" s="81"/>
      <c r="V2319" s="81"/>
      <c r="W2319" s="81"/>
      <c r="X2319" s="81"/>
      <c r="Y2319" s="81"/>
      <c r="Z2319" s="81"/>
      <c r="AA2319" s="109"/>
      <c r="AB2319" s="109"/>
      <c r="AS2319" s="124"/>
      <c r="AT2319" s="124"/>
      <c r="AU2319" s="124"/>
      <c r="AV2319" s="83"/>
      <c r="AW2319" s="123"/>
      <c r="AX2319" s="81"/>
      <c r="BB2319" s="81"/>
      <c r="BC2319" s="81"/>
      <c r="BD2319" s="81"/>
      <c r="BE2319" s="81"/>
    </row>
    <row r="2320" spans="1:57" ht="12.75" customHeight="1" x14ac:dyDescent="0.25">
      <c r="A2320" s="81"/>
      <c r="B2320" s="81"/>
      <c r="C2320" s="81"/>
      <c r="K2320" s="81"/>
      <c r="L2320" s="81"/>
      <c r="M2320" s="81"/>
      <c r="N2320" s="81"/>
      <c r="O2320" s="81"/>
      <c r="P2320" s="81"/>
      <c r="S2320" s="81"/>
      <c r="T2320" s="81"/>
      <c r="U2320" s="81"/>
      <c r="V2320" s="81"/>
      <c r="W2320" s="81"/>
      <c r="X2320" s="81"/>
      <c r="Y2320" s="81"/>
      <c r="Z2320" s="81"/>
      <c r="AA2320" s="109"/>
      <c r="AB2320" s="109"/>
      <c r="AS2320" s="124"/>
      <c r="AT2320" s="124"/>
      <c r="AU2320" s="124"/>
      <c r="AV2320" s="83"/>
      <c r="AW2320" s="123"/>
      <c r="AX2320" s="81"/>
      <c r="BB2320" s="81"/>
      <c r="BC2320" s="81"/>
      <c r="BD2320" s="81"/>
      <c r="BE2320" s="81"/>
    </row>
    <row r="2321" spans="1:57" ht="12.75" customHeight="1" x14ac:dyDescent="0.25">
      <c r="A2321" s="81"/>
      <c r="B2321" s="81"/>
      <c r="C2321" s="81"/>
      <c r="K2321" s="81"/>
      <c r="L2321" s="81"/>
      <c r="M2321" s="81"/>
      <c r="N2321" s="81"/>
      <c r="O2321" s="81"/>
      <c r="P2321" s="81"/>
      <c r="S2321" s="81"/>
      <c r="T2321" s="81"/>
      <c r="U2321" s="81"/>
      <c r="V2321" s="81"/>
      <c r="W2321" s="81"/>
      <c r="X2321" s="81"/>
      <c r="Y2321" s="81"/>
      <c r="Z2321" s="81"/>
      <c r="AA2321" s="109"/>
      <c r="AB2321" s="109"/>
      <c r="AS2321" s="124"/>
      <c r="AT2321" s="124"/>
      <c r="AU2321" s="124"/>
      <c r="AV2321" s="83"/>
      <c r="AW2321" s="123"/>
      <c r="AX2321" s="81"/>
      <c r="BB2321" s="81"/>
      <c r="BC2321" s="81"/>
      <c r="BD2321" s="81"/>
      <c r="BE2321" s="81"/>
    </row>
    <row r="2322" spans="1:57" ht="12.75" customHeight="1" x14ac:dyDescent="0.25">
      <c r="A2322" s="81"/>
      <c r="B2322" s="81"/>
      <c r="C2322" s="81"/>
      <c r="K2322" s="81"/>
      <c r="L2322" s="81"/>
      <c r="M2322" s="81"/>
      <c r="N2322" s="81"/>
      <c r="O2322" s="81"/>
      <c r="P2322" s="81"/>
      <c r="S2322" s="81"/>
      <c r="T2322" s="81"/>
      <c r="U2322" s="81"/>
      <c r="V2322" s="81"/>
      <c r="W2322" s="81"/>
      <c r="X2322" s="81"/>
      <c r="Y2322" s="81"/>
      <c r="Z2322" s="81"/>
      <c r="AA2322" s="109"/>
      <c r="AB2322" s="109"/>
      <c r="AS2322" s="124"/>
      <c r="AT2322" s="124"/>
      <c r="AU2322" s="124"/>
      <c r="AV2322" s="83"/>
      <c r="AW2322" s="123"/>
      <c r="AX2322" s="81"/>
      <c r="BB2322" s="81"/>
      <c r="BC2322" s="81"/>
      <c r="BD2322" s="81"/>
      <c r="BE2322" s="81"/>
    </row>
    <row r="2323" spans="1:57" ht="12.75" customHeight="1" x14ac:dyDescent="0.25">
      <c r="A2323" s="81"/>
      <c r="B2323" s="81"/>
      <c r="C2323" s="81"/>
      <c r="K2323" s="81"/>
      <c r="L2323" s="81"/>
      <c r="M2323" s="81"/>
      <c r="N2323" s="81"/>
      <c r="O2323" s="81"/>
      <c r="P2323" s="81"/>
      <c r="S2323" s="81"/>
      <c r="T2323" s="81"/>
      <c r="U2323" s="81"/>
      <c r="V2323" s="81"/>
      <c r="W2323" s="81"/>
      <c r="X2323" s="81"/>
      <c r="Y2323" s="81"/>
      <c r="Z2323" s="81"/>
      <c r="AA2323" s="109"/>
      <c r="AB2323" s="109"/>
      <c r="AS2323" s="124"/>
      <c r="AT2323" s="124"/>
      <c r="AU2323" s="124"/>
      <c r="AV2323" s="83"/>
      <c r="AW2323" s="123"/>
      <c r="AX2323" s="81"/>
      <c r="BB2323" s="81"/>
      <c r="BC2323" s="81"/>
      <c r="BD2323" s="81"/>
      <c r="BE2323" s="81"/>
    </row>
    <row r="2324" spans="1:57" ht="12.75" customHeight="1" x14ac:dyDescent="0.25">
      <c r="A2324" s="81"/>
      <c r="B2324" s="81"/>
      <c r="C2324" s="81"/>
      <c r="K2324" s="81"/>
      <c r="L2324" s="81"/>
      <c r="M2324" s="81"/>
      <c r="N2324" s="81"/>
      <c r="O2324" s="81"/>
      <c r="P2324" s="81"/>
      <c r="S2324" s="81"/>
      <c r="T2324" s="81"/>
      <c r="U2324" s="81"/>
      <c r="V2324" s="81"/>
      <c r="W2324" s="81"/>
      <c r="X2324" s="81"/>
      <c r="Y2324" s="81"/>
      <c r="Z2324" s="81"/>
      <c r="AA2324" s="109"/>
      <c r="AB2324" s="109"/>
      <c r="AS2324" s="124"/>
      <c r="AT2324" s="124"/>
      <c r="AU2324" s="124"/>
      <c r="AV2324" s="83"/>
      <c r="AW2324" s="123"/>
      <c r="AX2324" s="81"/>
      <c r="BB2324" s="81"/>
      <c r="BC2324" s="81"/>
      <c r="BD2324" s="81"/>
      <c r="BE2324" s="81"/>
    </row>
    <row r="2325" spans="1:57" ht="12.75" customHeight="1" x14ac:dyDescent="0.25">
      <c r="A2325" s="81"/>
      <c r="B2325" s="81"/>
      <c r="C2325" s="81"/>
      <c r="K2325" s="81"/>
      <c r="L2325" s="81"/>
      <c r="M2325" s="81"/>
      <c r="N2325" s="81"/>
      <c r="O2325" s="81"/>
      <c r="P2325" s="81"/>
      <c r="S2325" s="81"/>
      <c r="T2325" s="81"/>
      <c r="U2325" s="81"/>
      <c r="V2325" s="81"/>
      <c r="W2325" s="81"/>
      <c r="X2325" s="81"/>
      <c r="Y2325" s="81"/>
      <c r="Z2325" s="81"/>
      <c r="AA2325" s="109"/>
      <c r="AB2325" s="109"/>
      <c r="AS2325" s="124"/>
      <c r="AT2325" s="124"/>
      <c r="AU2325" s="124"/>
      <c r="AV2325" s="83"/>
      <c r="AW2325" s="123"/>
      <c r="AX2325" s="81"/>
      <c r="BB2325" s="81"/>
      <c r="BC2325" s="81"/>
      <c r="BD2325" s="81"/>
      <c r="BE2325" s="81"/>
    </row>
    <row r="2326" spans="1:57" ht="12.75" customHeight="1" x14ac:dyDescent="0.25">
      <c r="A2326" s="81"/>
      <c r="B2326" s="81"/>
      <c r="C2326" s="81"/>
      <c r="K2326" s="81"/>
      <c r="L2326" s="81"/>
      <c r="M2326" s="81"/>
      <c r="N2326" s="81"/>
      <c r="O2326" s="81"/>
      <c r="P2326" s="81"/>
      <c r="S2326" s="81"/>
      <c r="T2326" s="81"/>
      <c r="U2326" s="81"/>
      <c r="V2326" s="81"/>
      <c r="W2326" s="81"/>
      <c r="X2326" s="81"/>
      <c r="Y2326" s="81"/>
      <c r="Z2326" s="81"/>
      <c r="AA2326" s="109"/>
      <c r="AB2326" s="109"/>
      <c r="AS2326" s="124"/>
      <c r="AT2326" s="124"/>
      <c r="AU2326" s="124"/>
      <c r="AV2326" s="83"/>
      <c r="AW2326" s="123"/>
      <c r="AX2326" s="81"/>
      <c r="BB2326" s="81"/>
      <c r="BC2326" s="81"/>
      <c r="BD2326" s="81"/>
      <c r="BE2326" s="81"/>
    </row>
    <row r="2327" spans="1:57" ht="12.75" customHeight="1" x14ac:dyDescent="0.25">
      <c r="A2327" s="81"/>
      <c r="B2327" s="81"/>
      <c r="C2327" s="81"/>
      <c r="K2327" s="81"/>
      <c r="L2327" s="81"/>
      <c r="M2327" s="81"/>
      <c r="N2327" s="81"/>
      <c r="O2327" s="81"/>
      <c r="P2327" s="81"/>
      <c r="S2327" s="81"/>
      <c r="T2327" s="81"/>
      <c r="U2327" s="81"/>
      <c r="V2327" s="81"/>
      <c r="W2327" s="81"/>
      <c r="X2327" s="81"/>
      <c r="Y2327" s="81"/>
      <c r="Z2327" s="81"/>
      <c r="AA2327" s="109"/>
      <c r="AB2327" s="109"/>
      <c r="AS2327" s="124"/>
      <c r="AT2327" s="124"/>
      <c r="AU2327" s="124"/>
      <c r="AV2327" s="83"/>
      <c r="AW2327" s="123"/>
      <c r="AX2327" s="81"/>
      <c r="BB2327" s="81"/>
      <c r="BC2327" s="81"/>
      <c r="BD2327" s="81"/>
      <c r="BE2327" s="81"/>
    </row>
    <row r="2328" spans="1:57" ht="12.75" customHeight="1" x14ac:dyDescent="0.25">
      <c r="A2328" s="81"/>
      <c r="B2328" s="81"/>
      <c r="C2328" s="81"/>
      <c r="K2328" s="81"/>
      <c r="L2328" s="81"/>
      <c r="M2328" s="81"/>
      <c r="N2328" s="81"/>
      <c r="O2328" s="81"/>
      <c r="P2328" s="81"/>
      <c r="S2328" s="81"/>
      <c r="T2328" s="81"/>
      <c r="U2328" s="81"/>
      <c r="V2328" s="81"/>
      <c r="W2328" s="81"/>
      <c r="X2328" s="81"/>
      <c r="Y2328" s="81"/>
      <c r="Z2328" s="81"/>
      <c r="AA2328" s="109"/>
      <c r="AB2328" s="109"/>
      <c r="AS2328" s="124"/>
      <c r="AT2328" s="124"/>
      <c r="AU2328" s="124"/>
      <c r="AV2328" s="83"/>
      <c r="AW2328" s="123"/>
      <c r="AX2328" s="81"/>
      <c r="BB2328" s="81"/>
      <c r="BC2328" s="81"/>
      <c r="BD2328" s="81"/>
      <c r="BE2328" s="81"/>
    </row>
    <row r="2329" spans="1:57" ht="12.75" customHeight="1" x14ac:dyDescent="0.25">
      <c r="A2329" s="81"/>
      <c r="B2329" s="81"/>
      <c r="C2329" s="81"/>
      <c r="K2329" s="81"/>
      <c r="L2329" s="81"/>
      <c r="M2329" s="81"/>
      <c r="N2329" s="81"/>
      <c r="O2329" s="81"/>
      <c r="P2329" s="81"/>
      <c r="S2329" s="81"/>
      <c r="T2329" s="81"/>
      <c r="U2329" s="81"/>
      <c r="V2329" s="81"/>
      <c r="W2329" s="81"/>
      <c r="X2329" s="81"/>
      <c r="Y2329" s="81"/>
      <c r="Z2329" s="81"/>
      <c r="AA2329" s="109"/>
      <c r="AB2329" s="109"/>
      <c r="AS2329" s="124"/>
      <c r="AT2329" s="124"/>
      <c r="AU2329" s="124"/>
      <c r="AV2329" s="83"/>
      <c r="AW2329" s="123"/>
      <c r="AX2329" s="81"/>
      <c r="BB2329" s="81"/>
      <c r="BC2329" s="81"/>
      <c r="BD2329" s="81"/>
      <c r="BE2329" s="81"/>
    </row>
    <row r="2330" spans="1:57" ht="12.75" customHeight="1" x14ac:dyDescent="0.25">
      <c r="A2330" s="81"/>
      <c r="B2330" s="81"/>
      <c r="C2330" s="81"/>
      <c r="K2330" s="81"/>
      <c r="L2330" s="81"/>
      <c r="M2330" s="81"/>
      <c r="N2330" s="81"/>
      <c r="O2330" s="81"/>
      <c r="P2330" s="81"/>
      <c r="S2330" s="81"/>
      <c r="T2330" s="81"/>
      <c r="U2330" s="81"/>
      <c r="V2330" s="81"/>
      <c r="W2330" s="81"/>
      <c r="X2330" s="81"/>
      <c r="Y2330" s="81"/>
      <c r="Z2330" s="81"/>
      <c r="AA2330" s="109"/>
      <c r="AB2330" s="109"/>
      <c r="AS2330" s="124"/>
      <c r="AT2330" s="124"/>
      <c r="AU2330" s="124"/>
      <c r="AV2330" s="83"/>
      <c r="AW2330" s="123"/>
      <c r="AX2330" s="81"/>
      <c r="BB2330" s="81"/>
      <c r="BC2330" s="81"/>
      <c r="BD2330" s="81"/>
      <c r="BE2330" s="81"/>
    </row>
    <row r="2331" spans="1:57" ht="12.75" customHeight="1" x14ac:dyDescent="0.25">
      <c r="A2331" s="81"/>
      <c r="B2331" s="81"/>
      <c r="C2331" s="81"/>
      <c r="K2331" s="81"/>
      <c r="L2331" s="81"/>
      <c r="M2331" s="81"/>
      <c r="N2331" s="81"/>
      <c r="O2331" s="81"/>
      <c r="P2331" s="81"/>
      <c r="S2331" s="81"/>
      <c r="T2331" s="81"/>
      <c r="U2331" s="81"/>
      <c r="V2331" s="81"/>
      <c r="W2331" s="81"/>
      <c r="X2331" s="81"/>
      <c r="Y2331" s="81"/>
      <c r="Z2331" s="81"/>
      <c r="AA2331" s="109"/>
      <c r="AB2331" s="109"/>
      <c r="AS2331" s="124"/>
      <c r="AT2331" s="124"/>
      <c r="AU2331" s="124"/>
      <c r="AV2331" s="83"/>
      <c r="AW2331" s="123"/>
      <c r="AX2331" s="81"/>
      <c r="BB2331" s="81"/>
      <c r="BC2331" s="81"/>
      <c r="BD2331" s="81"/>
      <c r="BE2331" s="81"/>
    </row>
    <row r="2332" spans="1:57" ht="12.75" customHeight="1" x14ac:dyDescent="0.25">
      <c r="A2332" s="81"/>
      <c r="B2332" s="81"/>
      <c r="C2332" s="81"/>
      <c r="K2332" s="81"/>
      <c r="L2332" s="81"/>
      <c r="M2332" s="81"/>
      <c r="N2332" s="81"/>
      <c r="O2332" s="81"/>
      <c r="P2332" s="81"/>
      <c r="S2332" s="81"/>
      <c r="T2332" s="81"/>
      <c r="U2332" s="81"/>
      <c r="V2332" s="81"/>
      <c r="W2332" s="81"/>
      <c r="X2332" s="81"/>
      <c r="Y2332" s="81"/>
      <c r="Z2332" s="81"/>
      <c r="AA2332" s="109"/>
      <c r="AB2332" s="109"/>
      <c r="AS2332" s="124"/>
      <c r="AT2332" s="124"/>
      <c r="AU2332" s="124"/>
      <c r="AV2332" s="83"/>
      <c r="AW2332" s="123"/>
      <c r="AX2332" s="81"/>
      <c r="BB2332" s="81"/>
      <c r="BC2332" s="81"/>
      <c r="BD2332" s="81"/>
      <c r="BE2332" s="81"/>
    </row>
    <row r="2333" spans="1:57" ht="12.75" customHeight="1" x14ac:dyDescent="0.25">
      <c r="A2333" s="81"/>
      <c r="B2333" s="81"/>
      <c r="C2333" s="81"/>
      <c r="K2333" s="81"/>
      <c r="L2333" s="81"/>
      <c r="M2333" s="81"/>
      <c r="N2333" s="81"/>
      <c r="O2333" s="81"/>
      <c r="P2333" s="81"/>
      <c r="S2333" s="81"/>
      <c r="T2333" s="81"/>
      <c r="U2333" s="81"/>
      <c r="V2333" s="81"/>
      <c r="W2333" s="81"/>
      <c r="X2333" s="81"/>
      <c r="Y2333" s="81"/>
      <c r="Z2333" s="81"/>
      <c r="AA2333" s="109"/>
      <c r="AB2333" s="109"/>
      <c r="AS2333" s="124"/>
      <c r="AT2333" s="124"/>
      <c r="AU2333" s="124"/>
      <c r="AV2333" s="83"/>
      <c r="AW2333" s="123"/>
      <c r="AX2333" s="81"/>
      <c r="BB2333" s="81"/>
      <c r="BC2333" s="81"/>
      <c r="BD2333" s="81"/>
      <c r="BE2333" s="81"/>
    </row>
    <row r="2334" spans="1:57" ht="12.75" customHeight="1" x14ac:dyDescent="0.25">
      <c r="A2334" s="81"/>
      <c r="B2334" s="81"/>
      <c r="C2334" s="81"/>
      <c r="K2334" s="81"/>
      <c r="L2334" s="81"/>
      <c r="M2334" s="81"/>
      <c r="N2334" s="81"/>
      <c r="O2334" s="81"/>
      <c r="P2334" s="81"/>
      <c r="S2334" s="81"/>
      <c r="T2334" s="81"/>
      <c r="U2334" s="81"/>
      <c r="V2334" s="81"/>
      <c r="W2334" s="81"/>
      <c r="X2334" s="81"/>
      <c r="Y2334" s="81"/>
      <c r="Z2334" s="81"/>
      <c r="AA2334" s="109"/>
      <c r="AB2334" s="109"/>
      <c r="AS2334" s="124"/>
      <c r="AT2334" s="124"/>
      <c r="AU2334" s="124"/>
      <c r="AV2334" s="83"/>
      <c r="AW2334" s="123"/>
      <c r="AX2334" s="81"/>
      <c r="BB2334" s="81"/>
      <c r="BC2334" s="81"/>
      <c r="BD2334" s="81"/>
      <c r="BE2334" s="81"/>
    </row>
    <row r="2335" spans="1:57" ht="12.75" customHeight="1" x14ac:dyDescent="0.25">
      <c r="A2335" s="81"/>
      <c r="B2335" s="81"/>
      <c r="C2335" s="81"/>
      <c r="K2335" s="81"/>
      <c r="L2335" s="81"/>
      <c r="M2335" s="81"/>
      <c r="N2335" s="81"/>
      <c r="O2335" s="81"/>
      <c r="P2335" s="81"/>
      <c r="S2335" s="81"/>
      <c r="T2335" s="81"/>
      <c r="U2335" s="81"/>
      <c r="V2335" s="81"/>
      <c r="W2335" s="81"/>
      <c r="X2335" s="81"/>
      <c r="Y2335" s="81"/>
      <c r="Z2335" s="81"/>
      <c r="AA2335" s="109"/>
      <c r="AB2335" s="109"/>
      <c r="AS2335" s="124"/>
      <c r="AT2335" s="124"/>
      <c r="AU2335" s="124"/>
      <c r="AV2335" s="83"/>
      <c r="AW2335" s="123"/>
      <c r="AX2335" s="81"/>
      <c r="BB2335" s="81"/>
      <c r="BC2335" s="81"/>
      <c r="BD2335" s="81"/>
      <c r="BE2335" s="81"/>
    </row>
    <row r="2336" spans="1:57" ht="12.75" customHeight="1" x14ac:dyDescent="0.25">
      <c r="A2336" s="81"/>
      <c r="B2336" s="81"/>
      <c r="C2336" s="81"/>
      <c r="K2336" s="81"/>
      <c r="L2336" s="81"/>
      <c r="M2336" s="81"/>
      <c r="N2336" s="81"/>
      <c r="O2336" s="81"/>
      <c r="P2336" s="81"/>
      <c r="S2336" s="81"/>
      <c r="T2336" s="81"/>
      <c r="U2336" s="81"/>
      <c r="V2336" s="81"/>
      <c r="W2336" s="81"/>
      <c r="X2336" s="81"/>
      <c r="Y2336" s="81"/>
      <c r="Z2336" s="81"/>
      <c r="AA2336" s="109"/>
      <c r="AB2336" s="109"/>
      <c r="AS2336" s="124"/>
      <c r="AT2336" s="124"/>
      <c r="AU2336" s="124"/>
      <c r="AV2336" s="83"/>
      <c r="AW2336" s="123"/>
      <c r="AX2336" s="81"/>
      <c r="BB2336" s="81"/>
      <c r="BC2336" s="81"/>
      <c r="BD2336" s="81"/>
      <c r="BE2336" s="81"/>
    </row>
    <row r="2337" spans="1:57" ht="12.75" customHeight="1" x14ac:dyDescent="0.25">
      <c r="A2337" s="81"/>
      <c r="B2337" s="81"/>
      <c r="C2337" s="81"/>
      <c r="K2337" s="81"/>
      <c r="L2337" s="81"/>
      <c r="M2337" s="81"/>
      <c r="N2337" s="81"/>
      <c r="O2337" s="81"/>
      <c r="P2337" s="81"/>
      <c r="S2337" s="81"/>
      <c r="T2337" s="81"/>
      <c r="U2337" s="81"/>
      <c r="V2337" s="81"/>
      <c r="W2337" s="81"/>
      <c r="X2337" s="81"/>
      <c r="Y2337" s="81"/>
      <c r="Z2337" s="81"/>
      <c r="AA2337" s="109"/>
      <c r="AB2337" s="109"/>
      <c r="AS2337" s="124"/>
      <c r="AT2337" s="124"/>
      <c r="AU2337" s="124"/>
      <c r="AV2337" s="83"/>
      <c r="AW2337" s="123"/>
      <c r="AX2337" s="81"/>
      <c r="BB2337" s="81"/>
      <c r="BC2337" s="81"/>
      <c r="BD2337" s="81"/>
      <c r="BE2337" s="81"/>
    </row>
    <row r="2338" spans="1:57" ht="12.75" customHeight="1" x14ac:dyDescent="0.25">
      <c r="A2338" s="81"/>
      <c r="B2338" s="81"/>
      <c r="C2338" s="81"/>
      <c r="K2338" s="81"/>
      <c r="L2338" s="81"/>
      <c r="M2338" s="81"/>
      <c r="N2338" s="81"/>
      <c r="O2338" s="81"/>
      <c r="P2338" s="81"/>
      <c r="S2338" s="81"/>
      <c r="T2338" s="81"/>
      <c r="U2338" s="81"/>
      <c r="V2338" s="81"/>
      <c r="W2338" s="81"/>
      <c r="X2338" s="81"/>
      <c r="Y2338" s="81"/>
      <c r="Z2338" s="81"/>
      <c r="AA2338" s="109"/>
      <c r="AB2338" s="109"/>
      <c r="AS2338" s="124"/>
      <c r="AT2338" s="124"/>
      <c r="AU2338" s="124"/>
      <c r="AV2338" s="83"/>
      <c r="AW2338" s="123"/>
      <c r="AX2338" s="81"/>
      <c r="BB2338" s="81"/>
      <c r="BC2338" s="81"/>
      <c r="BD2338" s="81"/>
      <c r="BE2338" s="81"/>
    </row>
    <row r="2339" spans="1:57" ht="12.75" customHeight="1" x14ac:dyDescent="0.25">
      <c r="A2339" s="81"/>
      <c r="B2339" s="81"/>
      <c r="C2339" s="81"/>
      <c r="K2339" s="81"/>
      <c r="L2339" s="81"/>
      <c r="M2339" s="81"/>
      <c r="N2339" s="81"/>
      <c r="O2339" s="81"/>
      <c r="P2339" s="81"/>
      <c r="S2339" s="81"/>
      <c r="T2339" s="81"/>
      <c r="U2339" s="81"/>
      <c r="V2339" s="81"/>
      <c r="W2339" s="81"/>
      <c r="X2339" s="81"/>
      <c r="Y2339" s="81"/>
      <c r="Z2339" s="81"/>
      <c r="AA2339" s="109"/>
      <c r="AB2339" s="109"/>
      <c r="AS2339" s="124"/>
      <c r="AT2339" s="124"/>
      <c r="AU2339" s="124"/>
      <c r="AV2339" s="83"/>
      <c r="AW2339" s="123"/>
      <c r="AX2339" s="81"/>
      <c r="BB2339" s="81"/>
      <c r="BC2339" s="81"/>
      <c r="BD2339" s="81"/>
      <c r="BE2339" s="81"/>
    </row>
    <row r="2340" spans="1:57" ht="12.75" customHeight="1" x14ac:dyDescent="0.25">
      <c r="A2340" s="81"/>
      <c r="B2340" s="81"/>
      <c r="C2340" s="81"/>
      <c r="K2340" s="81"/>
      <c r="L2340" s="81"/>
      <c r="M2340" s="81"/>
      <c r="N2340" s="81"/>
      <c r="O2340" s="81"/>
      <c r="P2340" s="81"/>
      <c r="S2340" s="81"/>
      <c r="T2340" s="81"/>
      <c r="U2340" s="81"/>
      <c r="V2340" s="81"/>
      <c r="W2340" s="81"/>
      <c r="X2340" s="81"/>
      <c r="Y2340" s="81"/>
      <c r="Z2340" s="81"/>
      <c r="AA2340" s="109"/>
      <c r="AB2340" s="109"/>
      <c r="AS2340" s="124"/>
      <c r="AT2340" s="124"/>
      <c r="AU2340" s="124"/>
      <c r="AV2340" s="83"/>
      <c r="AW2340" s="123"/>
      <c r="AX2340" s="81"/>
      <c r="BB2340" s="81"/>
      <c r="BC2340" s="81"/>
      <c r="BD2340" s="81"/>
      <c r="BE2340" s="81"/>
    </row>
    <row r="2341" spans="1:57" ht="12.75" customHeight="1" x14ac:dyDescent="0.25">
      <c r="A2341" s="81"/>
      <c r="B2341" s="81"/>
      <c r="C2341" s="81"/>
      <c r="K2341" s="81"/>
      <c r="L2341" s="81"/>
      <c r="M2341" s="81"/>
      <c r="N2341" s="81"/>
      <c r="O2341" s="81"/>
      <c r="P2341" s="81"/>
      <c r="S2341" s="81"/>
      <c r="T2341" s="81"/>
      <c r="U2341" s="81"/>
      <c r="V2341" s="81"/>
      <c r="W2341" s="81"/>
      <c r="X2341" s="81"/>
      <c r="Y2341" s="81"/>
      <c r="Z2341" s="81"/>
      <c r="AA2341" s="109"/>
      <c r="AB2341" s="109"/>
      <c r="AS2341" s="124"/>
      <c r="AT2341" s="124"/>
      <c r="AU2341" s="124"/>
      <c r="AV2341" s="83"/>
      <c r="AW2341" s="123"/>
      <c r="AX2341" s="81"/>
      <c r="BB2341" s="81"/>
      <c r="BC2341" s="81"/>
      <c r="BD2341" s="81"/>
      <c r="BE2341" s="81"/>
    </row>
    <row r="2342" spans="1:57" ht="12.75" customHeight="1" x14ac:dyDescent="0.25">
      <c r="A2342" s="81"/>
      <c r="B2342" s="81"/>
      <c r="C2342" s="81"/>
      <c r="K2342" s="81"/>
      <c r="L2342" s="81"/>
      <c r="M2342" s="81"/>
      <c r="N2342" s="81"/>
      <c r="O2342" s="81"/>
      <c r="P2342" s="81"/>
      <c r="S2342" s="81"/>
      <c r="T2342" s="81"/>
      <c r="U2342" s="81"/>
      <c r="V2342" s="81"/>
      <c r="W2342" s="81"/>
      <c r="X2342" s="81"/>
      <c r="Y2342" s="81"/>
      <c r="Z2342" s="81"/>
      <c r="AA2342" s="109"/>
      <c r="AB2342" s="109"/>
      <c r="AS2342" s="124"/>
      <c r="AT2342" s="124"/>
      <c r="AU2342" s="124"/>
      <c r="AV2342" s="83"/>
      <c r="AW2342" s="123"/>
      <c r="AX2342" s="81"/>
      <c r="BB2342" s="81"/>
      <c r="BC2342" s="81"/>
      <c r="BD2342" s="81"/>
      <c r="BE2342" s="81"/>
    </row>
    <row r="2343" spans="1:57" ht="12.75" customHeight="1" x14ac:dyDescent="0.25">
      <c r="A2343" s="81"/>
      <c r="B2343" s="81"/>
      <c r="C2343" s="81"/>
      <c r="K2343" s="81"/>
      <c r="L2343" s="81"/>
      <c r="M2343" s="81"/>
      <c r="N2343" s="81"/>
      <c r="O2343" s="81"/>
      <c r="P2343" s="81"/>
      <c r="S2343" s="81"/>
      <c r="T2343" s="81"/>
      <c r="U2343" s="81"/>
      <c r="V2343" s="81"/>
      <c r="W2343" s="81"/>
      <c r="X2343" s="81"/>
      <c r="Y2343" s="81"/>
      <c r="Z2343" s="81"/>
      <c r="AA2343" s="109"/>
      <c r="AB2343" s="109"/>
      <c r="AS2343" s="124"/>
      <c r="AT2343" s="124"/>
      <c r="AU2343" s="124"/>
      <c r="AV2343" s="83"/>
      <c r="AW2343" s="123"/>
      <c r="AX2343" s="81"/>
      <c r="BB2343" s="81"/>
      <c r="BC2343" s="81"/>
      <c r="BD2343" s="81"/>
      <c r="BE2343" s="81"/>
    </row>
    <row r="2344" spans="1:57" ht="12.75" customHeight="1" x14ac:dyDescent="0.25">
      <c r="A2344" s="81"/>
      <c r="B2344" s="81"/>
      <c r="C2344" s="81"/>
      <c r="K2344" s="81"/>
      <c r="L2344" s="81"/>
      <c r="M2344" s="81"/>
      <c r="N2344" s="81"/>
      <c r="O2344" s="81"/>
      <c r="P2344" s="81"/>
      <c r="S2344" s="81"/>
      <c r="T2344" s="81"/>
      <c r="U2344" s="81"/>
      <c r="V2344" s="81"/>
      <c r="W2344" s="81"/>
      <c r="X2344" s="81"/>
      <c r="Y2344" s="81"/>
      <c r="Z2344" s="81"/>
      <c r="AA2344" s="109"/>
      <c r="AB2344" s="109"/>
      <c r="AS2344" s="124"/>
      <c r="AT2344" s="124"/>
      <c r="AU2344" s="124"/>
      <c r="AV2344" s="83"/>
      <c r="AW2344" s="123"/>
      <c r="AX2344" s="81"/>
      <c r="BB2344" s="81"/>
      <c r="BC2344" s="81"/>
      <c r="BD2344" s="81"/>
      <c r="BE2344" s="81"/>
    </row>
    <row r="2345" spans="1:57" ht="12.75" customHeight="1" x14ac:dyDescent="0.25">
      <c r="A2345" s="81"/>
      <c r="B2345" s="81"/>
      <c r="C2345" s="81"/>
      <c r="K2345" s="81"/>
      <c r="L2345" s="81"/>
      <c r="M2345" s="81"/>
      <c r="N2345" s="81"/>
      <c r="O2345" s="81"/>
      <c r="P2345" s="81"/>
      <c r="S2345" s="81"/>
      <c r="T2345" s="81"/>
      <c r="U2345" s="81"/>
      <c r="V2345" s="81"/>
      <c r="W2345" s="81"/>
      <c r="X2345" s="81"/>
      <c r="Y2345" s="81"/>
      <c r="Z2345" s="81"/>
      <c r="AA2345" s="109"/>
      <c r="AB2345" s="109"/>
      <c r="AS2345" s="124"/>
      <c r="AT2345" s="124"/>
      <c r="AU2345" s="124"/>
      <c r="AV2345" s="83"/>
      <c r="AW2345" s="123"/>
      <c r="AX2345" s="81"/>
      <c r="BB2345" s="81"/>
      <c r="BC2345" s="81"/>
      <c r="BD2345" s="81"/>
      <c r="BE2345" s="81"/>
    </row>
    <row r="2346" spans="1:57" ht="12.75" customHeight="1" x14ac:dyDescent="0.25">
      <c r="A2346" s="81"/>
      <c r="B2346" s="81"/>
      <c r="C2346" s="81"/>
      <c r="K2346" s="81"/>
      <c r="L2346" s="81"/>
      <c r="M2346" s="81"/>
      <c r="N2346" s="81"/>
      <c r="O2346" s="81"/>
      <c r="P2346" s="81"/>
      <c r="S2346" s="81"/>
      <c r="T2346" s="81"/>
      <c r="U2346" s="81"/>
      <c r="V2346" s="81"/>
      <c r="W2346" s="81"/>
      <c r="X2346" s="81"/>
      <c r="Y2346" s="81"/>
      <c r="Z2346" s="81"/>
      <c r="AA2346" s="109"/>
      <c r="AB2346" s="109"/>
      <c r="AS2346" s="124"/>
      <c r="AT2346" s="124"/>
      <c r="AU2346" s="124"/>
      <c r="AV2346" s="83"/>
      <c r="AW2346" s="123"/>
      <c r="AX2346" s="81"/>
      <c r="BB2346" s="81"/>
      <c r="BC2346" s="81"/>
      <c r="BD2346" s="81"/>
      <c r="BE2346" s="81"/>
    </row>
    <row r="2347" spans="1:57" ht="12.75" customHeight="1" x14ac:dyDescent="0.25">
      <c r="A2347" s="81"/>
      <c r="B2347" s="81"/>
      <c r="C2347" s="81"/>
      <c r="K2347" s="81"/>
      <c r="L2347" s="81"/>
      <c r="M2347" s="81"/>
      <c r="N2347" s="81"/>
      <c r="O2347" s="81"/>
      <c r="P2347" s="81"/>
      <c r="S2347" s="81"/>
      <c r="T2347" s="81"/>
      <c r="U2347" s="81"/>
      <c r="V2347" s="81"/>
      <c r="W2347" s="81"/>
      <c r="X2347" s="81"/>
      <c r="Y2347" s="81"/>
      <c r="Z2347" s="81"/>
      <c r="AA2347" s="109"/>
      <c r="AB2347" s="109"/>
      <c r="AS2347" s="124"/>
      <c r="AT2347" s="124"/>
      <c r="AU2347" s="124"/>
      <c r="AV2347" s="83"/>
      <c r="AW2347" s="123"/>
      <c r="AX2347" s="81"/>
      <c r="BB2347" s="81"/>
      <c r="BC2347" s="81"/>
      <c r="BD2347" s="81"/>
      <c r="BE2347" s="81"/>
    </row>
    <row r="2348" spans="1:57" ht="12.75" customHeight="1" x14ac:dyDescent="0.25">
      <c r="A2348" s="81"/>
      <c r="B2348" s="81"/>
      <c r="C2348" s="81"/>
      <c r="K2348" s="81"/>
      <c r="L2348" s="81"/>
      <c r="M2348" s="81"/>
      <c r="N2348" s="81"/>
      <c r="O2348" s="81"/>
      <c r="P2348" s="81"/>
      <c r="S2348" s="81"/>
      <c r="T2348" s="81"/>
      <c r="U2348" s="81"/>
      <c r="V2348" s="81"/>
      <c r="W2348" s="81"/>
      <c r="X2348" s="81"/>
      <c r="Y2348" s="81"/>
      <c r="Z2348" s="81"/>
      <c r="AA2348" s="109"/>
      <c r="AB2348" s="109"/>
      <c r="AS2348" s="124"/>
      <c r="AT2348" s="124"/>
      <c r="AU2348" s="124"/>
      <c r="AV2348" s="83"/>
      <c r="AW2348" s="123"/>
      <c r="AX2348" s="81"/>
      <c r="BB2348" s="81"/>
      <c r="BC2348" s="81"/>
      <c r="BD2348" s="81"/>
      <c r="BE2348" s="81"/>
    </row>
    <row r="2349" spans="1:57" ht="12.75" customHeight="1" x14ac:dyDescent="0.25">
      <c r="A2349" s="81"/>
      <c r="B2349" s="81"/>
      <c r="C2349" s="81"/>
      <c r="K2349" s="81"/>
      <c r="L2349" s="81"/>
      <c r="M2349" s="81"/>
      <c r="N2349" s="81"/>
      <c r="O2349" s="81"/>
      <c r="P2349" s="81"/>
      <c r="S2349" s="81"/>
      <c r="T2349" s="81"/>
      <c r="U2349" s="81"/>
      <c r="V2349" s="81"/>
      <c r="W2349" s="81"/>
      <c r="X2349" s="81"/>
      <c r="Y2349" s="81"/>
      <c r="Z2349" s="81"/>
      <c r="AA2349" s="109"/>
      <c r="AB2349" s="109"/>
      <c r="AS2349" s="124"/>
      <c r="AT2349" s="124"/>
      <c r="AU2349" s="124"/>
      <c r="AV2349" s="83"/>
      <c r="AW2349" s="123"/>
      <c r="AX2349" s="81"/>
      <c r="BB2349" s="81"/>
      <c r="BC2349" s="81"/>
      <c r="BD2349" s="81"/>
      <c r="BE2349" s="81"/>
    </row>
    <row r="2350" spans="1:57" ht="12" x14ac:dyDescent="0.25">
      <c r="A2350" s="81"/>
      <c r="B2350" s="81"/>
      <c r="C2350" s="81"/>
      <c r="K2350" s="81"/>
      <c r="L2350" s="81"/>
      <c r="M2350" s="81"/>
      <c r="N2350" s="81"/>
      <c r="O2350" s="81"/>
      <c r="P2350" s="81"/>
      <c r="S2350" s="81"/>
      <c r="T2350" s="81"/>
      <c r="U2350" s="81"/>
      <c r="V2350" s="81"/>
      <c r="W2350" s="81"/>
      <c r="X2350" s="81"/>
      <c r="Y2350" s="81"/>
      <c r="Z2350" s="81"/>
      <c r="AA2350" s="109"/>
      <c r="AB2350" s="109"/>
      <c r="AS2350" s="124"/>
      <c r="AT2350" s="124"/>
      <c r="AU2350" s="124"/>
      <c r="AV2350" s="83"/>
      <c r="AW2350" s="123"/>
      <c r="AX2350" s="81"/>
      <c r="AY2350" s="119"/>
      <c r="AZ2350" s="119"/>
      <c r="BA2350" s="119"/>
      <c r="BB2350" s="81"/>
      <c r="BC2350" s="81"/>
      <c r="BD2350" s="81"/>
      <c r="BE2350" s="81"/>
    </row>
    <row r="2351" spans="1:57" ht="12" x14ac:dyDescent="0.25">
      <c r="A2351" s="81"/>
      <c r="B2351" s="81"/>
      <c r="C2351" s="81"/>
      <c r="K2351" s="81"/>
      <c r="L2351" s="81"/>
      <c r="M2351" s="81"/>
      <c r="N2351" s="81"/>
      <c r="O2351" s="81"/>
      <c r="P2351" s="81"/>
      <c r="S2351" s="81"/>
      <c r="T2351" s="81"/>
      <c r="U2351" s="81"/>
      <c r="V2351" s="81"/>
      <c r="W2351" s="81"/>
      <c r="X2351" s="81"/>
      <c r="Y2351" s="81"/>
      <c r="Z2351" s="81"/>
      <c r="AA2351" s="109"/>
      <c r="AB2351" s="109"/>
      <c r="AS2351" s="124"/>
      <c r="AT2351" s="124"/>
      <c r="AU2351" s="124"/>
      <c r="AV2351" s="83"/>
      <c r="AW2351" s="123"/>
      <c r="AX2351" s="81"/>
      <c r="BB2351" s="81"/>
      <c r="BC2351" s="81"/>
      <c r="BD2351" s="81"/>
      <c r="BE2351" s="81"/>
    </row>
    <row r="2352" spans="1:57" ht="12" x14ac:dyDescent="0.25">
      <c r="A2352" s="81"/>
      <c r="B2352" s="81"/>
      <c r="C2352" s="81"/>
      <c r="K2352" s="81"/>
      <c r="L2352" s="81"/>
      <c r="M2352" s="81"/>
      <c r="N2352" s="81"/>
      <c r="O2352" s="81"/>
      <c r="P2352" s="81"/>
      <c r="S2352" s="81"/>
      <c r="T2352" s="81"/>
      <c r="U2352" s="81"/>
      <c r="V2352" s="81"/>
      <c r="W2352" s="81"/>
      <c r="X2352" s="81"/>
      <c r="Y2352" s="81"/>
      <c r="Z2352" s="81"/>
      <c r="AA2352" s="109"/>
      <c r="AB2352" s="109"/>
      <c r="AS2352" s="124"/>
      <c r="AT2352" s="124"/>
      <c r="AU2352" s="124"/>
      <c r="AV2352" s="83"/>
      <c r="AW2352" s="123"/>
      <c r="AX2352" s="81"/>
      <c r="BB2352" s="81"/>
      <c r="BC2352" s="81"/>
      <c r="BD2352" s="81"/>
      <c r="BE2352" s="81"/>
    </row>
    <row r="2353" spans="1:57" ht="12" x14ac:dyDescent="0.25">
      <c r="A2353" s="81"/>
      <c r="B2353" s="81"/>
      <c r="C2353" s="81"/>
      <c r="K2353" s="81"/>
      <c r="L2353" s="81"/>
      <c r="M2353" s="81"/>
      <c r="N2353" s="81"/>
      <c r="O2353" s="81"/>
      <c r="P2353" s="81"/>
      <c r="S2353" s="81"/>
      <c r="T2353" s="81"/>
      <c r="U2353" s="81"/>
      <c r="V2353" s="81"/>
      <c r="W2353" s="81"/>
      <c r="X2353" s="81"/>
      <c r="Y2353" s="81"/>
      <c r="Z2353" s="81"/>
      <c r="AA2353" s="109"/>
      <c r="AB2353" s="109"/>
      <c r="AS2353" s="124"/>
      <c r="AT2353" s="124"/>
      <c r="AU2353" s="124"/>
      <c r="AV2353" s="83"/>
      <c r="AW2353" s="123"/>
      <c r="AX2353" s="81"/>
      <c r="BB2353" s="81"/>
      <c r="BC2353" s="81"/>
      <c r="BD2353" s="81"/>
      <c r="BE2353" s="81"/>
    </row>
    <row r="2354" spans="1:57" ht="12" x14ac:dyDescent="0.25">
      <c r="A2354" s="81"/>
      <c r="B2354" s="81"/>
      <c r="C2354" s="81"/>
      <c r="K2354" s="81"/>
      <c r="L2354" s="81"/>
      <c r="M2354" s="81"/>
      <c r="N2354" s="81"/>
      <c r="O2354" s="81"/>
      <c r="P2354" s="81"/>
      <c r="S2354" s="81"/>
      <c r="T2354" s="81"/>
      <c r="U2354" s="81"/>
      <c r="V2354" s="81"/>
      <c r="W2354" s="81"/>
      <c r="X2354" s="81"/>
      <c r="Y2354" s="81"/>
      <c r="Z2354" s="81"/>
      <c r="AA2354" s="109"/>
      <c r="AB2354" s="109"/>
      <c r="AS2354" s="124"/>
      <c r="AT2354" s="124"/>
      <c r="AU2354" s="124"/>
      <c r="AV2354" s="83"/>
      <c r="AW2354" s="123"/>
      <c r="AX2354" s="81"/>
      <c r="BB2354" s="81"/>
      <c r="BC2354" s="81"/>
      <c r="BD2354" s="81"/>
      <c r="BE2354" s="81"/>
    </row>
    <row r="2355" spans="1:57" ht="12" x14ac:dyDescent="0.25">
      <c r="A2355" s="81"/>
      <c r="B2355" s="81"/>
      <c r="C2355" s="81"/>
      <c r="K2355" s="81"/>
      <c r="L2355" s="81"/>
      <c r="M2355" s="81"/>
      <c r="N2355" s="81"/>
      <c r="O2355" s="81"/>
      <c r="P2355" s="81"/>
      <c r="S2355" s="81"/>
      <c r="T2355" s="81"/>
      <c r="U2355" s="81"/>
      <c r="V2355" s="81"/>
      <c r="W2355" s="81"/>
      <c r="X2355" s="81"/>
      <c r="Y2355" s="81"/>
      <c r="Z2355" s="81"/>
      <c r="AA2355" s="109"/>
      <c r="AB2355" s="109"/>
      <c r="AS2355" s="124"/>
      <c r="AT2355" s="124"/>
      <c r="AU2355" s="124"/>
      <c r="AV2355" s="83"/>
      <c r="AW2355" s="123"/>
      <c r="AX2355" s="81"/>
      <c r="BB2355" s="81"/>
      <c r="BC2355" s="81"/>
      <c r="BD2355" s="81"/>
      <c r="BE2355" s="81"/>
    </row>
    <row r="2356" spans="1:57" ht="12" x14ac:dyDescent="0.25">
      <c r="A2356" s="81"/>
      <c r="B2356" s="81"/>
      <c r="C2356" s="81"/>
      <c r="K2356" s="81"/>
      <c r="L2356" s="81"/>
      <c r="M2356" s="81"/>
      <c r="N2356" s="81"/>
      <c r="O2356" s="81"/>
      <c r="P2356" s="81"/>
      <c r="S2356" s="81"/>
      <c r="T2356" s="81"/>
      <c r="U2356" s="81"/>
      <c r="V2356" s="81"/>
      <c r="W2356" s="81"/>
      <c r="X2356" s="81"/>
      <c r="Y2356" s="81"/>
      <c r="Z2356" s="81"/>
      <c r="AA2356" s="109"/>
      <c r="AB2356" s="109"/>
      <c r="AS2356" s="124"/>
      <c r="AT2356" s="124"/>
      <c r="AU2356" s="124"/>
      <c r="AV2356" s="83"/>
      <c r="AW2356" s="123"/>
      <c r="AX2356" s="81"/>
      <c r="BB2356" s="81"/>
      <c r="BC2356" s="81"/>
      <c r="BD2356" s="81"/>
      <c r="BE2356" s="81"/>
    </row>
    <row r="2357" spans="1:57" ht="12" x14ac:dyDescent="0.25">
      <c r="A2357" s="81"/>
      <c r="B2357" s="81"/>
      <c r="C2357" s="81"/>
      <c r="K2357" s="81"/>
      <c r="L2357" s="81"/>
      <c r="M2357" s="81"/>
      <c r="N2357" s="81"/>
      <c r="O2357" s="81"/>
      <c r="P2357" s="81"/>
      <c r="S2357" s="81"/>
      <c r="T2357" s="81"/>
      <c r="U2357" s="81"/>
      <c r="V2357" s="81"/>
      <c r="W2357" s="81"/>
      <c r="X2357" s="81"/>
      <c r="Y2357" s="81"/>
      <c r="Z2357" s="81"/>
      <c r="AA2357" s="109"/>
      <c r="AB2357" s="109"/>
      <c r="AS2357" s="124"/>
      <c r="AT2357" s="124"/>
      <c r="AU2357" s="124"/>
      <c r="AV2357" s="83"/>
      <c r="AW2357" s="123"/>
      <c r="AX2357" s="81"/>
      <c r="BB2357" s="81"/>
      <c r="BC2357" s="81"/>
      <c r="BD2357" s="81"/>
      <c r="BE2357" s="81"/>
    </row>
    <row r="2358" spans="1:57" ht="12" x14ac:dyDescent="0.25">
      <c r="A2358" s="81"/>
      <c r="B2358" s="81"/>
      <c r="C2358" s="81"/>
      <c r="K2358" s="81"/>
      <c r="L2358" s="81"/>
      <c r="M2358" s="81"/>
      <c r="N2358" s="81"/>
      <c r="O2358" s="81"/>
      <c r="P2358" s="81"/>
      <c r="S2358" s="81"/>
      <c r="T2358" s="81"/>
      <c r="U2358" s="81"/>
      <c r="V2358" s="81"/>
      <c r="W2358" s="81"/>
      <c r="X2358" s="81"/>
      <c r="Y2358" s="81"/>
      <c r="Z2358" s="81"/>
      <c r="AA2358" s="109"/>
      <c r="AB2358" s="109"/>
      <c r="AS2358" s="124"/>
      <c r="AT2358" s="124"/>
      <c r="AU2358" s="124"/>
      <c r="AV2358" s="83"/>
      <c r="AW2358" s="123"/>
      <c r="AX2358" s="81"/>
      <c r="BB2358" s="81"/>
      <c r="BC2358" s="81"/>
      <c r="BD2358" s="81"/>
      <c r="BE2358" s="81"/>
    </row>
    <row r="2359" spans="1:57" ht="12" x14ac:dyDescent="0.25">
      <c r="A2359" s="81"/>
      <c r="B2359" s="81"/>
      <c r="C2359" s="81"/>
      <c r="K2359" s="81"/>
      <c r="L2359" s="81"/>
      <c r="M2359" s="81"/>
      <c r="N2359" s="81"/>
      <c r="O2359" s="81"/>
      <c r="P2359" s="81"/>
      <c r="S2359" s="81"/>
      <c r="T2359" s="81"/>
      <c r="U2359" s="81"/>
      <c r="V2359" s="81"/>
      <c r="W2359" s="81"/>
      <c r="X2359" s="81"/>
      <c r="Y2359" s="81"/>
      <c r="Z2359" s="81"/>
      <c r="AA2359" s="109"/>
      <c r="AB2359" s="109"/>
      <c r="AS2359" s="124"/>
      <c r="AT2359" s="124"/>
      <c r="AU2359" s="124"/>
      <c r="AV2359" s="83"/>
      <c r="AW2359" s="123"/>
      <c r="AX2359" s="81"/>
      <c r="BB2359" s="81"/>
      <c r="BC2359" s="81"/>
      <c r="BD2359" s="81"/>
      <c r="BE2359" s="81"/>
    </row>
    <row r="2360" spans="1:57" ht="12" x14ac:dyDescent="0.25">
      <c r="A2360" s="81"/>
      <c r="B2360" s="81"/>
      <c r="C2360" s="81"/>
      <c r="K2360" s="81"/>
      <c r="L2360" s="81"/>
      <c r="M2360" s="81"/>
      <c r="N2360" s="81"/>
      <c r="O2360" s="81"/>
      <c r="P2360" s="81"/>
      <c r="S2360" s="81"/>
      <c r="T2360" s="81"/>
      <c r="U2360" s="81"/>
      <c r="V2360" s="81"/>
      <c r="W2360" s="81"/>
      <c r="X2360" s="81"/>
      <c r="Y2360" s="81"/>
      <c r="Z2360" s="81"/>
      <c r="AA2360" s="109"/>
      <c r="AB2360" s="109"/>
      <c r="AS2360" s="124"/>
      <c r="AT2360" s="124"/>
      <c r="AU2360" s="124"/>
      <c r="AV2360" s="83"/>
      <c r="AW2360" s="123"/>
      <c r="AX2360" s="81"/>
      <c r="BB2360" s="81"/>
      <c r="BC2360" s="81"/>
      <c r="BD2360" s="81"/>
      <c r="BE2360" s="81"/>
    </row>
    <row r="2361" spans="1:57" ht="12" x14ac:dyDescent="0.25">
      <c r="A2361" s="81"/>
      <c r="B2361" s="81"/>
      <c r="C2361" s="81"/>
      <c r="K2361" s="81"/>
      <c r="L2361" s="81"/>
      <c r="M2361" s="81"/>
      <c r="N2361" s="81"/>
      <c r="O2361" s="81"/>
      <c r="P2361" s="81"/>
      <c r="S2361" s="81"/>
      <c r="T2361" s="81"/>
      <c r="U2361" s="81"/>
      <c r="V2361" s="81"/>
      <c r="W2361" s="81"/>
      <c r="X2361" s="81"/>
      <c r="Y2361" s="81"/>
      <c r="Z2361" s="81"/>
      <c r="AA2361" s="109"/>
      <c r="AB2361" s="109"/>
      <c r="AS2361" s="124"/>
      <c r="AT2361" s="124"/>
      <c r="AU2361" s="124"/>
      <c r="AV2361" s="83"/>
      <c r="AW2361" s="123"/>
      <c r="AX2361" s="81"/>
      <c r="BB2361" s="81"/>
      <c r="BC2361" s="81"/>
      <c r="BD2361" s="81"/>
      <c r="BE2361" s="81"/>
    </row>
    <row r="2362" spans="1:57" ht="12" x14ac:dyDescent="0.25">
      <c r="A2362" s="81"/>
      <c r="B2362" s="81"/>
      <c r="C2362" s="81"/>
      <c r="K2362" s="81"/>
      <c r="L2362" s="81"/>
      <c r="M2362" s="81"/>
      <c r="N2362" s="81"/>
      <c r="O2362" s="81"/>
      <c r="P2362" s="81"/>
      <c r="S2362" s="81"/>
      <c r="T2362" s="81"/>
      <c r="U2362" s="81"/>
      <c r="V2362" s="81"/>
      <c r="W2362" s="81"/>
      <c r="X2362" s="81"/>
      <c r="Y2362" s="81"/>
      <c r="Z2362" s="81"/>
      <c r="AA2362" s="109"/>
      <c r="AB2362" s="109"/>
      <c r="AS2362" s="124"/>
      <c r="AT2362" s="124"/>
      <c r="AU2362" s="124"/>
      <c r="AV2362" s="83"/>
      <c r="AW2362" s="123"/>
      <c r="AX2362" s="81"/>
      <c r="BB2362" s="81"/>
      <c r="BC2362" s="81"/>
      <c r="BD2362" s="81"/>
      <c r="BE2362" s="81"/>
    </row>
    <row r="2363" spans="1:57" ht="12" x14ac:dyDescent="0.25">
      <c r="A2363" s="81"/>
      <c r="B2363" s="81"/>
      <c r="C2363" s="81"/>
      <c r="K2363" s="81"/>
      <c r="L2363" s="81"/>
      <c r="M2363" s="81"/>
      <c r="N2363" s="81"/>
      <c r="O2363" s="81"/>
      <c r="P2363" s="81"/>
      <c r="S2363" s="81"/>
      <c r="T2363" s="81"/>
      <c r="U2363" s="81"/>
      <c r="V2363" s="81"/>
      <c r="W2363" s="81"/>
      <c r="X2363" s="81"/>
      <c r="Y2363" s="81"/>
      <c r="Z2363" s="81"/>
      <c r="AA2363" s="109"/>
      <c r="AB2363" s="109"/>
      <c r="AS2363" s="124"/>
      <c r="AT2363" s="124"/>
      <c r="AU2363" s="124"/>
      <c r="AV2363" s="83"/>
      <c r="AW2363" s="123"/>
      <c r="AX2363" s="81"/>
      <c r="BB2363" s="81"/>
      <c r="BC2363" s="81"/>
      <c r="BD2363" s="81"/>
      <c r="BE2363" s="81"/>
    </row>
    <row r="2364" spans="1:57" ht="12" x14ac:dyDescent="0.25">
      <c r="A2364" s="81"/>
      <c r="B2364" s="81"/>
      <c r="C2364" s="81"/>
      <c r="K2364" s="81"/>
      <c r="L2364" s="81"/>
      <c r="M2364" s="81"/>
      <c r="N2364" s="81"/>
      <c r="O2364" s="81"/>
      <c r="P2364" s="81"/>
      <c r="S2364" s="81"/>
      <c r="T2364" s="81"/>
      <c r="U2364" s="81"/>
      <c r="V2364" s="81"/>
      <c r="W2364" s="81"/>
      <c r="X2364" s="81"/>
      <c r="Y2364" s="81"/>
      <c r="Z2364" s="81"/>
      <c r="AA2364" s="109"/>
      <c r="AB2364" s="109"/>
      <c r="AS2364" s="124"/>
      <c r="AT2364" s="124"/>
      <c r="AU2364" s="124"/>
      <c r="AV2364" s="83"/>
      <c r="AW2364" s="123"/>
      <c r="AX2364" s="81"/>
      <c r="BB2364" s="81"/>
      <c r="BC2364" s="81"/>
      <c r="BD2364" s="81"/>
      <c r="BE2364" s="81"/>
    </row>
    <row r="2365" spans="1:57" ht="12" x14ac:dyDescent="0.25">
      <c r="A2365" s="81"/>
      <c r="B2365" s="81"/>
      <c r="C2365" s="81"/>
      <c r="K2365" s="81"/>
      <c r="L2365" s="81"/>
      <c r="M2365" s="81"/>
      <c r="N2365" s="81"/>
      <c r="O2365" s="81"/>
      <c r="P2365" s="81"/>
      <c r="S2365" s="81"/>
      <c r="T2365" s="81"/>
      <c r="U2365" s="81"/>
      <c r="V2365" s="81"/>
      <c r="W2365" s="81"/>
      <c r="X2365" s="81"/>
      <c r="Y2365" s="81"/>
      <c r="Z2365" s="81"/>
      <c r="AA2365" s="109"/>
      <c r="AB2365" s="109"/>
      <c r="AS2365" s="124"/>
      <c r="AT2365" s="124"/>
      <c r="AU2365" s="124"/>
      <c r="AV2365" s="83"/>
      <c r="AW2365" s="123"/>
      <c r="AX2365" s="81"/>
      <c r="BB2365" s="81"/>
      <c r="BC2365" s="81"/>
      <c r="BD2365" s="81"/>
      <c r="BE2365" s="81"/>
    </row>
    <row r="2366" spans="1:57" ht="12" x14ac:dyDescent="0.25">
      <c r="A2366" s="81"/>
      <c r="B2366" s="81"/>
      <c r="C2366" s="81"/>
      <c r="K2366" s="81"/>
      <c r="L2366" s="81"/>
      <c r="M2366" s="81"/>
      <c r="N2366" s="81"/>
      <c r="O2366" s="81"/>
      <c r="P2366" s="81"/>
      <c r="S2366" s="81"/>
      <c r="T2366" s="81"/>
      <c r="U2366" s="81"/>
      <c r="V2366" s="81"/>
      <c r="W2366" s="81"/>
      <c r="X2366" s="81"/>
      <c r="Y2366" s="81"/>
      <c r="Z2366" s="81"/>
      <c r="AA2366" s="109"/>
      <c r="AB2366" s="109"/>
      <c r="AS2366" s="124"/>
      <c r="AT2366" s="124"/>
      <c r="AU2366" s="124"/>
      <c r="AV2366" s="83"/>
      <c r="AW2366" s="123"/>
      <c r="AX2366" s="81"/>
      <c r="BB2366" s="81"/>
      <c r="BC2366" s="81"/>
      <c r="BD2366" s="81"/>
      <c r="BE2366" s="81"/>
    </row>
    <row r="2367" spans="1:57" ht="12" x14ac:dyDescent="0.25">
      <c r="A2367" s="81"/>
      <c r="B2367" s="81"/>
      <c r="C2367" s="81"/>
      <c r="K2367" s="81"/>
      <c r="L2367" s="81"/>
      <c r="M2367" s="81"/>
      <c r="N2367" s="81"/>
      <c r="O2367" s="81"/>
      <c r="P2367" s="81"/>
      <c r="S2367" s="81"/>
      <c r="T2367" s="81"/>
      <c r="U2367" s="81"/>
      <c r="V2367" s="81"/>
      <c r="W2367" s="81"/>
      <c r="X2367" s="81"/>
      <c r="Y2367" s="81"/>
      <c r="Z2367" s="81"/>
      <c r="AA2367" s="109"/>
      <c r="AB2367" s="109"/>
      <c r="AS2367" s="124"/>
      <c r="AT2367" s="124"/>
      <c r="AU2367" s="124"/>
      <c r="AV2367" s="83"/>
      <c r="AW2367" s="123"/>
      <c r="AX2367" s="81"/>
      <c r="BB2367" s="81"/>
      <c r="BC2367" s="81"/>
      <c r="BD2367" s="81"/>
      <c r="BE2367" s="81"/>
    </row>
    <row r="2368" spans="1:57" ht="12" x14ac:dyDescent="0.25">
      <c r="A2368" s="81"/>
      <c r="B2368" s="81"/>
      <c r="C2368" s="81"/>
      <c r="K2368" s="81"/>
      <c r="L2368" s="81"/>
      <c r="M2368" s="81"/>
      <c r="N2368" s="81"/>
      <c r="O2368" s="81"/>
      <c r="P2368" s="81"/>
      <c r="S2368" s="81"/>
      <c r="T2368" s="81"/>
      <c r="U2368" s="81"/>
      <c r="V2368" s="81"/>
      <c r="W2368" s="81"/>
      <c r="X2368" s="81"/>
      <c r="Y2368" s="81"/>
      <c r="Z2368" s="81"/>
      <c r="AA2368" s="109"/>
      <c r="AB2368" s="109"/>
      <c r="AS2368" s="124"/>
      <c r="AT2368" s="124"/>
      <c r="AU2368" s="124"/>
      <c r="AV2368" s="83"/>
      <c r="AW2368" s="123"/>
      <c r="AX2368" s="81"/>
      <c r="BB2368" s="81"/>
      <c r="BC2368" s="81"/>
      <c r="BD2368" s="81"/>
      <c r="BE2368" s="81"/>
    </row>
    <row r="2369" spans="1:57" ht="12" x14ac:dyDescent="0.25">
      <c r="A2369" s="81"/>
      <c r="B2369" s="81"/>
      <c r="C2369" s="81"/>
      <c r="K2369" s="81"/>
      <c r="L2369" s="81"/>
      <c r="M2369" s="81"/>
      <c r="N2369" s="81"/>
      <c r="O2369" s="81"/>
      <c r="P2369" s="81"/>
      <c r="S2369" s="81"/>
      <c r="T2369" s="81"/>
      <c r="U2369" s="81"/>
      <c r="V2369" s="81"/>
      <c r="W2369" s="81"/>
      <c r="X2369" s="81"/>
      <c r="Y2369" s="81"/>
      <c r="Z2369" s="81"/>
      <c r="AA2369" s="109"/>
      <c r="AB2369" s="109"/>
      <c r="AS2369" s="124"/>
      <c r="AT2369" s="124"/>
      <c r="AU2369" s="124"/>
      <c r="AV2369" s="83"/>
      <c r="AW2369" s="123"/>
      <c r="AX2369" s="81"/>
      <c r="BB2369" s="81"/>
      <c r="BC2369" s="81"/>
      <c r="BD2369" s="81"/>
      <c r="BE2369" s="81"/>
    </row>
    <row r="2370" spans="1:57" ht="12" x14ac:dyDescent="0.25">
      <c r="A2370" s="81"/>
      <c r="B2370" s="81"/>
      <c r="C2370" s="81"/>
      <c r="K2370" s="81"/>
      <c r="L2370" s="81"/>
      <c r="M2370" s="81"/>
      <c r="N2370" s="81"/>
      <c r="O2370" s="81"/>
      <c r="P2370" s="81"/>
      <c r="S2370" s="81"/>
      <c r="T2370" s="81"/>
      <c r="U2370" s="81"/>
      <c r="V2370" s="81"/>
      <c r="W2370" s="81"/>
      <c r="X2370" s="81"/>
      <c r="Y2370" s="81"/>
      <c r="Z2370" s="81"/>
      <c r="AA2370" s="109"/>
      <c r="AB2370" s="109"/>
      <c r="AS2370" s="124"/>
      <c r="AT2370" s="124"/>
      <c r="AU2370" s="124"/>
      <c r="AV2370" s="83"/>
      <c r="AW2370" s="123"/>
      <c r="AX2370" s="81"/>
      <c r="BB2370" s="81"/>
      <c r="BC2370" s="81"/>
      <c r="BD2370" s="81"/>
      <c r="BE2370" s="81"/>
    </row>
    <row r="2371" spans="1:57" ht="12" x14ac:dyDescent="0.25">
      <c r="A2371" s="81"/>
      <c r="B2371" s="81"/>
      <c r="C2371" s="81"/>
      <c r="K2371" s="81"/>
      <c r="L2371" s="81"/>
      <c r="M2371" s="81"/>
      <c r="N2371" s="81"/>
      <c r="O2371" s="81"/>
      <c r="P2371" s="81"/>
      <c r="S2371" s="81"/>
      <c r="T2371" s="81"/>
      <c r="U2371" s="81"/>
      <c r="V2371" s="81"/>
      <c r="W2371" s="81"/>
      <c r="X2371" s="81"/>
      <c r="Y2371" s="81"/>
      <c r="Z2371" s="81"/>
      <c r="AA2371" s="109"/>
      <c r="AB2371" s="109"/>
      <c r="AS2371" s="124"/>
      <c r="AT2371" s="124"/>
      <c r="AU2371" s="124"/>
      <c r="AV2371" s="83"/>
      <c r="AW2371" s="123"/>
      <c r="AX2371" s="81"/>
      <c r="BB2371" s="81"/>
      <c r="BC2371" s="81"/>
      <c r="BD2371" s="81"/>
      <c r="BE2371" s="81"/>
    </row>
    <row r="2372" spans="1:57" ht="12" x14ac:dyDescent="0.25">
      <c r="A2372" s="81"/>
      <c r="B2372" s="81"/>
      <c r="C2372" s="81"/>
      <c r="K2372" s="81"/>
      <c r="L2372" s="81"/>
      <c r="M2372" s="81"/>
      <c r="N2372" s="81"/>
      <c r="O2372" s="81"/>
      <c r="P2372" s="81"/>
      <c r="S2372" s="81"/>
      <c r="T2372" s="81"/>
      <c r="U2372" s="81"/>
      <c r="V2372" s="81"/>
      <c r="W2372" s="81"/>
      <c r="X2372" s="81"/>
      <c r="Y2372" s="81"/>
      <c r="Z2372" s="81"/>
      <c r="AA2372" s="109"/>
      <c r="AB2372" s="109"/>
      <c r="AS2372" s="124"/>
      <c r="AT2372" s="124"/>
      <c r="AU2372" s="124"/>
      <c r="AV2372" s="83"/>
      <c r="AW2372" s="123"/>
      <c r="AX2372" s="81"/>
      <c r="BB2372" s="81"/>
      <c r="BC2372" s="81"/>
      <c r="BD2372" s="81"/>
      <c r="BE2372" s="81"/>
    </row>
    <row r="2373" spans="1:57" ht="12" x14ac:dyDescent="0.25">
      <c r="A2373" s="81"/>
      <c r="B2373" s="81"/>
      <c r="C2373" s="81"/>
      <c r="K2373" s="81"/>
      <c r="L2373" s="81"/>
      <c r="M2373" s="81"/>
      <c r="N2373" s="81"/>
      <c r="O2373" s="81"/>
      <c r="P2373" s="81"/>
      <c r="S2373" s="81"/>
      <c r="T2373" s="81"/>
      <c r="U2373" s="81"/>
      <c r="V2373" s="81"/>
      <c r="W2373" s="81"/>
      <c r="X2373" s="81"/>
      <c r="Y2373" s="81"/>
      <c r="Z2373" s="81"/>
      <c r="AA2373" s="109"/>
      <c r="AB2373" s="109"/>
      <c r="AS2373" s="124"/>
      <c r="AT2373" s="124"/>
      <c r="AU2373" s="124"/>
      <c r="AV2373" s="83"/>
      <c r="AW2373" s="123"/>
      <c r="AX2373" s="81"/>
      <c r="BB2373" s="81"/>
      <c r="BC2373" s="81"/>
      <c r="BD2373" s="81"/>
      <c r="BE2373" s="81"/>
    </row>
    <row r="2374" spans="1:57" ht="12" x14ac:dyDescent="0.25">
      <c r="A2374" s="81"/>
      <c r="B2374" s="81"/>
      <c r="C2374" s="81"/>
      <c r="K2374" s="81"/>
      <c r="L2374" s="81"/>
      <c r="M2374" s="81"/>
      <c r="N2374" s="81"/>
      <c r="O2374" s="81"/>
      <c r="P2374" s="81"/>
      <c r="S2374" s="81"/>
      <c r="T2374" s="81"/>
      <c r="U2374" s="81"/>
      <c r="V2374" s="81"/>
      <c r="W2374" s="81"/>
      <c r="X2374" s="81"/>
      <c r="Y2374" s="81"/>
      <c r="Z2374" s="81"/>
      <c r="AA2374" s="109"/>
      <c r="AB2374" s="109"/>
      <c r="AS2374" s="124"/>
      <c r="AT2374" s="124"/>
      <c r="AU2374" s="124"/>
      <c r="AV2374" s="83"/>
      <c r="AW2374" s="123"/>
      <c r="AX2374" s="81"/>
      <c r="BB2374" s="81"/>
      <c r="BC2374" s="81"/>
      <c r="BD2374" s="81"/>
      <c r="BE2374" s="81"/>
    </row>
    <row r="2375" spans="1:57" ht="12" x14ac:dyDescent="0.25">
      <c r="A2375" s="81"/>
      <c r="B2375" s="81"/>
      <c r="C2375" s="81"/>
      <c r="K2375" s="81"/>
      <c r="L2375" s="81"/>
      <c r="M2375" s="81"/>
      <c r="N2375" s="81"/>
      <c r="O2375" s="81"/>
      <c r="P2375" s="81"/>
      <c r="S2375" s="81"/>
      <c r="T2375" s="81"/>
      <c r="U2375" s="81"/>
      <c r="V2375" s="81"/>
      <c r="W2375" s="81"/>
      <c r="X2375" s="81"/>
      <c r="Y2375" s="81"/>
      <c r="Z2375" s="81"/>
      <c r="AA2375" s="109"/>
      <c r="AB2375" s="109"/>
      <c r="AS2375" s="124"/>
      <c r="AT2375" s="124"/>
      <c r="AU2375" s="124"/>
      <c r="AV2375" s="83"/>
      <c r="AW2375" s="123"/>
      <c r="AX2375" s="81"/>
      <c r="BB2375" s="81"/>
      <c r="BC2375" s="81"/>
      <c r="BD2375" s="81"/>
      <c r="BE2375" s="81"/>
    </row>
    <row r="2376" spans="1:57" ht="12" x14ac:dyDescent="0.25">
      <c r="A2376" s="81"/>
      <c r="B2376" s="81"/>
      <c r="C2376" s="81"/>
      <c r="K2376" s="81"/>
      <c r="L2376" s="81"/>
      <c r="M2376" s="81"/>
      <c r="N2376" s="81"/>
      <c r="O2376" s="81"/>
      <c r="P2376" s="81"/>
      <c r="S2376" s="81"/>
      <c r="T2376" s="81"/>
      <c r="U2376" s="81"/>
      <c r="V2376" s="81"/>
      <c r="W2376" s="81"/>
      <c r="X2376" s="81"/>
      <c r="Y2376" s="81"/>
      <c r="Z2376" s="81"/>
      <c r="AA2376" s="109"/>
      <c r="AB2376" s="109"/>
      <c r="AS2376" s="124"/>
      <c r="AT2376" s="124"/>
      <c r="AU2376" s="124"/>
      <c r="AV2376" s="83"/>
      <c r="AW2376" s="123"/>
      <c r="AX2376" s="81"/>
      <c r="BB2376" s="81"/>
      <c r="BC2376" s="81"/>
      <c r="BD2376" s="81"/>
      <c r="BE2376" s="81"/>
    </row>
    <row r="2377" spans="1:57" ht="12" x14ac:dyDescent="0.25">
      <c r="A2377" s="81"/>
      <c r="B2377" s="81"/>
      <c r="C2377" s="81"/>
      <c r="K2377" s="81"/>
      <c r="L2377" s="81"/>
      <c r="M2377" s="81"/>
      <c r="N2377" s="81"/>
      <c r="O2377" s="81"/>
      <c r="P2377" s="81"/>
      <c r="S2377" s="81"/>
      <c r="T2377" s="81"/>
      <c r="U2377" s="81"/>
      <c r="V2377" s="81"/>
      <c r="W2377" s="81"/>
      <c r="X2377" s="81"/>
      <c r="Y2377" s="81"/>
      <c r="Z2377" s="81"/>
      <c r="AA2377" s="109"/>
      <c r="AB2377" s="109"/>
      <c r="AS2377" s="124"/>
      <c r="AT2377" s="124"/>
      <c r="AU2377" s="124"/>
      <c r="AV2377" s="83"/>
      <c r="AW2377" s="123"/>
      <c r="AX2377" s="81"/>
      <c r="BB2377" s="81"/>
      <c r="BC2377" s="81"/>
      <c r="BD2377" s="81"/>
      <c r="BE2377" s="81"/>
    </row>
    <row r="2378" spans="1:57" ht="12" x14ac:dyDescent="0.25">
      <c r="A2378" s="81"/>
      <c r="B2378" s="81"/>
      <c r="C2378" s="81"/>
      <c r="K2378" s="81"/>
      <c r="L2378" s="81"/>
      <c r="M2378" s="81"/>
      <c r="N2378" s="81"/>
      <c r="O2378" s="81"/>
      <c r="P2378" s="81"/>
      <c r="S2378" s="81"/>
      <c r="T2378" s="81"/>
      <c r="U2378" s="81"/>
      <c r="V2378" s="81"/>
      <c r="W2378" s="81"/>
      <c r="X2378" s="81"/>
      <c r="Y2378" s="81"/>
      <c r="Z2378" s="81"/>
      <c r="AA2378" s="109"/>
      <c r="AB2378" s="109"/>
      <c r="AS2378" s="124"/>
      <c r="AT2378" s="124"/>
      <c r="AU2378" s="124"/>
      <c r="AV2378" s="83"/>
      <c r="AW2378" s="123"/>
      <c r="AX2378" s="81"/>
      <c r="BB2378" s="81"/>
      <c r="BC2378" s="81"/>
      <c r="BD2378" s="81"/>
      <c r="BE2378" s="81"/>
    </row>
    <row r="2379" spans="1:57" ht="12" x14ac:dyDescent="0.25">
      <c r="A2379" s="81"/>
      <c r="B2379" s="81"/>
      <c r="C2379" s="81"/>
      <c r="K2379" s="81"/>
      <c r="L2379" s="81"/>
      <c r="M2379" s="81"/>
      <c r="N2379" s="81"/>
      <c r="O2379" s="81"/>
      <c r="P2379" s="81"/>
      <c r="S2379" s="81"/>
      <c r="T2379" s="81"/>
      <c r="U2379" s="81"/>
      <c r="V2379" s="81"/>
      <c r="W2379" s="81"/>
      <c r="X2379" s="81"/>
      <c r="Y2379" s="81"/>
      <c r="Z2379" s="81"/>
      <c r="AA2379" s="109"/>
      <c r="AB2379" s="109"/>
      <c r="AS2379" s="124"/>
      <c r="AT2379" s="124"/>
      <c r="AU2379" s="124"/>
      <c r="AV2379" s="83"/>
      <c r="AW2379" s="123"/>
      <c r="AX2379" s="81"/>
      <c r="BB2379" s="81"/>
      <c r="BC2379" s="81"/>
      <c r="BD2379" s="81"/>
      <c r="BE2379" s="81"/>
    </row>
    <row r="2380" spans="1:57" ht="12" x14ac:dyDescent="0.25">
      <c r="A2380" s="81"/>
      <c r="B2380" s="81"/>
      <c r="C2380" s="81"/>
      <c r="K2380" s="81"/>
      <c r="L2380" s="81"/>
      <c r="M2380" s="81"/>
      <c r="N2380" s="81"/>
      <c r="O2380" s="81"/>
      <c r="P2380" s="81"/>
      <c r="S2380" s="81"/>
      <c r="T2380" s="81"/>
      <c r="U2380" s="81"/>
      <c r="V2380" s="81"/>
      <c r="W2380" s="81"/>
      <c r="X2380" s="81"/>
      <c r="Y2380" s="81"/>
      <c r="Z2380" s="81"/>
      <c r="AA2380" s="109"/>
      <c r="AB2380" s="109"/>
      <c r="AS2380" s="124"/>
      <c r="AT2380" s="124"/>
      <c r="AU2380" s="124"/>
      <c r="AV2380" s="83"/>
      <c r="AW2380" s="123"/>
      <c r="AX2380" s="81"/>
      <c r="BB2380" s="81"/>
      <c r="BC2380" s="81"/>
      <c r="BD2380" s="81"/>
      <c r="BE2380" s="81"/>
    </row>
    <row r="2381" spans="1:57" ht="12" x14ac:dyDescent="0.25">
      <c r="A2381" s="81"/>
      <c r="B2381" s="81"/>
      <c r="C2381" s="81"/>
      <c r="K2381" s="81"/>
      <c r="L2381" s="81"/>
      <c r="M2381" s="81"/>
      <c r="N2381" s="81"/>
      <c r="O2381" s="81"/>
      <c r="P2381" s="81"/>
      <c r="S2381" s="81"/>
      <c r="T2381" s="81"/>
      <c r="U2381" s="81"/>
      <c r="V2381" s="81"/>
      <c r="W2381" s="81"/>
      <c r="X2381" s="81"/>
      <c r="Y2381" s="81"/>
      <c r="Z2381" s="81"/>
      <c r="AA2381" s="109"/>
      <c r="AB2381" s="109"/>
      <c r="AS2381" s="124"/>
      <c r="AT2381" s="124"/>
      <c r="AU2381" s="124"/>
      <c r="AV2381" s="83"/>
      <c r="AW2381" s="123"/>
      <c r="AX2381" s="81"/>
      <c r="BB2381" s="81"/>
      <c r="BC2381" s="81"/>
      <c r="BD2381" s="81"/>
      <c r="BE2381" s="81"/>
    </row>
    <row r="2382" spans="1:57" ht="12" x14ac:dyDescent="0.25">
      <c r="A2382" s="81"/>
      <c r="B2382" s="81"/>
      <c r="C2382" s="81"/>
      <c r="K2382" s="81"/>
      <c r="L2382" s="81"/>
      <c r="M2382" s="81"/>
      <c r="N2382" s="81"/>
      <c r="O2382" s="81"/>
      <c r="P2382" s="81"/>
      <c r="S2382" s="81"/>
      <c r="T2382" s="81"/>
      <c r="U2382" s="81"/>
      <c r="V2382" s="81"/>
      <c r="W2382" s="81"/>
      <c r="X2382" s="81"/>
      <c r="Y2382" s="81"/>
      <c r="Z2382" s="81"/>
      <c r="AA2382" s="109"/>
      <c r="AB2382" s="109"/>
      <c r="AS2382" s="124"/>
      <c r="AT2382" s="124"/>
      <c r="AU2382" s="124"/>
      <c r="AV2382" s="83"/>
      <c r="AW2382" s="123"/>
      <c r="AX2382" s="81"/>
      <c r="BB2382" s="81"/>
      <c r="BC2382" s="81"/>
      <c r="BD2382" s="81"/>
      <c r="BE2382" s="81"/>
    </row>
    <row r="2383" spans="1:57" ht="12" x14ac:dyDescent="0.25">
      <c r="A2383" s="81"/>
      <c r="B2383" s="81"/>
      <c r="C2383" s="81"/>
      <c r="K2383" s="81"/>
      <c r="L2383" s="81"/>
      <c r="M2383" s="81"/>
      <c r="N2383" s="81"/>
      <c r="O2383" s="81"/>
      <c r="P2383" s="81"/>
      <c r="S2383" s="81"/>
      <c r="T2383" s="81"/>
      <c r="U2383" s="81"/>
      <c r="V2383" s="81"/>
      <c r="W2383" s="81"/>
      <c r="X2383" s="81"/>
      <c r="Y2383" s="81"/>
      <c r="Z2383" s="81"/>
      <c r="AA2383" s="109"/>
      <c r="AB2383" s="109"/>
      <c r="AS2383" s="124"/>
      <c r="AT2383" s="124"/>
      <c r="AU2383" s="124"/>
      <c r="AV2383" s="83"/>
      <c r="AW2383" s="123"/>
      <c r="AX2383" s="81"/>
      <c r="BB2383" s="81"/>
      <c r="BC2383" s="81"/>
      <c r="BD2383" s="81"/>
      <c r="BE2383" s="81"/>
    </row>
    <row r="2384" spans="1:57" ht="12" x14ac:dyDescent="0.25">
      <c r="A2384" s="81"/>
      <c r="B2384" s="81"/>
      <c r="C2384" s="81"/>
      <c r="K2384" s="81"/>
      <c r="L2384" s="81"/>
      <c r="M2384" s="81"/>
      <c r="N2384" s="81"/>
      <c r="O2384" s="81"/>
      <c r="P2384" s="81"/>
      <c r="S2384" s="81"/>
      <c r="T2384" s="81"/>
      <c r="U2384" s="81"/>
      <c r="V2384" s="81"/>
      <c r="W2384" s="81"/>
      <c r="X2384" s="81"/>
      <c r="Y2384" s="81"/>
      <c r="Z2384" s="81"/>
      <c r="AA2384" s="109"/>
      <c r="AB2384" s="109"/>
      <c r="AS2384" s="124"/>
      <c r="AT2384" s="124"/>
      <c r="AU2384" s="124"/>
      <c r="AV2384" s="83"/>
      <c r="AW2384" s="123"/>
      <c r="AX2384" s="81"/>
      <c r="BB2384" s="81"/>
      <c r="BC2384" s="81"/>
      <c r="BD2384" s="81"/>
      <c r="BE2384" s="81"/>
    </row>
    <row r="2385" spans="1:57" ht="12" x14ac:dyDescent="0.25">
      <c r="A2385" s="81"/>
      <c r="B2385" s="81"/>
      <c r="C2385" s="81"/>
      <c r="K2385" s="81"/>
      <c r="L2385" s="81"/>
      <c r="M2385" s="81"/>
      <c r="N2385" s="81"/>
      <c r="O2385" s="81"/>
      <c r="P2385" s="81"/>
      <c r="S2385" s="81"/>
      <c r="T2385" s="81"/>
      <c r="U2385" s="81"/>
      <c r="V2385" s="81"/>
      <c r="W2385" s="81"/>
      <c r="X2385" s="81"/>
      <c r="Y2385" s="81"/>
      <c r="Z2385" s="81"/>
      <c r="AA2385" s="109"/>
      <c r="AB2385" s="109"/>
      <c r="AS2385" s="124"/>
      <c r="AT2385" s="124"/>
      <c r="AU2385" s="124"/>
      <c r="AV2385" s="83"/>
      <c r="AW2385" s="123"/>
      <c r="AX2385" s="81"/>
      <c r="BB2385" s="81"/>
      <c r="BC2385" s="81"/>
      <c r="BD2385" s="81"/>
      <c r="BE2385" s="81"/>
    </row>
    <row r="2386" spans="1:57" ht="12" x14ac:dyDescent="0.25">
      <c r="A2386" s="81"/>
      <c r="B2386" s="81"/>
      <c r="C2386" s="81"/>
      <c r="K2386" s="81"/>
      <c r="L2386" s="81"/>
      <c r="M2386" s="81"/>
      <c r="N2386" s="81"/>
      <c r="O2386" s="81"/>
      <c r="P2386" s="81"/>
      <c r="S2386" s="81"/>
      <c r="T2386" s="81"/>
      <c r="U2386" s="81"/>
      <c r="V2386" s="81"/>
      <c r="W2386" s="81"/>
      <c r="X2386" s="81"/>
      <c r="Y2386" s="81"/>
      <c r="Z2386" s="81"/>
      <c r="AA2386" s="109"/>
      <c r="AB2386" s="109"/>
      <c r="AS2386" s="124"/>
      <c r="AT2386" s="124"/>
      <c r="AU2386" s="124"/>
      <c r="AV2386" s="83"/>
      <c r="AW2386" s="123"/>
      <c r="AX2386" s="81"/>
      <c r="BB2386" s="81"/>
      <c r="BC2386" s="81"/>
      <c r="BD2386" s="81"/>
      <c r="BE2386" s="81"/>
    </row>
    <row r="2387" spans="1:57" ht="12" x14ac:dyDescent="0.25">
      <c r="A2387" s="81"/>
      <c r="B2387" s="81"/>
      <c r="C2387" s="81"/>
      <c r="K2387" s="81"/>
      <c r="L2387" s="81"/>
      <c r="M2387" s="81"/>
      <c r="N2387" s="81"/>
      <c r="O2387" s="81"/>
      <c r="P2387" s="81"/>
      <c r="S2387" s="81"/>
      <c r="T2387" s="81"/>
      <c r="U2387" s="81"/>
      <c r="V2387" s="81"/>
      <c r="W2387" s="81"/>
      <c r="X2387" s="81"/>
      <c r="Y2387" s="81"/>
      <c r="Z2387" s="81"/>
      <c r="AA2387" s="109"/>
      <c r="AB2387" s="109"/>
      <c r="AS2387" s="124"/>
      <c r="AT2387" s="124"/>
      <c r="AU2387" s="124"/>
      <c r="AV2387" s="83"/>
      <c r="AW2387" s="123"/>
      <c r="AX2387" s="81"/>
      <c r="BB2387" s="81"/>
      <c r="BC2387" s="81"/>
      <c r="BD2387" s="81"/>
      <c r="BE2387" s="81"/>
    </row>
    <row r="2388" spans="1:57" ht="12" x14ac:dyDescent="0.25">
      <c r="A2388" s="81"/>
      <c r="B2388" s="81"/>
      <c r="C2388" s="81"/>
      <c r="K2388" s="81"/>
      <c r="L2388" s="81"/>
      <c r="M2388" s="81"/>
      <c r="N2388" s="81"/>
      <c r="O2388" s="81"/>
      <c r="P2388" s="81"/>
      <c r="S2388" s="81"/>
      <c r="T2388" s="81"/>
      <c r="U2388" s="81"/>
      <c r="V2388" s="81"/>
      <c r="W2388" s="81"/>
      <c r="X2388" s="81"/>
      <c r="Y2388" s="81"/>
      <c r="Z2388" s="81"/>
      <c r="AA2388" s="109"/>
      <c r="AB2388" s="109"/>
      <c r="AS2388" s="124"/>
      <c r="AT2388" s="124"/>
      <c r="AU2388" s="124"/>
      <c r="AV2388" s="83"/>
      <c r="AW2388" s="123"/>
      <c r="AX2388" s="81"/>
      <c r="BB2388" s="81"/>
      <c r="BC2388" s="81"/>
      <c r="BD2388" s="81"/>
      <c r="BE2388" s="81"/>
    </row>
    <row r="2389" spans="1:57" ht="12" x14ac:dyDescent="0.25">
      <c r="A2389" s="81"/>
      <c r="B2389" s="81"/>
      <c r="C2389" s="81"/>
      <c r="K2389" s="81"/>
      <c r="L2389" s="81"/>
      <c r="M2389" s="81"/>
      <c r="N2389" s="81"/>
      <c r="O2389" s="81"/>
      <c r="P2389" s="81"/>
      <c r="S2389" s="81"/>
      <c r="T2389" s="81"/>
      <c r="U2389" s="81"/>
      <c r="V2389" s="81"/>
      <c r="W2389" s="81"/>
      <c r="X2389" s="81"/>
      <c r="Y2389" s="81"/>
      <c r="Z2389" s="81"/>
      <c r="AA2389" s="109"/>
      <c r="AB2389" s="109"/>
      <c r="AS2389" s="124"/>
      <c r="AT2389" s="124"/>
      <c r="AU2389" s="124"/>
      <c r="AV2389" s="83"/>
      <c r="AW2389" s="123"/>
      <c r="AX2389" s="81"/>
      <c r="BB2389" s="81"/>
      <c r="BC2389" s="81"/>
      <c r="BD2389" s="81"/>
      <c r="BE2389" s="81"/>
    </row>
    <row r="2390" spans="1:57" ht="12" x14ac:dyDescent="0.25">
      <c r="A2390" s="81"/>
      <c r="B2390" s="81"/>
      <c r="C2390" s="81"/>
      <c r="K2390" s="81"/>
      <c r="L2390" s="81"/>
      <c r="M2390" s="81"/>
      <c r="N2390" s="81"/>
      <c r="O2390" s="81"/>
      <c r="P2390" s="81"/>
      <c r="S2390" s="81"/>
      <c r="T2390" s="81"/>
      <c r="U2390" s="81"/>
      <c r="V2390" s="81"/>
      <c r="W2390" s="81"/>
      <c r="X2390" s="81"/>
      <c r="Y2390" s="81"/>
      <c r="Z2390" s="81"/>
      <c r="AA2390" s="109"/>
      <c r="AB2390" s="109"/>
      <c r="AS2390" s="124"/>
      <c r="AT2390" s="124"/>
      <c r="AU2390" s="124"/>
      <c r="AV2390" s="83"/>
      <c r="AW2390" s="123"/>
      <c r="AX2390" s="81"/>
      <c r="BB2390" s="81"/>
      <c r="BC2390" s="81"/>
      <c r="BD2390" s="81"/>
      <c r="BE2390" s="81"/>
    </row>
    <row r="2391" spans="1:57" ht="12" x14ac:dyDescent="0.25">
      <c r="A2391" s="81"/>
      <c r="B2391" s="81"/>
      <c r="C2391" s="81"/>
      <c r="K2391" s="81"/>
      <c r="L2391" s="81"/>
      <c r="M2391" s="81"/>
      <c r="N2391" s="81"/>
      <c r="O2391" s="81"/>
      <c r="P2391" s="81"/>
      <c r="S2391" s="81"/>
      <c r="T2391" s="81"/>
      <c r="U2391" s="81"/>
      <c r="V2391" s="81"/>
      <c r="W2391" s="81"/>
      <c r="X2391" s="81"/>
      <c r="Y2391" s="81"/>
      <c r="Z2391" s="81"/>
      <c r="AA2391" s="109"/>
      <c r="AB2391" s="109"/>
      <c r="AS2391" s="124"/>
      <c r="AT2391" s="124"/>
      <c r="AU2391" s="124"/>
      <c r="AV2391" s="83"/>
      <c r="AW2391" s="123"/>
      <c r="AX2391" s="81"/>
      <c r="BB2391" s="81"/>
      <c r="BC2391" s="81"/>
      <c r="BD2391" s="81"/>
      <c r="BE2391" s="81"/>
    </row>
    <row r="2392" spans="1:57" ht="12" x14ac:dyDescent="0.25">
      <c r="A2392" s="81"/>
      <c r="B2392" s="81"/>
      <c r="C2392" s="81"/>
      <c r="K2392" s="81"/>
      <c r="L2392" s="81"/>
      <c r="M2392" s="81"/>
      <c r="N2392" s="81"/>
      <c r="O2392" s="81"/>
      <c r="P2392" s="81"/>
      <c r="S2392" s="81"/>
      <c r="T2392" s="81"/>
      <c r="U2392" s="81"/>
      <c r="V2392" s="81"/>
      <c r="W2392" s="81"/>
      <c r="X2392" s="81"/>
      <c r="Y2392" s="81"/>
      <c r="Z2392" s="81"/>
      <c r="AA2392" s="109"/>
      <c r="AB2392" s="109"/>
      <c r="AS2392" s="124"/>
      <c r="AT2392" s="124"/>
      <c r="AU2392" s="124"/>
      <c r="AV2392" s="83"/>
      <c r="AW2392" s="123"/>
      <c r="AX2392" s="81"/>
      <c r="BB2392" s="81"/>
      <c r="BC2392" s="81"/>
      <c r="BD2392" s="81"/>
      <c r="BE2392" s="81"/>
    </row>
    <row r="2393" spans="1:57" ht="12" x14ac:dyDescent="0.25">
      <c r="A2393" s="81"/>
      <c r="B2393" s="81"/>
      <c r="C2393" s="81"/>
      <c r="K2393" s="81"/>
      <c r="L2393" s="81"/>
      <c r="M2393" s="81"/>
      <c r="N2393" s="81"/>
      <c r="O2393" s="81"/>
      <c r="P2393" s="81"/>
      <c r="S2393" s="81"/>
      <c r="T2393" s="81"/>
      <c r="U2393" s="81"/>
      <c r="V2393" s="81"/>
      <c r="W2393" s="81"/>
      <c r="X2393" s="81"/>
      <c r="Y2393" s="81"/>
      <c r="Z2393" s="81"/>
      <c r="AA2393" s="109"/>
      <c r="AB2393" s="109"/>
      <c r="AS2393" s="124"/>
      <c r="AT2393" s="124"/>
      <c r="AU2393" s="124"/>
      <c r="AV2393" s="83"/>
      <c r="AW2393" s="123"/>
      <c r="AX2393" s="81"/>
      <c r="BB2393" s="81"/>
      <c r="BC2393" s="81"/>
      <c r="BD2393" s="81"/>
      <c r="BE2393" s="81"/>
    </row>
    <row r="2394" spans="1:57" ht="12" x14ac:dyDescent="0.25">
      <c r="A2394" s="81"/>
      <c r="B2394" s="81"/>
      <c r="C2394" s="81"/>
      <c r="K2394" s="81"/>
      <c r="L2394" s="81"/>
      <c r="M2394" s="81"/>
      <c r="N2394" s="81"/>
      <c r="O2394" s="81"/>
      <c r="P2394" s="81"/>
      <c r="S2394" s="81"/>
      <c r="T2394" s="81"/>
      <c r="U2394" s="81"/>
      <c r="V2394" s="81"/>
      <c r="W2394" s="81"/>
      <c r="X2394" s="81"/>
      <c r="Y2394" s="81"/>
      <c r="Z2394" s="81"/>
      <c r="AA2394" s="109"/>
      <c r="AB2394" s="109"/>
      <c r="AS2394" s="124"/>
      <c r="AT2394" s="124"/>
      <c r="AU2394" s="124"/>
      <c r="AV2394" s="83"/>
      <c r="AW2394" s="123"/>
      <c r="AX2394" s="81"/>
      <c r="BB2394" s="81"/>
      <c r="BC2394" s="81"/>
      <c r="BD2394" s="81"/>
      <c r="BE2394" s="81"/>
    </row>
    <row r="2395" spans="1:57" ht="12" x14ac:dyDescent="0.25">
      <c r="A2395" s="81"/>
      <c r="B2395" s="81"/>
      <c r="C2395" s="81"/>
      <c r="K2395" s="81"/>
      <c r="L2395" s="81"/>
      <c r="M2395" s="81"/>
      <c r="N2395" s="81"/>
      <c r="O2395" s="81"/>
      <c r="P2395" s="81"/>
      <c r="S2395" s="81"/>
      <c r="T2395" s="81"/>
      <c r="U2395" s="81"/>
      <c r="V2395" s="81"/>
      <c r="W2395" s="81"/>
      <c r="X2395" s="81"/>
      <c r="Y2395" s="81"/>
      <c r="Z2395" s="81"/>
      <c r="AA2395" s="109"/>
      <c r="AB2395" s="109"/>
      <c r="AS2395" s="124"/>
      <c r="AT2395" s="124"/>
      <c r="AU2395" s="124"/>
      <c r="AV2395" s="83"/>
      <c r="AW2395" s="123"/>
      <c r="AX2395" s="81"/>
      <c r="BB2395" s="81"/>
      <c r="BC2395" s="81"/>
      <c r="BD2395" s="81"/>
      <c r="BE2395" s="81"/>
    </row>
    <row r="2396" spans="1:57" ht="12" x14ac:dyDescent="0.25">
      <c r="A2396" s="81"/>
      <c r="B2396" s="81"/>
      <c r="C2396" s="81"/>
      <c r="K2396" s="81"/>
      <c r="L2396" s="81"/>
      <c r="M2396" s="81"/>
      <c r="N2396" s="81"/>
      <c r="O2396" s="81"/>
      <c r="P2396" s="81"/>
      <c r="S2396" s="81"/>
      <c r="T2396" s="81"/>
      <c r="U2396" s="81"/>
      <c r="V2396" s="81"/>
      <c r="W2396" s="81"/>
      <c r="X2396" s="81"/>
      <c r="Y2396" s="81"/>
      <c r="Z2396" s="81"/>
      <c r="AA2396" s="109"/>
      <c r="AB2396" s="109"/>
      <c r="AS2396" s="124"/>
      <c r="AT2396" s="124"/>
      <c r="AU2396" s="124"/>
      <c r="AV2396" s="83"/>
      <c r="AW2396" s="123"/>
      <c r="AX2396" s="81"/>
      <c r="BB2396" s="81"/>
      <c r="BC2396" s="81"/>
      <c r="BD2396" s="81"/>
      <c r="BE2396" s="81"/>
    </row>
    <row r="2397" spans="1:57" ht="12" x14ac:dyDescent="0.25">
      <c r="A2397" s="81"/>
      <c r="B2397" s="81"/>
      <c r="C2397" s="81"/>
      <c r="K2397" s="81"/>
      <c r="L2397" s="81"/>
      <c r="M2397" s="81"/>
      <c r="N2397" s="81"/>
      <c r="O2397" s="81"/>
      <c r="P2397" s="81"/>
      <c r="S2397" s="81"/>
      <c r="T2397" s="81"/>
      <c r="U2397" s="81"/>
      <c r="V2397" s="81"/>
      <c r="W2397" s="81"/>
      <c r="X2397" s="81"/>
      <c r="Y2397" s="81"/>
      <c r="Z2397" s="81"/>
      <c r="AA2397" s="109"/>
      <c r="AB2397" s="109"/>
      <c r="AS2397" s="124"/>
      <c r="AT2397" s="124"/>
      <c r="AU2397" s="124"/>
      <c r="AV2397" s="83"/>
      <c r="AW2397" s="123"/>
      <c r="AX2397" s="81"/>
      <c r="BB2397" s="81"/>
      <c r="BC2397" s="81"/>
      <c r="BD2397" s="81"/>
      <c r="BE2397" s="81"/>
    </row>
    <row r="2398" spans="1:57" ht="12" x14ac:dyDescent="0.25">
      <c r="A2398" s="81"/>
      <c r="B2398" s="81"/>
      <c r="C2398" s="81"/>
      <c r="K2398" s="81"/>
      <c r="L2398" s="81"/>
      <c r="M2398" s="81"/>
      <c r="N2398" s="81"/>
      <c r="O2398" s="81"/>
      <c r="P2398" s="81"/>
      <c r="S2398" s="81"/>
      <c r="T2398" s="81"/>
      <c r="U2398" s="81"/>
      <c r="V2398" s="81"/>
      <c r="W2398" s="81"/>
      <c r="X2398" s="81"/>
      <c r="Y2398" s="81"/>
      <c r="Z2398" s="81"/>
      <c r="AA2398" s="109"/>
      <c r="AB2398" s="109"/>
      <c r="AS2398" s="124"/>
      <c r="AT2398" s="124"/>
      <c r="AU2398" s="124"/>
      <c r="AV2398" s="83"/>
      <c r="AW2398" s="123"/>
      <c r="AX2398" s="81"/>
      <c r="BB2398" s="81"/>
      <c r="BC2398" s="81"/>
      <c r="BD2398" s="81"/>
      <c r="BE2398" s="81"/>
    </row>
    <row r="2399" spans="1:57" ht="12" x14ac:dyDescent="0.25">
      <c r="A2399" s="81"/>
      <c r="B2399" s="81"/>
      <c r="C2399" s="81"/>
      <c r="K2399" s="81"/>
      <c r="L2399" s="81"/>
      <c r="M2399" s="81"/>
      <c r="N2399" s="81"/>
      <c r="O2399" s="81"/>
      <c r="P2399" s="81"/>
      <c r="S2399" s="81"/>
      <c r="T2399" s="81"/>
      <c r="U2399" s="81"/>
      <c r="V2399" s="81"/>
      <c r="W2399" s="81"/>
      <c r="X2399" s="81"/>
      <c r="Y2399" s="81"/>
      <c r="Z2399" s="81"/>
      <c r="AA2399" s="109"/>
      <c r="AB2399" s="109"/>
      <c r="AS2399" s="124"/>
      <c r="AT2399" s="124"/>
      <c r="AU2399" s="124"/>
      <c r="AV2399" s="83"/>
      <c r="AW2399" s="123"/>
      <c r="AX2399" s="81"/>
      <c r="BB2399" s="81"/>
      <c r="BC2399" s="81"/>
      <c r="BD2399" s="81"/>
      <c r="BE2399" s="81"/>
    </row>
    <row r="2400" spans="1:57" ht="12" x14ac:dyDescent="0.25">
      <c r="A2400" s="81"/>
      <c r="B2400" s="81"/>
      <c r="C2400" s="81"/>
      <c r="K2400" s="81"/>
      <c r="L2400" s="81"/>
      <c r="M2400" s="81"/>
      <c r="N2400" s="81"/>
      <c r="O2400" s="81"/>
      <c r="P2400" s="81"/>
      <c r="S2400" s="81"/>
      <c r="T2400" s="81"/>
      <c r="U2400" s="81"/>
      <c r="V2400" s="81"/>
      <c r="W2400" s="81"/>
      <c r="X2400" s="81"/>
      <c r="Y2400" s="81"/>
      <c r="Z2400" s="81"/>
      <c r="AA2400" s="109"/>
      <c r="AB2400" s="109"/>
      <c r="AS2400" s="124"/>
      <c r="AT2400" s="124"/>
      <c r="AU2400" s="124"/>
      <c r="AV2400" s="83"/>
      <c r="AW2400" s="123"/>
      <c r="AX2400" s="81"/>
      <c r="BB2400" s="81"/>
      <c r="BC2400" s="81"/>
      <c r="BD2400" s="81"/>
      <c r="BE2400" s="81"/>
    </row>
    <row r="2401" spans="1:57" ht="12" x14ac:dyDescent="0.25">
      <c r="A2401" s="81"/>
      <c r="B2401" s="81"/>
      <c r="C2401" s="81"/>
      <c r="K2401" s="81"/>
      <c r="L2401" s="81"/>
      <c r="M2401" s="81"/>
      <c r="N2401" s="81"/>
      <c r="O2401" s="81"/>
      <c r="P2401" s="81"/>
      <c r="S2401" s="81"/>
      <c r="T2401" s="81"/>
      <c r="U2401" s="81"/>
      <c r="V2401" s="81"/>
      <c r="W2401" s="81"/>
      <c r="X2401" s="81"/>
      <c r="Y2401" s="81"/>
      <c r="Z2401" s="81"/>
      <c r="AA2401" s="109"/>
      <c r="AB2401" s="109"/>
      <c r="AS2401" s="124"/>
      <c r="AT2401" s="124"/>
      <c r="AU2401" s="124"/>
      <c r="AV2401" s="83"/>
      <c r="AW2401" s="123"/>
      <c r="AX2401" s="81"/>
      <c r="BB2401" s="81"/>
      <c r="BC2401" s="81"/>
      <c r="BD2401" s="81"/>
      <c r="BE2401" s="81"/>
    </row>
    <row r="2402" spans="1:57" ht="12" x14ac:dyDescent="0.25">
      <c r="A2402" s="81"/>
      <c r="B2402" s="81"/>
      <c r="C2402" s="81"/>
      <c r="K2402" s="81"/>
      <c r="L2402" s="81"/>
      <c r="M2402" s="81"/>
      <c r="N2402" s="81"/>
      <c r="O2402" s="81"/>
      <c r="P2402" s="81"/>
      <c r="S2402" s="81"/>
      <c r="T2402" s="81"/>
      <c r="U2402" s="81"/>
      <c r="V2402" s="81"/>
      <c r="W2402" s="81"/>
      <c r="X2402" s="81"/>
      <c r="Y2402" s="81"/>
      <c r="Z2402" s="81"/>
      <c r="AA2402" s="109"/>
      <c r="AB2402" s="109"/>
      <c r="AS2402" s="124"/>
      <c r="AT2402" s="124"/>
      <c r="AU2402" s="124"/>
      <c r="AV2402" s="83"/>
      <c r="AW2402" s="123"/>
      <c r="AX2402" s="81"/>
      <c r="BB2402" s="81"/>
      <c r="BC2402" s="81"/>
      <c r="BD2402" s="81"/>
      <c r="BE2402" s="81"/>
    </row>
    <row r="2403" spans="1:57" ht="12" x14ac:dyDescent="0.25">
      <c r="A2403" s="81"/>
      <c r="B2403" s="81"/>
      <c r="C2403" s="81"/>
      <c r="K2403" s="81"/>
      <c r="L2403" s="81"/>
      <c r="M2403" s="81"/>
      <c r="N2403" s="81"/>
      <c r="O2403" s="81"/>
      <c r="P2403" s="81"/>
      <c r="S2403" s="81"/>
      <c r="T2403" s="81"/>
      <c r="U2403" s="81"/>
      <c r="V2403" s="81"/>
      <c r="W2403" s="81"/>
      <c r="X2403" s="81"/>
      <c r="Y2403" s="81"/>
      <c r="Z2403" s="81"/>
      <c r="AA2403" s="109"/>
      <c r="AB2403" s="109"/>
      <c r="AS2403" s="124"/>
      <c r="AT2403" s="124"/>
      <c r="AU2403" s="124"/>
      <c r="AV2403" s="83"/>
      <c r="AW2403" s="123"/>
      <c r="AX2403" s="81"/>
      <c r="BB2403" s="81"/>
      <c r="BC2403" s="81"/>
      <c r="BD2403" s="81"/>
      <c r="BE2403" s="81"/>
    </row>
    <row r="2404" spans="1:57" ht="12" x14ac:dyDescent="0.25">
      <c r="A2404" s="81"/>
      <c r="B2404" s="81"/>
      <c r="C2404" s="81"/>
      <c r="K2404" s="81"/>
      <c r="L2404" s="81"/>
      <c r="M2404" s="81"/>
      <c r="N2404" s="81"/>
      <c r="O2404" s="81"/>
      <c r="P2404" s="81"/>
      <c r="S2404" s="81"/>
      <c r="T2404" s="81"/>
      <c r="U2404" s="81"/>
      <c r="V2404" s="81"/>
      <c r="W2404" s="81"/>
      <c r="X2404" s="81"/>
      <c r="Y2404" s="81"/>
      <c r="Z2404" s="81"/>
      <c r="AA2404" s="109"/>
      <c r="AB2404" s="109"/>
      <c r="AS2404" s="124"/>
      <c r="AT2404" s="124"/>
      <c r="AU2404" s="124"/>
      <c r="AV2404" s="83"/>
      <c r="AW2404" s="123"/>
      <c r="AX2404" s="81"/>
      <c r="BB2404" s="81"/>
      <c r="BC2404" s="81"/>
      <c r="BD2404" s="81"/>
      <c r="BE2404" s="81"/>
    </row>
    <row r="2405" spans="1:57" ht="12" x14ac:dyDescent="0.25">
      <c r="A2405" s="81"/>
      <c r="B2405" s="81"/>
      <c r="C2405" s="81"/>
      <c r="K2405" s="81"/>
      <c r="L2405" s="81"/>
      <c r="M2405" s="81"/>
      <c r="N2405" s="81"/>
      <c r="O2405" s="81"/>
      <c r="P2405" s="81"/>
      <c r="S2405" s="81"/>
      <c r="T2405" s="81"/>
      <c r="U2405" s="81"/>
      <c r="V2405" s="81"/>
      <c r="W2405" s="81"/>
      <c r="X2405" s="81"/>
      <c r="Y2405" s="81"/>
      <c r="Z2405" s="81"/>
      <c r="AA2405" s="109"/>
      <c r="AB2405" s="109"/>
      <c r="AS2405" s="124"/>
      <c r="AT2405" s="124"/>
      <c r="AU2405" s="124"/>
      <c r="AV2405" s="83"/>
      <c r="AW2405" s="123"/>
      <c r="AX2405" s="81"/>
      <c r="BB2405" s="81"/>
      <c r="BC2405" s="81"/>
      <c r="BD2405" s="81"/>
      <c r="BE2405" s="81"/>
    </row>
    <row r="2406" spans="1:57" ht="12" x14ac:dyDescent="0.25">
      <c r="A2406" s="81"/>
      <c r="B2406" s="81"/>
      <c r="C2406" s="81"/>
      <c r="K2406" s="81"/>
      <c r="L2406" s="81"/>
      <c r="M2406" s="81"/>
      <c r="N2406" s="81"/>
      <c r="O2406" s="81"/>
      <c r="P2406" s="81"/>
      <c r="S2406" s="81"/>
      <c r="T2406" s="81"/>
      <c r="U2406" s="81"/>
      <c r="V2406" s="81"/>
      <c r="W2406" s="81"/>
      <c r="X2406" s="81"/>
      <c r="Y2406" s="81"/>
      <c r="Z2406" s="81"/>
      <c r="AA2406" s="109"/>
      <c r="AB2406" s="109"/>
      <c r="AS2406" s="124"/>
      <c r="AT2406" s="124"/>
      <c r="AU2406" s="124"/>
      <c r="AV2406" s="83"/>
      <c r="AW2406" s="123"/>
      <c r="AX2406" s="81"/>
      <c r="BB2406" s="81"/>
      <c r="BC2406" s="81"/>
      <c r="BD2406" s="81"/>
      <c r="BE2406" s="81"/>
    </row>
    <row r="2407" spans="1:57" ht="12" x14ac:dyDescent="0.25">
      <c r="A2407" s="81"/>
      <c r="B2407" s="81"/>
      <c r="C2407" s="81"/>
      <c r="K2407" s="81"/>
      <c r="L2407" s="81"/>
      <c r="M2407" s="81"/>
      <c r="N2407" s="81"/>
      <c r="O2407" s="81"/>
      <c r="P2407" s="81"/>
      <c r="S2407" s="81"/>
      <c r="T2407" s="81"/>
      <c r="U2407" s="81"/>
      <c r="V2407" s="81"/>
      <c r="W2407" s="81"/>
      <c r="X2407" s="81"/>
      <c r="Y2407" s="81"/>
      <c r="Z2407" s="81"/>
      <c r="AA2407" s="109"/>
      <c r="AB2407" s="109"/>
      <c r="AS2407" s="124"/>
      <c r="AT2407" s="124"/>
      <c r="AU2407" s="124"/>
      <c r="AV2407" s="83"/>
      <c r="AW2407" s="123"/>
      <c r="AX2407" s="81"/>
      <c r="BB2407" s="81"/>
      <c r="BC2407" s="81"/>
      <c r="BD2407" s="81"/>
      <c r="BE2407" s="81"/>
    </row>
    <row r="2408" spans="1:57" ht="12" x14ac:dyDescent="0.25">
      <c r="A2408" s="81"/>
      <c r="B2408" s="81"/>
      <c r="C2408" s="81"/>
      <c r="K2408" s="81"/>
      <c r="L2408" s="81"/>
      <c r="M2408" s="81"/>
      <c r="N2408" s="81"/>
      <c r="O2408" s="81"/>
      <c r="P2408" s="81"/>
      <c r="S2408" s="81"/>
      <c r="T2408" s="81"/>
      <c r="U2408" s="81"/>
      <c r="V2408" s="81"/>
      <c r="W2408" s="81"/>
      <c r="X2408" s="81"/>
      <c r="Y2408" s="81"/>
      <c r="Z2408" s="81"/>
      <c r="AA2408" s="109"/>
      <c r="AB2408" s="109"/>
      <c r="AS2408" s="124"/>
      <c r="AT2408" s="124"/>
      <c r="AU2408" s="124"/>
      <c r="AV2408" s="83"/>
      <c r="AW2408" s="123"/>
      <c r="AX2408" s="81"/>
      <c r="BB2408" s="81"/>
      <c r="BC2408" s="81"/>
      <c r="BD2408" s="81"/>
      <c r="BE2408" s="81"/>
    </row>
    <row r="2409" spans="1:57" ht="12" x14ac:dyDescent="0.25">
      <c r="A2409" s="81"/>
      <c r="B2409" s="81"/>
      <c r="C2409" s="81"/>
      <c r="K2409" s="81"/>
      <c r="L2409" s="81"/>
      <c r="M2409" s="81"/>
      <c r="N2409" s="81"/>
      <c r="O2409" s="81"/>
      <c r="P2409" s="81"/>
      <c r="S2409" s="81"/>
      <c r="T2409" s="81"/>
      <c r="U2409" s="81"/>
      <c r="V2409" s="81"/>
      <c r="W2409" s="81"/>
      <c r="X2409" s="81"/>
      <c r="Y2409" s="81"/>
      <c r="Z2409" s="81"/>
      <c r="AA2409" s="109"/>
      <c r="AB2409" s="109"/>
      <c r="AS2409" s="124"/>
      <c r="AT2409" s="124"/>
      <c r="AU2409" s="124"/>
      <c r="AV2409" s="83"/>
      <c r="AW2409" s="123"/>
      <c r="AX2409" s="81"/>
      <c r="BB2409" s="81"/>
      <c r="BC2409" s="81"/>
      <c r="BD2409" s="81"/>
      <c r="BE2409" s="81"/>
    </row>
    <row r="2410" spans="1:57" ht="12" x14ac:dyDescent="0.25">
      <c r="A2410" s="81"/>
      <c r="B2410" s="81"/>
      <c r="C2410" s="81"/>
      <c r="K2410" s="81"/>
      <c r="L2410" s="81"/>
      <c r="M2410" s="81"/>
      <c r="N2410" s="81"/>
      <c r="O2410" s="81"/>
      <c r="P2410" s="81"/>
      <c r="S2410" s="81"/>
      <c r="T2410" s="81"/>
      <c r="U2410" s="81"/>
      <c r="V2410" s="81"/>
      <c r="W2410" s="81"/>
      <c r="X2410" s="81"/>
      <c r="Y2410" s="81"/>
      <c r="Z2410" s="81"/>
      <c r="AA2410" s="109"/>
      <c r="AB2410" s="109"/>
      <c r="AS2410" s="124"/>
      <c r="AT2410" s="124"/>
      <c r="AU2410" s="124"/>
      <c r="AV2410" s="83"/>
      <c r="AW2410" s="123"/>
      <c r="AX2410" s="81"/>
      <c r="BB2410" s="81"/>
      <c r="BC2410" s="81"/>
      <c r="BD2410" s="81"/>
      <c r="BE2410" s="81"/>
    </row>
    <row r="2411" spans="1:57" ht="12" x14ac:dyDescent="0.25">
      <c r="A2411" s="81"/>
      <c r="B2411" s="81"/>
      <c r="C2411" s="81"/>
      <c r="K2411" s="81"/>
      <c r="L2411" s="81"/>
      <c r="M2411" s="81"/>
      <c r="N2411" s="81"/>
      <c r="O2411" s="81"/>
      <c r="P2411" s="81"/>
      <c r="S2411" s="81"/>
      <c r="T2411" s="81"/>
      <c r="U2411" s="81"/>
      <c r="V2411" s="81"/>
      <c r="W2411" s="81"/>
      <c r="X2411" s="81"/>
      <c r="Y2411" s="81"/>
      <c r="Z2411" s="81"/>
      <c r="AA2411" s="109"/>
      <c r="AB2411" s="109"/>
      <c r="AS2411" s="124"/>
      <c r="AT2411" s="124"/>
      <c r="AU2411" s="124"/>
      <c r="AV2411" s="83"/>
      <c r="AW2411" s="123"/>
      <c r="AX2411" s="81"/>
      <c r="BB2411" s="81"/>
      <c r="BC2411" s="81"/>
      <c r="BD2411" s="81"/>
      <c r="BE2411" s="81"/>
    </row>
    <row r="2412" spans="1:57" ht="12" x14ac:dyDescent="0.25">
      <c r="A2412" s="81"/>
      <c r="B2412" s="81"/>
      <c r="C2412" s="81"/>
      <c r="K2412" s="81"/>
      <c r="L2412" s="81"/>
      <c r="M2412" s="81"/>
      <c r="N2412" s="81"/>
      <c r="O2412" s="81"/>
      <c r="P2412" s="81"/>
      <c r="S2412" s="81"/>
      <c r="T2412" s="81"/>
      <c r="U2412" s="81"/>
      <c r="V2412" s="81"/>
      <c r="W2412" s="81"/>
      <c r="X2412" s="81"/>
      <c r="Y2412" s="81"/>
      <c r="Z2412" s="81"/>
      <c r="AA2412" s="109"/>
      <c r="AB2412" s="109"/>
      <c r="AS2412" s="124"/>
      <c r="AT2412" s="124"/>
      <c r="AU2412" s="124"/>
      <c r="AV2412" s="83"/>
      <c r="AW2412" s="123"/>
      <c r="AX2412" s="81"/>
      <c r="BB2412" s="81"/>
      <c r="BC2412" s="81"/>
      <c r="BD2412" s="81"/>
      <c r="BE2412" s="81"/>
    </row>
    <row r="2413" spans="1:57" ht="12" x14ac:dyDescent="0.25">
      <c r="A2413" s="81"/>
      <c r="B2413" s="81"/>
      <c r="C2413" s="81"/>
      <c r="K2413" s="81"/>
      <c r="L2413" s="81"/>
      <c r="M2413" s="81"/>
      <c r="N2413" s="81"/>
      <c r="O2413" s="81"/>
      <c r="P2413" s="81"/>
      <c r="S2413" s="81"/>
      <c r="T2413" s="81"/>
      <c r="U2413" s="81"/>
      <c r="V2413" s="81"/>
      <c r="W2413" s="81"/>
      <c r="X2413" s="81"/>
      <c r="Y2413" s="81"/>
      <c r="Z2413" s="81"/>
      <c r="AA2413" s="109"/>
      <c r="AB2413" s="109"/>
      <c r="AS2413" s="124"/>
      <c r="AT2413" s="124"/>
      <c r="AU2413" s="124"/>
      <c r="AV2413" s="83"/>
      <c r="AW2413" s="123"/>
      <c r="AX2413" s="81"/>
      <c r="BB2413" s="81"/>
      <c r="BC2413" s="81"/>
      <c r="BD2413" s="81"/>
      <c r="BE2413" s="81"/>
    </row>
    <row r="2414" spans="1:57" ht="12" x14ac:dyDescent="0.25">
      <c r="A2414" s="81"/>
      <c r="B2414" s="81"/>
      <c r="C2414" s="81"/>
      <c r="K2414" s="81"/>
      <c r="L2414" s="81"/>
      <c r="M2414" s="81"/>
      <c r="N2414" s="81"/>
      <c r="O2414" s="81"/>
      <c r="P2414" s="81"/>
      <c r="S2414" s="81"/>
      <c r="T2414" s="81"/>
      <c r="U2414" s="81"/>
      <c r="V2414" s="81"/>
      <c r="W2414" s="81"/>
      <c r="X2414" s="81"/>
      <c r="Y2414" s="81"/>
      <c r="Z2414" s="81"/>
      <c r="AA2414" s="109"/>
      <c r="AB2414" s="109"/>
      <c r="AS2414" s="124"/>
      <c r="AT2414" s="124"/>
      <c r="AU2414" s="124"/>
      <c r="AV2414" s="83"/>
      <c r="AW2414" s="123"/>
      <c r="AX2414" s="81"/>
      <c r="BB2414" s="81"/>
      <c r="BC2414" s="81"/>
      <c r="BD2414" s="81"/>
      <c r="BE2414" s="81"/>
    </row>
    <row r="2415" spans="1:57" ht="12" x14ac:dyDescent="0.25">
      <c r="A2415" s="81"/>
      <c r="B2415" s="81"/>
      <c r="C2415" s="81"/>
      <c r="K2415" s="81"/>
      <c r="L2415" s="81"/>
      <c r="M2415" s="81"/>
      <c r="N2415" s="81"/>
      <c r="O2415" s="81"/>
      <c r="P2415" s="81"/>
      <c r="S2415" s="81"/>
      <c r="T2415" s="81"/>
      <c r="U2415" s="81"/>
      <c r="V2415" s="81"/>
      <c r="W2415" s="81"/>
      <c r="X2415" s="81"/>
      <c r="Y2415" s="81"/>
      <c r="Z2415" s="81"/>
      <c r="AA2415" s="109"/>
      <c r="AB2415" s="109"/>
      <c r="AS2415" s="124"/>
      <c r="AT2415" s="124"/>
      <c r="AU2415" s="124"/>
      <c r="AV2415" s="83"/>
      <c r="AW2415" s="123"/>
      <c r="AX2415" s="81"/>
      <c r="BB2415" s="81"/>
      <c r="BC2415" s="81"/>
      <c r="BD2415" s="81"/>
      <c r="BE2415" s="81"/>
    </row>
    <row r="2416" spans="1:57" ht="12" x14ac:dyDescent="0.25">
      <c r="A2416" s="81"/>
      <c r="B2416" s="81"/>
      <c r="C2416" s="81"/>
      <c r="K2416" s="81"/>
      <c r="L2416" s="81"/>
      <c r="M2416" s="81"/>
      <c r="N2416" s="81"/>
      <c r="O2416" s="81"/>
      <c r="P2416" s="81"/>
      <c r="S2416" s="81"/>
      <c r="T2416" s="81"/>
      <c r="U2416" s="81"/>
      <c r="V2416" s="81"/>
      <c r="W2416" s="81"/>
      <c r="X2416" s="81"/>
      <c r="Y2416" s="81"/>
      <c r="Z2416" s="81"/>
      <c r="AA2416" s="109"/>
      <c r="AB2416" s="109"/>
      <c r="AS2416" s="124"/>
      <c r="AT2416" s="124"/>
      <c r="AU2416" s="124"/>
      <c r="AV2416" s="83"/>
      <c r="AW2416" s="123"/>
      <c r="AX2416" s="81"/>
      <c r="BB2416" s="81"/>
      <c r="BC2416" s="81"/>
      <c r="BD2416" s="81"/>
      <c r="BE2416" s="81"/>
    </row>
    <row r="2417" spans="1:57" ht="12" x14ac:dyDescent="0.25">
      <c r="A2417" s="81"/>
      <c r="B2417" s="81"/>
      <c r="C2417" s="81"/>
      <c r="K2417" s="81"/>
      <c r="L2417" s="81"/>
      <c r="M2417" s="81"/>
      <c r="N2417" s="81"/>
      <c r="O2417" s="81"/>
      <c r="P2417" s="81"/>
      <c r="S2417" s="81"/>
      <c r="T2417" s="81"/>
      <c r="U2417" s="81"/>
      <c r="V2417" s="81"/>
      <c r="W2417" s="81"/>
      <c r="X2417" s="81"/>
      <c r="Y2417" s="81"/>
      <c r="Z2417" s="81"/>
      <c r="AA2417" s="109"/>
      <c r="AB2417" s="109"/>
      <c r="AS2417" s="124"/>
      <c r="AT2417" s="124"/>
      <c r="AU2417" s="124"/>
      <c r="AV2417" s="83"/>
      <c r="AW2417" s="123"/>
      <c r="AX2417" s="81"/>
      <c r="BB2417" s="81"/>
      <c r="BC2417" s="81"/>
      <c r="BD2417" s="81"/>
      <c r="BE2417" s="81"/>
    </row>
    <row r="2418" spans="1:57" ht="12" x14ac:dyDescent="0.25">
      <c r="A2418" s="81"/>
      <c r="B2418" s="81"/>
      <c r="C2418" s="81"/>
      <c r="K2418" s="81"/>
      <c r="L2418" s="81"/>
      <c r="M2418" s="81"/>
      <c r="N2418" s="81"/>
      <c r="O2418" s="81"/>
      <c r="P2418" s="81"/>
      <c r="S2418" s="81"/>
      <c r="T2418" s="81"/>
      <c r="U2418" s="81"/>
      <c r="V2418" s="81"/>
      <c r="W2418" s="81"/>
      <c r="X2418" s="81"/>
      <c r="Y2418" s="81"/>
      <c r="Z2418" s="81"/>
      <c r="AA2418" s="109"/>
      <c r="AB2418" s="109"/>
      <c r="AS2418" s="124"/>
      <c r="AT2418" s="124"/>
      <c r="AU2418" s="124"/>
      <c r="AV2418" s="83"/>
      <c r="AW2418" s="123"/>
      <c r="AX2418" s="81"/>
      <c r="BB2418" s="81"/>
      <c r="BC2418" s="81"/>
      <c r="BD2418" s="81"/>
      <c r="BE2418" s="81"/>
    </row>
    <row r="2419" spans="1:57" ht="12" x14ac:dyDescent="0.25">
      <c r="A2419" s="81"/>
      <c r="B2419" s="81"/>
      <c r="C2419" s="81"/>
      <c r="K2419" s="81"/>
      <c r="L2419" s="81"/>
      <c r="M2419" s="81"/>
      <c r="N2419" s="81"/>
      <c r="O2419" s="81"/>
      <c r="P2419" s="81"/>
      <c r="S2419" s="81"/>
      <c r="T2419" s="81"/>
      <c r="U2419" s="81"/>
      <c r="V2419" s="81"/>
      <c r="W2419" s="81"/>
      <c r="X2419" s="81"/>
      <c r="Y2419" s="81"/>
      <c r="Z2419" s="81"/>
      <c r="AA2419" s="109"/>
      <c r="AB2419" s="109"/>
      <c r="AS2419" s="124"/>
      <c r="AT2419" s="124"/>
      <c r="AU2419" s="124"/>
      <c r="AV2419" s="83"/>
      <c r="AW2419" s="123"/>
      <c r="AX2419" s="81"/>
      <c r="BB2419" s="81"/>
      <c r="BC2419" s="81"/>
      <c r="BD2419" s="81"/>
      <c r="BE2419" s="81"/>
    </row>
    <row r="2420" spans="1:57" ht="12" x14ac:dyDescent="0.25">
      <c r="A2420" s="81"/>
      <c r="B2420" s="81"/>
      <c r="C2420" s="81"/>
      <c r="K2420" s="81"/>
      <c r="L2420" s="81"/>
      <c r="M2420" s="81"/>
      <c r="N2420" s="81"/>
      <c r="O2420" s="81"/>
      <c r="P2420" s="81"/>
      <c r="S2420" s="81"/>
      <c r="T2420" s="81"/>
      <c r="U2420" s="81"/>
      <c r="V2420" s="81"/>
      <c r="W2420" s="81"/>
      <c r="X2420" s="81"/>
      <c r="Y2420" s="81"/>
      <c r="Z2420" s="81"/>
      <c r="AA2420" s="109"/>
      <c r="AB2420" s="109"/>
      <c r="AS2420" s="124"/>
      <c r="AT2420" s="124"/>
      <c r="AU2420" s="124"/>
      <c r="AV2420" s="83"/>
      <c r="AW2420" s="123"/>
      <c r="AX2420" s="81"/>
      <c r="BB2420" s="81"/>
      <c r="BC2420" s="81"/>
      <c r="BD2420" s="81"/>
      <c r="BE2420" s="81"/>
    </row>
    <row r="2421" spans="1:57" ht="12" x14ac:dyDescent="0.25">
      <c r="A2421" s="81"/>
      <c r="B2421" s="81"/>
      <c r="C2421" s="81"/>
      <c r="K2421" s="81"/>
      <c r="L2421" s="81"/>
      <c r="M2421" s="81"/>
      <c r="N2421" s="81"/>
      <c r="O2421" s="81"/>
      <c r="P2421" s="81"/>
      <c r="S2421" s="81"/>
      <c r="T2421" s="81"/>
      <c r="U2421" s="81"/>
      <c r="V2421" s="81"/>
      <c r="W2421" s="81"/>
      <c r="X2421" s="81"/>
      <c r="Y2421" s="81"/>
      <c r="Z2421" s="81"/>
      <c r="AA2421" s="109"/>
      <c r="AB2421" s="109"/>
      <c r="AS2421" s="124"/>
      <c r="AT2421" s="124"/>
      <c r="AU2421" s="124"/>
      <c r="AV2421" s="83"/>
      <c r="AW2421" s="123"/>
      <c r="AX2421" s="81"/>
      <c r="BB2421" s="81"/>
      <c r="BC2421" s="81"/>
      <c r="BD2421" s="81"/>
      <c r="BE2421" s="81"/>
    </row>
    <row r="2422" spans="1:57" ht="12" x14ac:dyDescent="0.25">
      <c r="A2422" s="81"/>
      <c r="B2422" s="81"/>
      <c r="C2422" s="81"/>
      <c r="K2422" s="81"/>
      <c r="L2422" s="81"/>
      <c r="M2422" s="81"/>
      <c r="N2422" s="81"/>
      <c r="O2422" s="81"/>
      <c r="P2422" s="81"/>
      <c r="S2422" s="81"/>
      <c r="T2422" s="81"/>
      <c r="U2422" s="81"/>
      <c r="V2422" s="81"/>
      <c r="W2422" s="81"/>
      <c r="X2422" s="81"/>
      <c r="Y2422" s="81"/>
      <c r="Z2422" s="81"/>
      <c r="AA2422" s="109"/>
      <c r="AB2422" s="109"/>
      <c r="AS2422" s="124"/>
      <c r="AT2422" s="124"/>
      <c r="AU2422" s="124"/>
      <c r="AV2422" s="83"/>
      <c r="AW2422" s="123"/>
      <c r="AX2422" s="81"/>
      <c r="BB2422" s="81"/>
      <c r="BC2422" s="81"/>
      <c r="BD2422" s="81"/>
      <c r="BE2422" s="81"/>
    </row>
    <row r="2423" spans="1:57" ht="12" x14ac:dyDescent="0.25">
      <c r="A2423" s="81"/>
      <c r="B2423" s="81"/>
      <c r="C2423" s="81"/>
      <c r="K2423" s="81"/>
      <c r="L2423" s="81"/>
      <c r="M2423" s="81"/>
      <c r="N2423" s="81"/>
      <c r="O2423" s="81"/>
      <c r="P2423" s="81"/>
      <c r="S2423" s="81"/>
      <c r="T2423" s="81"/>
      <c r="U2423" s="81"/>
      <c r="V2423" s="81"/>
      <c r="W2423" s="81"/>
      <c r="X2423" s="81"/>
      <c r="Y2423" s="81"/>
      <c r="Z2423" s="81"/>
      <c r="AA2423" s="109"/>
      <c r="AB2423" s="109"/>
      <c r="AS2423" s="124"/>
      <c r="AT2423" s="124"/>
      <c r="AU2423" s="124"/>
      <c r="AV2423" s="83"/>
      <c r="AW2423" s="123"/>
      <c r="AX2423" s="81"/>
      <c r="BB2423" s="81"/>
      <c r="BC2423" s="81"/>
      <c r="BD2423" s="81"/>
      <c r="BE2423" s="81"/>
    </row>
    <row r="2424" spans="1:57" ht="12" x14ac:dyDescent="0.25">
      <c r="A2424" s="81"/>
      <c r="B2424" s="81"/>
      <c r="C2424" s="81"/>
      <c r="K2424" s="81"/>
      <c r="L2424" s="81"/>
      <c r="M2424" s="81"/>
      <c r="N2424" s="81"/>
      <c r="O2424" s="81"/>
      <c r="P2424" s="81"/>
      <c r="S2424" s="81"/>
      <c r="T2424" s="81"/>
      <c r="U2424" s="81"/>
      <c r="V2424" s="81"/>
      <c r="W2424" s="81"/>
      <c r="X2424" s="81"/>
      <c r="Y2424" s="81"/>
      <c r="Z2424" s="81"/>
      <c r="AA2424" s="109"/>
      <c r="AB2424" s="109"/>
      <c r="AS2424" s="124"/>
      <c r="AT2424" s="124"/>
      <c r="AU2424" s="124"/>
      <c r="AV2424" s="83"/>
      <c r="AW2424" s="123"/>
      <c r="AX2424" s="81"/>
      <c r="BB2424" s="81"/>
      <c r="BC2424" s="81"/>
      <c r="BD2424" s="81"/>
      <c r="BE2424" s="81"/>
    </row>
    <row r="2425" spans="1:57" ht="12" x14ac:dyDescent="0.25">
      <c r="A2425" s="81"/>
      <c r="B2425" s="81"/>
      <c r="C2425" s="81"/>
      <c r="K2425" s="81"/>
      <c r="L2425" s="81"/>
      <c r="M2425" s="81"/>
      <c r="N2425" s="81"/>
      <c r="O2425" s="81"/>
      <c r="P2425" s="81"/>
      <c r="S2425" s="81"/>
      <c r="T2425" s="81"/>
      <c r="U2425" s="81"/>
      <c r="V2425" s="81"/>
      <c r="W2425" s="81"/>
      <c r="X2425" s="81"/>
      <c r="Y2425" s="81"/>
      <c r="Z2425" s="81"/>
      <c r="AA2425" s="109"/>
      <c r="AB2425" s="109"/>
      <c r="AS2425" s="124"/>
      <c r="AT2425" s="124"/>
      <c r="AU2425" s="124"/>
      <c r="AV2425" s="83"/>
      <c r="AW2425" s="123"/>
      <c r="AX2425" s="81"/>
      <c r="BB2425" s="81"/>
      <c r="BC2425" s="81"/>
      <c r="BD2425" s="81"/>
      <c r="BE2425" s="81"/>
    </row>
    <row r="2426" spans="1:57" ht="12" x14ac:dyDescent="0.25">
      <c r="A2426" s="81"/>
      <c r="B2426" s="81"/>
      <c r="C2426" s="81"/>
      <c r="K2426" s="81"/>
      <c r="L2426" s="81"/>
      <c r="M2426" s="81"/>
      <c r="N2426" s="81"/>
      <c r="O2426" s="81"/>
      <c r="P2426" s="81"/>
      <c r="S2426" s="81"/>
      <c r="T2426" s="81"/>
      <c r="U2426" s="81"/>
      <c r="V2426" s="81"/>
      <c r="W2426" s="81"/>
      <c r="X2426" s="81"/>
      <c r="Y2426" s="81"/>
      <c r="Z2426" s="81"/>
      <c r="AA2426" s="109"/>
      <c r="AB2426" s="109"/>
      <c r="AS2426" s="124"/>
      <c r="AT2426" s="124"/>
      <c r="AU2426" s="124"/>
      <c r="AV2426" s="83"/>
      <c r="AW2426" s="123"/>
      <c r="AX2426" s="81"/>
      <c r="BB2426" s="81"/>
      <c r="BC2426" s="81"/>
      <c r="BD2426" s="81"/>
      <c r="BE2426" s="81"/>
    </row>
    <row r="2427" spans="1:57" ht="12" x14ac:dyDescent="0.25">
      <c r="A2427" s="81"/>
      <c r="B2427" s="81"/>
      <c r="C2427" s="81"/>
      <c r="K2427" s="81"/>
      <c r="L2427" s="81"/>
      <c r="M2427" s="81"/>
      <c r="N2427" s="81"/>
      <c r="O2427" s="81"/>
      <c r="P2427" s="81"/>
      <c r="S2427" s="81"/>
      <c r="T2427" s="81"/>
      <c r="U2427" s="81"/>
      <c r="V2427" s="81"/>
      <c r="W2427" s="81"/>
      <c r="X2427" s="81"/>
      <c r="Y2427" s="81"/>
      <c r="Z2427" s="81"/>
      <c r="AA2427" s="109"/>
      <c r="AB2427" s="109"/>
      <c r="AS2427" s="124"/>
      <c r="AT2427" s="124"/>
      <c r="AU2427" s="124"/>
      <c r="AV2427" s="83"/>
      <c r="AW2427" s="123"/>
      <c r="AX2427" s="81"/>
      <c r="BB2427" s="81"/>
      <c r="BC2427" s="81"/>
      <c r="BD2427" s="81"/>
      <c r="BE2427" s="81"/>
    </row>
    <row r="2428" spans="1:57" ht="12" x14ac:dyDescent="0.25">
      <c r="A2428" s="81"/>
      <c r="B2428" s="81"/>
      <c r="C2428" s="81"/>
      <c r="K2428" s="81"/>
      <c r="L2428" s="81"/>
      <c r="M2428" s="81"/>
      <c r="N2428" s="81"/>
      <c r="O2428" s="81"/>
      <c r="P2428" s="81"/>
      <c r="S2428" s="81"/>
      <c r="T2428" s="81"/>
      <c r="U2428" s="81"/>
      <c r="V2428" s="81"/>
      <c r="W2428" s="81"/>
      <c r="X2428" s="81"/>
      <c r="Y2428" s="81"/>
      <c r="Z2428" s="81"/>
      <c r="AA2428" s="109"/>
      <c r="AB2428" s="109"/>
      <c r="AS2428" s="124"/>
      <c r="AT2428" s="124"/>
      <c r="AU2428" s="124"/>
      <c r="AV2428" s="83"/>
      <c r="AW2428" s="123"/>
      <c r="AX2428" s="81"/>
      <c r="BB2428" s="81"/>
      <c r="BC2428" s="81"/>
      <c r="BD2428" s="81"/>
      <c r="BE2428" s="81"/>
    </row>
    <row r="2429" spans="1:57" ht="12" x14ac:dyDescent="0.25">
      <c r="A2429" s="81"/>
      <c r="B2429" s="81"/>
      <c r="C2429" s="81"/>
      <c r="K2429" s="81"/>
      <c r="L2429" s="81"/>
      <c r="M2429" s="81"/>
      <c r="N2429" s="81"/>
      <c r="O2429" s="81"/>
      <c r="P2429" s="81"/>
      <c r="S2429" s="81"/>
      <c r="T2429" s="81"/>
      <c r="U2429" s="81"/>
      <c r="V2429" s="81"/>
      <c r="W2429" s="81"/>
      <c r="X2429" s="81"/>
      <c r="Y2429" s="81"/>
      <c r="Z2429" s="81"/>
      <c r="AA2429" s="109"/>
      <c r="AB2429" s="109"/>
      <c r="AS2429" s="124"/>
      <c r="AT2429" s="124"/>
      <c r="AU2429" s="124"/>
      <c r="AV2429" s="83"/>
      <c r="AW2429" s="123"/>
      <c r="AX2429" s="81"/>
      <c r="BB2429" s="81"/>
      <c r="BC2429" s="81"/>
      <c r="BD2429" s="81"/>
      <c r="BE2429" s="81"/>
    </row>
    <row r="2430" spans="1:57" ht="12" x14ac:dyDescent="0.25">
      <c r="A2430" s="81"/>
      <c r="B2430" s="81"/>
      <c r="C2430" s="81"/>
      <c r="K2430" s="81"/>
      <c r="L2430" s="81"/>
      <c r="M2430" s="81"/>
      <c r="N2430" s="81"/>
      <c r="O2430" s="81"/>
      <c r="P2430" s="81"/>
      <c r="S2430" s="81"/>
      <c r="T2430" s="81"/>
      <c r="U2430" s="81"/>
      <c r="V2430" s="81"/>
      <c r="W2430" s="81"/>
      <c r="X2430" s="81"/>
      <c r="Y2430" s="81"/>
      <c r="Z2430" s="81"/>
      <c r="AA2430" s="109"/>
      <c r="AB2430" s="109"/>
      <c r="AS2430" s="124"/>
      <c r="AT2430" s="124"/>
      <c r="AU2430" s="124"/>
      <c r="AV2430" s="83"/>
      <c r="AW2430" s="123"/>
      <c r="AX2430" s="81"/>
      <c r="BB2430" s="81"/>
      <c r="BC2430" s="81"/>
      <c r="BD2430" s="81"/>
      <c r="BE2430" s="81"/>
    </row>
    <row r="2431" spans="1:57" ht="12" x14ac:dyDescent="0.25">
      <c r="A2431" s="81"/>
      <c r="B2431" s="81"/>
      <c r="C2431" s="81"/>
      <c r="K2431" s="81"/>
      <c r="L2431" s="81"/>
      <c r="M2431" s="81"/>
      <c r="N2431" s="81"/>
      <c r="O2431" s="81"/>
      <c r="P2431" s="81"/>
      <c r="S2431" s="81"/>
      <c r="T2431" s="81"/>
      <c r="U2431" s="81"/>
      <c r="V2431" s="81"/>
      <c r="W2431" s="81"/>
      <c r="X2431" s="81"/>
      <c r="Y2431" s="81"/>
      <c r="Z2431" s="81"/>
      <c r="AA2431" s="109"/>
      <c r="AB2431" s="109"/>
      <c r="AS2431" s="124"/>
      <c r="AT2431" s="124"/>
      <c r="AU2431" s="124"/>
      <c r="AV2431" s="83"/>
      <c r="AW2431" s="123"/>
      <c r="AX2431" s="81"/>
      <c r="BB2431" s="81"/>
      <c r="BC2431" s="81"/>
      <c r="BD2431" s="81"/>
      <c r="BE2431" s="81"/>
    </row>
    <row r="2432" spans="1:57" ht="12" x14ac:dyDescent="0.25">
      <c r="A2432" s="81"/>
      <c r="B2432" s="81"/>
      <c r="C2432" s="81"/>
      <c r="K2432" s="81"/>
      <c r="L2432" s="81"/>
      <c r="M2432" s="81"/>
      <c r="N2432" s="81"/>
      <c r="O2432" s="81"/>
      <c r="P2432" s="81"/>
      <c r="S2432" s="81"/>
      <c r="T2432" s="81"/>
      <c r="U2432" s="81"/>
      <c r="V2432" s="81"/>
      <c r="W2432" s="81"/>
      <c r="X2432" s="81"/>
      <c r="Y2432" s="81"/>
      <c r="Z2432" s="81"/>
      <c r="AA2432" s="109"/>
      <c r="AB2432" s="109"/>
      <c r="AS2432" s="124"/>
      <c r="AT2432" s="124"/>
      <c r="AU2432" s="124"/>
      <c r="AV2432" s="83"/>
      <c r="AW2432" s="123"/>
      <c r="AX2432" s="81"/>
      <c r="BB2432" s="81"/>
      <c r="BC2432" s="81"/>
      <c r="BD2432" s="81"/>
      <c r="BE2432" s="81"/>
    </row>
    <row r="2433" spans="1:57" ht="12" x14ac:dyDescent="0.25">
      <c r="A2433" s="81"/>
      <c r="B2433" s="81"/>
      <c r="C2433" s="81"/>
      <c r="K2433" s="81"/>
      <c r="L2433" s="81"/>
      <c r="M2433" s="81"/>
      <c r="N2433" s="81"/>
      <c r="O2433" s="81"/>
      <c r="P2433" s="81"/>
      <c r="S2433" s="81"/>
      <c r="T2433" s="81"/>
      <c r="U2433" s="81"/>
      <c r="V2433" s="81"/>
      <c r="W2433" s="81"/>
      <c r="X2433" s="81"/>
      <c r="Y2433" s="81"/>
      <c r="Z2433" s="81"/>
      <c r="AA2433" s="109"/>
      <c r="AB2433" s="109"/>
      <c r="AS2433" s="124"/>
      <c r="AT2433" s="124"/>
      <c r="AU2433" s="124"/>
      <c r="AV2433" s="83"/>
      <c r="AW2433" s="123"/>
      <c r="AX2433" s="81"/>
      <c r="BB2433" s="81"/>
      <c r="BC2433" s="81"/>
      <c r="BD2433" s="81"/>
      <c r="BE2433" s="81"/>
    </row>
    <row r="2434" spans="1:57" ht="12" x14ac:dyDescent="0.25">
      <c r="A2434" s="81"/>
      <c r="B2434" s="81"/>
      <c r="C2434" s="81"/>
      <c r="K2434" s="81"/>
      <c r="L2434" s="81"/>
      <c r="M2434" s="81"/>
      <c r="N2434" s="81"/>
      <c r="O2434" s="81"/>
      <c r="P2434" s="81"/>
      <c r="S2434" s="81"/>
      <c r="T2434" s="81"/>
      <c r="U2434" s="81"/>
      <c r="V2434" s="81"/>
      <c r="W2434" s="81"/>
      <c r="X2434" s="81"/>
      <c r="Y2434" s="81"/>
      <c r="Z2434" s="81"/>
      <c r="AA2434" s="109"/>
      <c r="AB2434" s="109"/>
      <c r="AS2434" s="124"/>
      <c r="AT2434" s="124"/>
      <c r="AU2434" s="124"/>
      <c r="AV2434" s="83"/>
      <c r="AW2434" s="123"/>
      <c r="AX2434" s="81"/>
      <c r="BB2434" s="81"/>
      <c r="BC2434" s="81"/>
      <c r="BD2434" s="81"/>
      <c r="BE2434" s="81"/>
    </row>
    <row r="2435" spans="1:57" ht="12" x14ac:dyDescent="0.25">
      <c r="A2435" s="81"/>
      <c r="B2435" s="81"/>
      <c r="C2435" s="81"/>
      <c r="K2435" s="81"/>
      <c r="L2435" s="81"/>
      <c r="M2435" s="81"/>
      <c r="N2435" s="81"/>
      <c r="O2435" s="81"/>
      <c r="P2435" s="81"/>
      <c r="S2435" s="81"/>
      <c r="T2435" s="81"/>
      <c r="U2435" s="81"/>
      <c r="V2435" s="81"/>
      <c r="W2435" s="81"/>
      <c r="X2435" s="81"/>
      <c r="Y2435" s="81"/>
      <c r="Z2435" s="81"/>
      <c r="AA2435" s="109"/>
      <c r="AB2435" s="109"/>
      <c r="AS2435" s="124"/>
      <c r="AT2435" s="124"/>
      <c r="AU2435" s="124"/>
      <c r="AV2435" s="83"/>
      <c r="AW2435" s="123"/>
      <c r="AX2435" s="81"/>
      <c r="BB2435" s="81"/>
      <c r="BC2435" s="81"/>
      <c r="BD2435" s="81"/>
      <c r="BE2435" s="81"/>
    </row>
    <row r="2436" spans="1:57" ht="12" x14ac:dyDescent="0.25">
      <c r="A2436" s="81"/>
      <c r="B2436" s="81"/>
      <c r="C2436" s="81"/>
      <c r="K2436" s="81"/>
      <c r="L2436" s="81"/>
      <c r="M2436" s="81"/>
      <c r="N2436" s="81"/>
      <c r="O2436" s="81"/>
      <c r="P2436" s="81"/>
      <c r="S2436" s="81"/>
      <c r="T2436" s="81"/>
      <c r="U2436" s="81"/>
      <c r="V2436" s="81"/>
      <c r="W2436" s="81"/>
      <c r="X2436" s="81"/>
      <c r="Y2436" s="81"/>
      <c r="Z2436" s="81"/>
      <c r="AA2436" s="109"/>
      <c r="AB2436" s="109"/>
      <c r="AS2436" s="124"/>
      <c r="AT2436" s="124"/>
      <c r="AU2436" s="124"/>
      <c r="AV2436" s="83"/>
      <c r="AW2436" s="123"/>
      <c r="AX2436" s="81"/>
      <c r="BB2436" s="81"/>
      <c r="BC2436" s="81"/>
      <c r="BD2436" s="81"/>
      <c r="BE2436" s="81"/>
    </row>
    <row r="2437" spans="1:57" ht="12" x14ac:dyDescent="0.25">
      <c r="A2437" s="81"/>
      <c r="B2437" s="81"/>
      <c r="C2437" s="81"/>
      <c r="K2437" s="81"/>
      <c r="L2437" s="81"/>
      <c r="M2437" s="81"/>
      <c r="N2437" s="81"/>
      <c r="O2437" s="81"/>
      <c r="P2437" s="81"/>
      <c r="S2437" s="81"/>
      <c r="T2437" s="81"/>
      <c r="U2437" s="81"/>
      <c r="V2437" s="81"/>
      <c r="W2437" s="81"/>
      <c r="X2437" s="81"/>
      <c r="Y2437" s="81"/>
      <c r="Z2437" s="81"/>
      <c r="AA2437" s="109"/>
      <c r="AB2437" s="109"/>
      <c r="AS2437" s="124"/>
      <c r="AT2437" s="124"/>
      <c r="AU2437" s="124"/>
      <c r="AV2437" s="83"/>
      <c r="AW2437" s="123"/>
      <c r="AX2437" s="81"/>
      <c r="BB2437" s="81"/>
      <c r="BC2437" s="81"/>
      <c r="BD2437" s="81"/>
      <c r="BE2437" s="81"/>
    </row>
    <row r="2438" spans="1:57" ht="12" x14ac:dyDescent="0.25">
      <c r="A2438" s="81"/>
      <c r="B2438" s="81"/>
      <c r="C2438" s="81"/>
      <c r="K2438" s="81"/>
      <c r="L2438" s="81"/>
      <c r="M2438" s="81"/>
      <c r="N2438" s="81"/>
      <c r="O2438" s="81"/>
      <c r="P2438" s="81"/>
      <c r="S2438" s="81"/>
      <c r="T2438" s="81"/>
      <c r="U2438" s="81"/>
      <c r="V2438" s="81"/>
      <c r="W2438" s="81"/>
      <c r="X2438" s="81"/>
      <c r="Y2438" s="81"/>
      <c r="Z2438" s="81"/>
      <c r="AA2438" s="109"/>
      <c r="AB2438" s="109"/>
      <c r="AS2438" s="124"/>
      <c r="AT2438" s="124"/>
      <c r="AU2438" s="124"/>
      <c r="AV2438" s="83"/>
      <c r="AW2438" s="123"/>
      <c r="AX2438" s="81"/>
      <c r="BB2438" s="81"/>
      <c r="BC2438" s="81"/>
      <c r="BD2438" s="81"/>
      <c r="BE2438" s="81"/>
    </row>
    <row r="2439" spans="1:57" ht="12" x14ac:dyDescent="0.25">
      <c r="A2439" s="81"/>
      <c r="B2439" s="81"/>
      <c r="C2439" s="81"/>
      <c r="K2439" s="81"/>
      <c r="L2439" s="81"/>
      <c r="M2439" s="81"/>
      <c r="N2439" s="81"/>
      <c r="O2439" s="81"/>
      <c r="P2439" s="81"/>
      <c r="S2439" s="81"/>
      <c r="T2439" s="81"/>
      <c r="U2439" s="81"/>
      <c r="V2439" s="81"/>
      <c r="W2439" s="81"/>
      <c r="X2439" s="81"/>
      <c r="Y2439" s="81"/>
      <c r="Z2439" s="81"/>
      <c r="AA2439" s="109"/>
      <c r="AB2439" s="109"/>
      <c r="AS2439" s="124"/>
      <c r="AT2439" s="124"/>
      <c r="AU2439" s="124"/>
      <c r="AV2439" s="83"/>
      <c r="AW2439" s="123"/>
      <c r="AX2439" s="81"/>
      <c r="BB2439" s="81"/>
      <c r="BC2439" s="81"/>
      <c r="BD2439" s="81"/>
      <c r="BE2439" s="81"/>
    </row>
    <row r="2440" spans="1:57" ht="12" x14ac:dyDescent="0.25">
      <c r="A2440" s="81"/>
      <c r="B2440" s="81"/>
      <c r="C2440" s="81"/>
      <c r="K2440" s="81"/>
      <c r="L2440" s="81"/>
      <c r="M2440" s="81"/>
      <c r="N2440" s="81"/>
      <c r="O2440" s="81"/>
      <c r="P2440" s="81"/>
      <c r="S2440" s="81"/>
      <c r="T2440" s="81"/>
      <c r="U2440" s="81"/>
      <c r="V2440" s="81"/>
      <c r="W2440" s="81"/>
      <c r="X2440" s="81"/>
      <c r="Y2440" s="81"/>
      <c r="Z2440" s="81"/>
      <c r="AA2440" s="109"/>
      <c r="AB2440" s="109"/>
      <c r="AS2440" s="124"/>
      <c r="AT2440" s="124"/>
      <c r="AU2440" s="124"/>
      <c r="AV2440" s="83"/>
      <c r="AW2440" s="123"/>
      <c r="AX2440" s="81"/>
      <c r="BB2440" s="81"/>
      <c r="BC2440" s="81"/>
      <c r="BD2440" s="81"/>
      <c r="BE2440" s="81"/>
    </row>
    <row r="2441" spans="1:57" ht="12" x14ac:dyDescent="0.25">
      <c r="A2441" s="81"/>
      <c r="B2441" s="81"/>
      <c r="C2441" s="81"/>
      <c r="K2441" s="81"/>
      <c r="L2441" s="81"/>
      <c r="M2441" s="81"/>
      <c r="N2441" s="81"/>
      <c r="O2441" s="81"/>
      <c r="P2441" s="81"/>
      <c r="S2441" s="81"/>
      <c r="T2441" s="81"/>
      <c r="U2441" s="81"/>
      <c r="V2441" s="81"/>
      <c r="W2441" s="81"/>
      <c r="X2441" s="81"/>
      <c r="Y2441" s="81"/>
      <c r="Z2441" s="81"/>
      <c r="AA2441" s="109"/>
      <c r="AB2441" s="109"/>
      <c r="AS2441" s="124"/>
      <c r="AT2441" s="124"/>
      <c r="AU2441" s="124"/>
      <c r="AV2441" s="83"/>
      <c r="AW2441" s="123"/>
      <c r="AX2441" s="81"/>
      <c r="BB2441" s="81"/>
      <c r="BC2441" s="81"/>
      <c r="BD2441" s="81"/>
      <c r="BE2441" s="81"/>
    </row>
    <row r="2442" spans="1:57" ht="12" x14ac:dyDescent="0.25">
      <c r="A2442" s="81"/>
      <c r="B2442" s="81"/>
      <c r="C2442" s="81"/>
      <c r="K2442" s="81"/>
      <c r="L2442" s="81"/>
      <c r="M2442" s="81"/>
      <c r="N2442" s="81"/>
      <c r="O2442" s="81"/>
      <c r="P2442" s="81"/>
      <c r="S2442" s="81"/>
      <c r="T2442" s="81"/>
      <c r="U2442" s="81"/>
      <c r="V2442" s="81"/>
      <c r="W2442" s="81"/>
      <c r="X2442" s="81"/>
      <c r="Y2442" s="81"/>
      <c r="Z2442" s="81"/>
      <c r="AA2442" s="109"/>
      <c r="AB2442" s="109"/>
      <c r="AS2442" s="124"/>
      <c r="AT2442" s="124"/>
      <c r="AU2442" s="124"/>
      <c r="AV2442" s="83"/>
      <c r="AW2442" s="123"/>
      <c r="AX2442" s="81"/>
      <c r="BB2442" s="81"/>
      <c r="BC2442" s="81"/>
      <c r="BD2442" s="81"/>
      <c r="BE2442" s="81"/>
    </row>
    <row r="2443" spans="1:57" ht="12" x14ac:dyDescent="0.25">
      <c r="A2443" s="81"/>
      <c r="B2443" s="81"/>
      <c r="C2443" s="81"/>
      <c r="K2443" s="81"/>
      <c r="L2443" s="81"/>
      <c r="M2443" s="81"/>
      <c r="N2443" s="81"/>
      <c r="O2443" s="81"/>
      <c r="P2443" s="81"/>
      <c r="S2443" s="81"/>
      <c r="T2443" s="81"/>
      <c r="U2443" s="81"/>
      <c r="V2443" s="81"/>
      <c r="W2443" s="81"/>
      <c r="X2443" s="81"/>
      <c r="Y2443" s="81"/>
      <c r="Z2443" s="81"/>
      <c r="AA2443" s="109"/>
      <c r="AB2443" s="109"/>
      <c r="AS2443" s="124"/>
      <c r="AT2443" s="124"/>
      <c r="AU2443" s="124"/>
      <c r="AV2443" s="83"/>
      <c r="AW2443" s="123"/>
      <c r="AX2443" s="81"/>
      <c r="BB2443" s="81"/>
      <c r="BC2443" s="81"/>
      <c r="BD2443" s="81"/>
      <c r="BE2443" s="81"/>
    </row>
    <row r="2444" spans="1:57" ht="12" x14ac:dyDescent="0.25">
      <c r="A2444" s="81"/>
      <c r="B2444" s="81"/>
      <c r="C2444" s="81"/>
      <c r="K2444" s="81"/>
      <c r="L2444" s="81"/>
      <c r="M2444" s="81"/>
      <c r="N2444" s="81"/>
      <c r="O2444" s="81"/>
      <c r="P2444" s="81"/>
      <c r="S2444" s="81"/>
      <c r="T2444" s="81"/>
      <c r="U2444" s="81"/>
      <c r="V2444" s="81"/>
      <c r="W2444" s="81"/>
      <c r="X2444" s="81"/>
      <c r="Y2444" s="81"/>
      <c r="Z2444" s="81"/>
      <c r="AA2444" s="109"/>
      <c r="AB2444" s="109"/>
      <c r="AS2444" s="124"/>
      <c r="AT2444" s="124"/>
      <c r="AU2444" s="124"/>
      <c r="AV2444" s="83"/>
      <c r="AW2444" s="123"/>
      <c r="AX2444" s="81"/>
      <c r="BB2444" s="81"/>
      <c r="BC2444" s="81"/>
      <c r="BD2444" s="81"/>
      <c r="BE2444" s="81"/>
    </row>
    <row r="2445" spans="1:57" ht="12" x14ac:dyDescent="0.25">
      <c r="A2445" s="81"/>
      <c r="B2445" s="81"/>
      <c r="C2445" s="81"/>
      <c r="K2445" s="81"/>
      <c r="L2445" s="81"/>
      <c r="M2445" s="81"/>
      <c r="N2445" s="81"/>
      <c r="O2445" s="81"/>
      <c r="P2445" s="81"/>
      <c r="S2445" s="81"/>
      <c r="T2445" s="81"/>
      <c r="U2445" s="81"/>
      <c r="V2445" s="81"/>
      <c r="W2445" s="81"/>
      <c r="X2445" s="81"/>
      <c r="Y2445" s="81"/>
      <c r="Z2445" s="81"/>
      <c r="AA2445" s="109"/>
      <c r="AB2445" s="109"/>
      <c r="AS2445" s="124"/>
      <c r="AT2445" s="124"/>
      <c r="AU2445" s="124"/>
      <c r="AV2445" s="83"/>
      <c r="AW2445" s="123"/>
      <c r="AX2445" s="81"/>
      <c r="BB2445" s="81"/>
      <c r="BC2445" s="81"/>
      <c r="BD2445" s="81"/>
      <c r="BE2445" s="81"/>
    </row>
    <row r="2446" spans="1:57" ht="12" x14ac:dyDescent="0.25">
      <c r="A2446" s="81"/>
      <c r="B2446" s="81"/>
      <c r="C2446" s="81"/>
      <c r="K2446" s="81"/>
      <c r="L2446" s="81"/>
      <c r="M2446" s="81"/>
      <c r="N2446" s="81"/>
      <c r="O2446" s="81"/>
      <c r="P2446" s="81"/>
      <c r="S2446" s="81"/>
      <c r="T2446" s="81"/>
      <c r="U2446" s="81"/>
      <c r="V2446" s="81"/>
      <c r="W2446" s="81"/>
      <c r="X2446" s="81"/>
      <c r="Y2446" s="81"/>
      <c r="Z2446" s="81"/>
      <c r="AA2446" s="109"/>
      <c r="AB2446" s="109"/>
      <c r="AS2446" s="124"/>
      <c r="AT2446" s="124"/>
      <c r="AU2446" s="124"/>
      <c r="AV2446" s="83"/>
      <c r="AW2446" s="123"/>
      <c r="AX2446" s="81"/>
      <c r="BB2446" s="81"/>
      <c r="BC2446" s="81"/>
      <c r="BD2446" s="81"/>
      <c r="BE2446" s="81"/>
    </row>
    <row r="2447" spans="1:57" ht="12" x14ac:dyDescent="0.25">
      <c r="A2447" s="81"/>
      <c r="B2447" s="81"/>
      <c r="C2447" s="81"/>
      <c r="K2447" s="81"/>
      <c r="L2447" s="81"/>
      <c r="M2447" s="81"/>
      <c r="N2447" s="81"/>
      <c r="O2447" s="81"/>
      <c r="P2447" s="81"/>
      <c r="S2447" s="81"/>
      <c r="T2447" s="81"/>
      <c r="U2447" s="81"/>
      <c r="V2447" s="81"/>
      <c r="W2447" s="81"/>
      <c r="X2447" s="81"/>
      <c r="Y2447" s="81"/>
      <c r="Z2447" s="81"/>
      <c r="AA2447" s="109"/>
      <c r="AB2447" s="109"/>
      <c r="AS2447" s="124"/>
      <c r="AT2447" s="124"/>
      <c r="AU2447" s="124"/>
      <c r="AV2447" s="83"/>
      <c r="AW2447" s="123"/>
      <c r="AX2447" s="81"/>
      <c r="BB2447" s="81"/>
      <c r="BC2447" s="81"/>
      <c r="BD2447" s="81"/>
      <c r="BE2447" s="81"/>
    </row>
    <row r="2448" spans="1:57" ht="12" x14ac:dyDescent="0.25">
      <c r="A2448" s="81"/>
      <c r="B2448" s="81"/>
      <c r="C2448" s="81"/>
      <c r="K2448" s="81"/>
      <c r="L2448" s="81"/>
      <c r="M2448" s="81"/>
      <c r="N2448" s="81"/>
      <c r="O2448" s="81"/>
      <c r="P2448" s="81"/>
      <c r="S2448" s="81"/>
      <c r="T2448" s="81"/>
      <c r="U2448" s="81"/>
      <c r="V2448" s="81"/>
      <c r="W2448" s="81"/>
      <c r="X2448" s="81"/>
      <c r="Y2448" s="81"/>
      <c r="Z2448" s="81"/>
      <c r="AA2448" s="109"/>
      <c r="AB2448" s="109"/>
      <c r="AS2448" s="124"/>
      <c r="AT2448" s="124"/>
      <c r="AU2448" s="124"/>
      <c r="AV2448" s="83"/>
      <c r="AW2448" s="123"/>
      <c r="AX2448" s="81"/>
      <c r="BB2448" s="81"/>
      <c r="BC2448" s="81"/>
      <c r="BD2448" s="81"/>
      <c r="BE2448" s="81"/>
    </row>
    <row r="2449" spans="1:57" ht="12" x14ac:dyDescent="0.25">
      <c r="A2449" s="81"/>
      <c r="B2449" s="81"/>
      <c r="C2449" s="81"/>
      <c r="K2449" s="81"/>
      <c r="L2449" s="81"/>
      <c r="M2449" s="81"/>
      <c r="N2449" s="81"/>
      <c r="O2449" s="81"/>
      <c r="P2449" s="81"/>
      <c r="S2449" s="81"/>
      <c r="T2449" s="81"/>
      <c r="U2449" s="81"/>
      <c r="V2449" s="81"/>
      <c r="W2449" s="81"/>
      <c r="X2449" s="81"/>
      <c r="Y2449" s="81"/>
      <c r="Z2449" s="81"/>
      <c r="AA2449" s="109"/>
      <c r="AB2449" s="109"/>
      <c r="AS2449" s="124"/>
      <c r="AT2449" s="124"/>
      <c r="AU2449" s="124"/>
      <c r="AV2449" s="83"/>
      <c r="AW2449" s="123"/>
      <c r="AX2449" s="81"/>
      <c r="BB2449" s="81"/>
      <c r="BC2449" s="81"/>
      <c r="BD2449" s="81"/>
      <c r="BE2449" s="81"/>
    </row>
    <row r="2450" spans="1:57" ht="12" x14ac:dyDescent="0.25">
      <c r="A2450" s="81"/>
      <c r="B2450" s="81"/>
      <c r="C2450" s="81"/>
      <c r="K2450" s="81"/>
      <c r="L2450" s="81"/>
      <c r="M2450" s="81"/>
      <c r="N2450" s="81"/>
      <c r="O2450" s="81"/>
      <c r="P2450" s="81"/>
      <c r="S2450" s="81"/>
      <c r="T2450" s="81"/>
      <c r="U2450" s="81"/>
      <c r="V2450" s="81"/>
      <c r="W2450" s="81"/>
      <c r="X2450" s="81"/>
      <c r="Y2450" s="81"/>
      <c r="Z2450" s="81"/>
      <c r="AA2450" s="109"/>
      <c r="AB2450" s="109"/>
      <c r="AS2450" s="124"/>
      <c r="AT2450" s="124"/>
      <c r="AU2450" s="124"/>
      <c r="AV2450" s="83"/>
      <c r="AW2450" s="123"/>
      <c r="AX2450" s="81"/>
      <c r="BB2450" s="81"/>
      <c r="BC2450" s="81"/>
      <c r="BD2450" s="81"/>
      <c r="BE2450" s="81"/>
    </row>
    <row r="2451" spans="1:57" ht="12" x14ac:dyDescent="0.25">
      <c r="A2451" s="81"/>
      <c r="B2451" s="81"/>
      <c r="C2451" s="81"/>
      <c r="K2451" s="81"/>
      <c r="L2451" s="81"/>
      <c r="M2451" s="81"/>
      <c r="N2451" s="81"/>
      <c r="O2451" s="81"/>
      <c r="P2451" s="81"/>
      <c r="S2451" s="81"/>
      <c r="T2451" s="81"/>
      <c r="U2451" s="81"/>
      <c r="V2451" s="81"/>
      <c r="W2451" s="81"/>
      <c r="X2451" s="81"/>
      <c r="Y2451" s="81"/>
      <c r="Z2451" s="81"/>
      <c r="AA2451" s="109"/>
      <c r="AB2451" s="109"/>
      <c r="AS2451" s="124"/>
      <c r="AT2451" s="124"/>
      <c r="AU2451" s="124"/>
      <c r="AV2451" s="83"/>
      <c r="AW2451" s="123"/>
      <c r="AX2451" s="81"/>
      <c r="BB2451" s="81"/>
      <c r="BC2451" s="81"/>
      <c r="BD2451" s="81"/>
      <c r="BE2451" s="81"/>
    </row>
    <row r="2452" spans="1:57" ht="12" x14ac:dyDescent="0.25">
      <c r="A2452" s="81"/>
      <c r="B2452" s="81"/>
      <c r="C2452" s="81"/>
      <c r="K2452" s="81"/>
      <c r="L2452" s="81"/>
      <c r="M2452" s="81"/>
      <c r="N2452" s="81"/>
      <c r="O2452" s="81"/>
      <c r="P2452" s="81"/>
      <c r="S2452" s="81"/>
      <c r="T2452" s="81"/>
      <c r="U2452" s="81"/>
      <c r="V2452" s="81"/>
      <c r="W2452" s="81"/>
      <c r="X2452" s="81"/>
      <c r="Y2452" s="81"/>
      <c r="Z2452" s="81"/>
      <c r="AA2452" s="109"/>
      <c r="AB2452" s="109"/>
      <c r="AS2452" s="124"/>
      <c r="AT2452" s="124"/>
      <c r="AU2452" s="124"/>
      <c r="AV2452" s="83"/>
      <c r="AW2452" s="123"/>
      <c r="AX2452" s="81"/>
      <c r="BB2452" s="81"/>
      <c r="BC2452" s="81"/>
      <c r="BD2452" s="81"/>
      <c r="BE2452" s="81"/>
    </row>
    <row r="2453" spans="1:57" ht="12" x14ac:dyDescent="0.25">
      <c r="A2453" s="81"/>
      <c r="B2453" s="81"/>
      <c r="C2453" s="81"/>
      <c r="K2453" s="81"/>
      <c r="L2453" s="81"/>
      <c r="M2453" s="81"/>
      <c r="N2453" s="81"/>
      <c r="O2453" s="81"/>
      <c r="P2453" s="81"/>
      <c r="S2453" s="81"/>
      <c r="T2453" s="81"/>
      <c r="U2453" s="81"/>
      <c r="V2453" s="81"/>
      <c r="W2453" s="81"/>
      <c r="X2453" s="81"/>
      <c r="Y2453" s="81"/>
      <c r="Z2453" s="81"/>
      <c r="AA2453" s="109"/>
      <c r="AB2453" s="109"/>
      <c r="AS2453" s="124"/>
      <c r="AT2453" s="124"/>
      <c r="AU2453" s="124"/>
      <c r="AV2453" s="83"/>
      <c r="AW2453" s="123"/>
      <c r="AX2453" s="81"/>
      <c r="BB2453" s="81"/>
      <c r="BC2453" s="81"/>
      <c r="BD2453" s="81"/>
      <c r="BE2453" s="81"/>
    </row>
    <row r="2454" spans="1:57" ht="12" x14ac:dyDescent="0.25">
      <c r="A2454" s="81"/>
      <c r="B2454" s="81"/>
      <c r="C2454" s="81"/>
      <c r="K2454" s="81"/>
      <c r="L2454" s="81"/>
      <c r="M2454" s="81"/>
      <c r="N2454" s="81"/>
      <c r="O2454" s="81"/>
      <c r="P2454" s="81"/>
      <c r="S2454" s="81"/>
      <c r="T2454" s="81"/>
      <c r="U2454" s="81"/>
      <c r="V2454" s="81"/>
      <c r="W2454" s="81"/>
      <c r="X2454" s="81"/>
      <c r="Y2454" s="81"/>
      <c r="Z2454" s="81"/>
      <c r="AA2454" s="109"/>
      <c r="AB2454" s="109"/>
      <c r="AS2454" s="124"/>
      <c r="AT2454" s="124"/>
      <c r="AU2454" s="124"/>
      <c r="AV2454" s="83"/>
      <c r="AW2454" s="123"/>
      <c r="AX2454" s="81"/>
      <c r="BB2454" s="81"/>
      <c r="BC2454" s="81"/>
      <c r="BD2454" s="81"/>
      <c r="BE2454" s="81"/>
    </row>
    <row r="2455" spans="1:57" ht="12" x14ac:dyDescent="0.25">
      <c r="A2455" s="81"/>
      <c r="B2455" s="81"/>
      <c r="C2455" s="81"/>
      <c r="K2455" s="81"/>
      <c r="L2455" s="81"/>
      <c r="M2455" s="81"/>
      <c r="N2455" s="81"/>
      <c r="O2455" s="81"/>
      <c r="P2455" s="81"/>
      <c r="S2455" s="81"/>
      <c r="T2455" s="81"/>
      <c r="U2455" s="81"/>
      <c r="V2455" s="81"/>
      <c r="W2455" s="81"/>
      <c r="X2455" s="81"/>
      <c r="Y2455" s="81"/>
      <c r="Z2455" s="81"/>
      <c r="AA2455" s="109"/>
      <c r="AB2455" s="109"/>
      <c r="AS2455" s="124"/>
      <c r="AT2455" s="124"/>
      <c r="AU2455" s="124"/>
      <c r="AV2455" s="83"/>
      <c r="AW2455" s="123"/>
      <c r="AX2455" s="81"/>
      <c r="BB2455" s="81"/>
      <c r="BC2455" s="81"/>
      <c r="BD2455" s="81"/>
      <c r="BE2455" s="81"/>
    </row>
    <row r="2456" spans="1:57" ht="12" x14ac:dyDescent="0.25">
      <c r="A2456" s="81"/>
      <c r="B2456" s="81"/>
      <c r="C2456" s="81"/>
      <c r="K2456" s="81"/>
      <c r="L2456" s="81"/>
      <c r="M2456" s="81"/>
      <c r="N2456" s="81"/>
      <c r="O2456" s="81"/>
      <c r="P2456" s="81"/>
      <c r="S2456" s="81"/>
      <c r="T2456" s="81"/>
      <c r="U2456" s="81"/>
      <c r="V2456" s="81"/>
      <c r="W2456" s="81"/>
      <c r="X2456" s="81"/>
      <c r="Y2456" s="81"/>
      <c r="Z2456" s="81"/>
      <c r="AA2456" s="109"/>
      <c r="AB2456" s="109"/>
      <c r="AS2456" s="124"/>
      <c r="AT2456" s="124"/>
      <c r="AU2456" s="124"/>
      <c r="AV2456" s="83"/>
      <c r="AW2456" s="123"/>
      <c r="AX2456" s="81"/>
      <c r="BB2456" s="81"/>
      <c r="BC2456" s="81"/>
      <c r="BD2456" s="81"/>
      <c r="BE2456" s="81"/>
    </row>
    <row r="2457" spans="1:57" ht="12" x14ac:dyDescent="0.25">
      <c r="A2457" s="81"/>
      <c r="B2457" s="81"/>
      <c r="C2457" s="81"/>
      <c r="K2457" s="81"/>
      <c r="L2457" s="81"/>
      <c r="M2457" s="81"/>
      <c r="N2457" s="81"/>
      <c r="O2457" s="81"/>
      <c r="P2457" s="81"/>
      <c r="S2457" s="81"/>
      <c r="T2457" s="81"/>
      <c r="U2457" s="81"/>
      <c r="V2457" s="81"/>
      <c r="W2457" s="81"/>
      <c r="X2457" s="81"/>
      <c r="Y2457" s="81"/>
      <c r="Z2457" s="81"/>
      <c r="AA2457" s="109"/>
      <c r="AB2457" s="109"/>
      <c r="AS2457" s="124"/>
      <c r="AT2457" s="124"/>
      <c r="AU2457" s="124"/>
      <c r="AV2457" s="83"/>
      <c r="AW2457" s="123"/>
      <c r="AX2457" s="81"/>
      <c r="BB2457" s="81"/>
      <c r="BC2457" s="81"/>
      <c r="BD2457" s="81"/>
      <c r="BE2457" s="81"/>
    </row>
    <row r="2458" spans="1:57" ht="12" x14ac:dyDescent="0.25">
      <c r="A2458" s="81"/>
      <c r="B2458" s="81"/>
      <c r="C2458" s="81"/>
      <c r="K2458" s="81"/>
      <c r="L2458" s="81"/>
      <c r="M2458" s="81"/>
      <c r="N2458" s="81"/>
      <c r="O2458" s="81"/>
      <c r="P2458" s="81"/>
      <c r="S2458" s="81"/>
      <c r="T2458" s="81"/>
      <c r="U2458" s="81"/>
      <c r="V2458" s="81"/>
      <c r="W2458" s="81"/>
      <c r="X2458" s="81"/>
      <c r="Y2458" s="81"/>
      <c r="Z2458" s="81"/>
      <c r="AA2458" s="109"/>
      <c r="AB2458" s="109"/>
      <c r="AS2458" s="124"/>
      <c r="AT2458" s="124"/>
      <c r="AU2458" s="124"/>
      <c r="AV2458" s="83"/>
      <c r="AW2458" s="123"/>
      <c r="AX2458" s="81"/>
      <c r="BB2458" s="81"/>
      <c r="BC2458" s="81"/>
      <c r="BD2458" s="81"/>
      <c r="BE2458" s="81"/>
    </row>
    <row r="2459" spans="1:57" ht="12" x14ac:dyDescent="0.25">
      <c r="A2459" s="81"/>
      <c r="B2459" s="81"/>
      <c r="C2459" s="81"/>
      <c r="K2459" s="81"/>
      <c r="L2459" s="81"/>
      <c r="M2459" s="81"/>
      <c r="N2459" s="81"/>
      <c r="O2459" s="81"/>
      <c r="P2459" s="81"/>
      <c r="S2459" s="81"/>
      <c r="T2459" s="81"/>
      <c r="U2459" s="81"/>
      <c r="V2459" s="81"/>
      <c r="W2459" s="81"/>
      <c r="X2459" s="81"/>
      <c r="Y2459" s="81"/>
      <c r="Z2459" s="81"/>
      <c r="AA2459" s="109"/>
      <c r="AB2459" s="109"/>
      <c r="AS2459" s="124"/>
      <c r="AT2459" s="124"/>
      <c r="AU2459" s="124"/>
      <c r="AV2459" s="83"/>
      <c r="AW2459" s="123"/>
      <c r="AX2459" s="81"/>
      <c r="BB2459" s="81"/>
      <c r="BC2459" s="81"/>
      <c r="BD2459" s="81"/>
      <c r="BE2459" s="81"/>
    </row>
    <row r="2460" spans="1:57" ht="12" x14ac:dyDescent="0.25">
      <c r="A2460" s="81"/>
      <c r="B2460" s="81"/>
      <c r="C2460" s="81"/>
      <c r="K2460" s="81"/>
      <c r="L2460" s="81"/>
      <c r="M2460" s="81"/>
      <c r="N2460" s="81"/>
      <c r="O2460" s="81"/>
      <c r="P2460" s="81"/>
      <c r="S2460" s="81"/>
      <c r="T2460" s="81"/>
      <c r="U2460" s="81"/>
      <c r="V2460" s="81"/>
      <c r="W2460" s="81"/>
      <c r="X2460" s="81"/>
      <c r="Y2460" s="81"/>
      <c r="Z2460" s="81"/>
      <c r="AA2460" s="109"/>
      <c r="AB2460" s="109"/>
      <c r="AS2460" s="124"/>
      <c r="AT2460" s="124"/>
      <c r="AU2460" s="124"/>
      <c r="AV2460" s="83"/>
      <c r="AW2460" s="123"/>
      <c r="AX2460" s="81"/>
      <c r="BB2460" s="81"/>
      <c r="BC2460" s="81"/>
      <c r="BD2460" s="81"/>
      <c r="BE2460" s="81"/>
    </row>
    <row r="2461" spans="1:57" ht="12" x14ac:dyDescent="0.25">
      <c r="A2461" s="81"/>
      <c r="B2461" s="81"/>
      <c r="C2461" s="81"/>
      <c r="K2461" s="81"/>
      <c r="L2461" s="81"/>
      <c r="M2461" s="81"/>
      <c r="N2461" s="81"/>
      <c r="O2461" s="81"/>
      <c r="P2461" s="81"/>
      <c r="S2461" s="81"/>
      <c r="T2461" s="81"/>
      <c r="U2461" s="81"/>
      <c r="V2461" s="81"/>
      <c r="W2461" s="81"/>
      <c r="X2461" s="81"/>
      <c r="Y2461" s="81"/>
      <c r="Z2461" s="81"/>
      <c r="AA2461" s="109"/>
      <c r="AB2461" s="109"/>
      <c r="AS2461" s="124"/>
      <c r="AT2461" s="124"/>
      <c r="AU2461" s="124"/>
      <c r="AV2461" s="83"/>
      <c r="AW2461" s="123"/>
      <c r="AX2461" s="81"/>
      <c r="BB2461" s="81"/>
      <c r="BC2461" s="81"/>
      <c r="BD2461" s="81"/>
      <c r="BE2461" s="81"/>
    </row>
    <row r="2462" spans="1:57" ht="12" x14ac:dyDescent="0.25">
      <c r="A2462" s="81"/>
      <c r="B2462" s="81"/>
      <c r="C2462" s="81"/>
      <c r="K2462" s="81"/>
      <c r="L2462" s="81"/>
      <c r="M2462" s="81"/>
      <c r="N2462" s="81"/>
      <c r="O2462" s="81"/>
      <c r="P2462" s="81"/>
      <c r="S2462" s="81"/>
      <c r="T2462" s="81"/>
      <c r="U2462" s="81"/>
      <c r="V2462" s="81"/>
      <c r="W2462" s="81"/>
      <c r="X2462" s="81"/>
      <c r="Y2462" s="81"/>
      <c r="Z2462" s="81"/>
      <c r="AA2462" s="109"/>
      <c r="AB2462" s="109"/>
      <c r="AS2462" s="124"/>
      <c r="AT2462" s="124"/>
      <c r="AU2462" s="124"/>
      <c r="AV2462" s="83"/>
      <c r="AW2462" s="123"/>
      <c r="AX2462" s="81"/>
      <c r="BB2462" s="81"/>
      <c r="BC2462" s="81"/>
      <c r="BD2462" s="81"/>
      <c r="BE2462" s="81"/>
    </row>
    <row r="2463" spans="1:57" ht="12" x14ac:dyDescent="0.25">
      <c r="A2463" s="81"/>
      <c r="B2463" s="81"/>
      <c r="C2463" s="81"/>
      <c r="K2463" s="81"/>
      <c r="L2463" s="81"/>
      <c r="M2463" s="81"/>
      <c r="N2463" s="81"/>
      <c r="O2463" s="81"/>
      <c r="P2463" s="81"/>
      <c r="S2463" s="81"/>
      <c r="T2463" s="81"/>
      <c r="U2463" s="81"/>
      <c r="V2463" s="81"/>
      <c r="W2463" s="81"/>
      <c r="X2463" s="81"/>
      <c r="Y2463" s="81"/>
      <c r="Z2463" s="81"/>
      <c r="AA2463" s="109"/>
      <c r="AB2463" s="109"/>
      <c r="AS2463" s="124"/>
      <c r="AT2463" s="124"/>
      <c r="AU2463" s="124"/>
      <c r="AV2463" s="83"/>
      <c r="AW2463" s="123"/>
      <c r="AX2463" s="81"/>
      <c r="BB2463" s="81"/>
      <c r="BC2463" s="81"/>
      <c r="BD2463" s="81"/>
      <c r="BE2463" s="81"/>
    </row>
    <row r="2464" spans="1:57" ht="12" x14ac:dyDescent="0.25">
      <c r="A2464" s="81"/>
      <c r="B2464" s="81"/>
      <c r="C2464" s="81"/>
      <c r="K2464" s="81"/>
      <c r="L2464" s="81"/>
      <c r="M2464" s="81"/>
      <c r="N2464" s="81"/>
      <c r="O2464" s="81"/>
      <c r="P2464" s="81"/>
      <c r="S2464" s="81"/>
      <c r="T2464" s="81"/>
      <c r="U2464" s="81"/>
      <c r="V2464" s="81"/>
      <c r="W2464" s="81"/>
      <c r="X2464" s="81"/>
      <c r="Y2464" s="81"/>
      <c r="Z2464" s="81"/>
      <c r="AA2464" s="109"/>
      <c r="AB2464" s="109"/>
      <c r="AS2464" s="124"/>
      <c r="AT2464" s="124"/>
      <c r="AU2464" s="124"/>
      <c r="AV2464" s="83"/>
      <c r="AW2464" s="123"/>
      <c r="AX2464" s="81"/>
      <c r="BB2464" s="81"/>
      <c r="BC2464" s="81"/>
      <c r="BD2464" s="81"/>
      <c r="BE2464" s="81"/>
    </row>
    <row r="2465" spans="1:57" ht="12" x14ac:dyDescent="0.25">
      <c r="A2465" s="81"/>
      <c r="B2465" s="81"/>
      <c r="C2465" s="81"/>
      <c r="K2465" s="81"/>
      <c r="L2465" s="81"/>
      <c r="M2465" s="81"/>
      <c r="N2465" s="81"/>
      <c r="O2465" s="81"/>
      <c r="P2465" s="81"/>
      <c r="S2465" s="81"/>
      <c r="T2465" s="81"/>
      <c r="U2465" s="81"/>
      <c r="V2465" s="81"/>
      <c r="W2465" s="81"/>
      <c r="X2465" s="81"/>
      <c r="Y2465" s="81"/>
      <c r="Z2465" s="81"/>
      <c r="AA2465" s="109"/>
      <c r="AB2465" s="109"/>
      <c r="AS2465" s="124"/>
      <c r="AT2465" s="124"/>
      <c r="AU2465" s="124"/>
      <c r="AV2465" s="83"/>
      <c r="AW2465" s="123"/>
      <c r="AX2465" s="81"/>
      <c r="BB2465" s="81"/>
      <c r="BC2465" s="81"/>
      <c r="BD2465" s="81"/>
      <c r="BE2465" s="81"/>
    </row>
    <row r="2466" spans="1:57" ht="12" x14ac:dyDescent="0.25">
      <c r="A2466" s="81"/>
      <c r="B2466" s="81"/>
      <c r="C2466" s="81"/>
      <c r="K2466" s="81"/>
      <c r="L2466" s="81"/>
      <c r="M2466" s="81"/>
      <c r="N2466" s="81"/>
      <c r="O2466" s="81"/>
      <c r="P2466" s="81"/>
      <c r="S2466" s="81"/>
      <c r="T2466" s="81"/>
      <c r="U2466" s="81"/>
      <c r="V2466" s="81"/>
      <c r="W2466" s="81"/>
      <c r="X2466" s="81"/>
      <c r="Y2466" s="81"/>
      <c r="Z2466" s="81"/>
      <c r="AA2466" s="109"/>
      <c r="AB2466" s="109"/>
      <c r="AS2466" s="124"/>
      <c r="AT2466" s="124"/>
      <c r="AU2466" s="124"/>
      <c r="AV2466" s="83"/>
      <c r="AW2466" s="123"/>
      <c r="AX2466" s="81"/>
      <c r="BB2466" s="81"/>
      <c r="BC2466" s="81"/>
      <c r="BD2466" s="81"/>
      <c r="BE2466" s="81"/>
    </row>
    <row r="2467" spans="1:57" ht="12" x14ac:dyDescent="0.25">
      <c r="A2467" s="81"/>
      <c r="B2467" s="81"/>
      <c r="C2467" s="81"/>
      <c r="K2467" s="81"/>
      <c r="L2467" s="81"/>
      <c r="M2467" s="81"/>
      <c r="N2467" s="81"/>
      <c r="O2467" s="81"/>
      <c r="P2467" s="81"/>
      <c r="S2467" s="81"/>
      <c r="T2467" s="81"/>
      <c r="U2467" s="81"/>
      <c r="V2467" s="81"/>
      <c r="W2467" s="81"/>
      <c r="X2467" s="81"/>
      <c r="Y2467" s="81"/>
      <c r="Z2467" s="81"/>
      <c r="AA2467" s="109"/>
      <c r="AB2467" s="109"/>
      <c r="AS2467" s="124"/>
      <c r="AT2467" s="124"/>
      <c r="AU2467" s="124"/>
      <c r="AV2467" s="83"/>
      <c r="AW2467" s="123"/>
      <c r="AX2467" s="81"/>
      <c r="BB2467" s="81"/>
      <c r="BC2467" s="81"/>
      <c r="BD2467" s="81"/>
      <c r="BE2467" s="81"/>
    </row>
    <row r="2468" spans="1:57" ht="12" x14ac:dyDescent="0.25">
      <c r="A2468" s="81"/>
      <c r="B2468" s="81"/>
      <c r="C2468" s="81"/>
      <c r="K2468" s="81"/>
      <c r="L2468" s="81"/>
      <c r="M2468" s="81"/>
      <c r="N2468" s="81"/>
      <c r="O2468" s="81"/>
      <c r="P2468" s="81"/>
      <c r="S2468" s="81"/>
      <c r="T2468" s="81"/>
      <c r="U2468" s="81"/>
      <c r="V2468" s="81"/>
      <c r="W2468" s="81"/>
      <c r="X2468" s="81"/>
      <c r="Y2468" s="81"/>
      <c r="Z2468" s="81"/>
      <c r="AA2468" s="109"/>
      <c r="AB2468" s="109"/>
      <c r="AS2468" s="124"/>
      <c r="AT2468" s="124"/>
      <c r="AU2468" s="124"/>
      <c r="AV2468" s="83"/>
      <c r="AW2468" s="123"/>
      <c r="AX2468" s="81"/>
      <c r="BB2468" s="81"/>
      <c r="BC2468" s="81"/>
      <c r="BD2468" s="81"/>
      <c r="BE2468" s="81"/>
    </row>
    <row r="2469" spans="1:57" ht="12" x14ac:dyDescent="0.25">
      <c r="A2469" s="81"/>
      <c r="B2469" s="81"/>
      <c r="C2469" s="81"/>
      <c r="K2469" s="81"/>
      <c r="L2469" s="81"/>
      <c r="M2469" s="81"/>
      <c r="N2469" s="81"/>
      <c r="O2469" s="81"/>
      <c r="P2469" s="81"/>
      <c r="S2469" s="81"/>
      <c r="T2469" s="81"/>
      <c r="U2469" s="81"/>
      <c r="V2469" s="81"/>
      <c r="W2469" s="81"/>
      <c r="X2469" s="81"/>
      <c r="Y2469" s="81"/>
      <c r="Z2469" s="81"/>
      <c r="AA2469" s="109"/>
      <c r="AB2469" s="109"/>
      <c r="AS2469" s="124"/>
      <c r="AT2469" s="124"/>
      <c r="AU2469" s="124"/>
      <c r="AV2469" s="83"/>
      <c r="AW2469" s="123"/>
      <c r="AX2469" s="81"/>
      <c r="BB2469" s="81"/>
      <c r="BC2469" s="81"/>
      <c r="BD2469" s="81"/>
      <c r="BE2469" s="81"/>
    </row>
    <row r="2470" spans="1:57" ht="12" x14ac:dyDescent="0.25">
      <c r="A2470" s="81"/>
      <c r="B2470" s="81"/>
      <c r="C2470" s="81"/>
      <c r="K2470" s="81"/>
      <c r="L2470" s="81"/>
      <c r="M2470" s="81"/>
      <c r="N2470" s="81"/>
      <c r="O2470" s="81"/>
      <c r="P2470" s="81"/>
      <c r="S2470" s="81"/>
      <c r="T2470" s="81"/>
      <c r="U2470" s="81"/>
      <c r="V2470" s="81"/>
      <c r="W2470" s="81"/>
      <c r="X2470" s="81"/>
      <c r="Y2470" s="81"/>
      <c r="Z2470" s="81"/>
      <c r="AA2470" s="109"/>
      <c r="AB2470" s="109"/>
      <c r="AS2470" s="124"/>
      <c r="AT2470" s="124"/>
      <c r="AU2470" s="124"/>
      <c r="AV2470" s="83"/>
      <c r="AW2470" s="123"/>
      <c r="AX2470" s="81"/>
      <c r="BB2470" s="81"/>
      <c r="BC2470" s="81"/>
      <c r="BD2470" s="81"/>
      <c r="BE2470" s="81"/>
    </row>
    <row r="2471" spans="1:57" ht="12" x14ac:dyDescent="0.25">
      <c r="A2471" s="81"/>
      <c r="B2471" s="81"/>
      <c r="C2471" s="81"/>
      <c r="K2471" s="81"/>
      <c r="L2471" s="81"/>
      <c r="M2471" s="81"/>
      <c r="N2471" s="81"/>
      <c r="O2471" s="81"/>
      <c r="P2471" s="81"/>
      <c r="S2471" s="81"/>
      <c r="T2471" s="81"/>
      <c r="U2471" s="81"/>
      <c r="V2471" s="81"/>
      <c r="W2471" s="81"/>
      <c r="X2471" s="81"/>
      <c r="Y2471" s="81"/>
      <c r="Z2471" s="81"/>
      <c r="AA2471" s="109"/>
      <c r="AB2471" s="109"/>
      <c r="AS2471" s="124"/>
      <c r="AT2471" s="124"/>
      <c r="AU2471" s="124"/>
      <c r="AV2471" s="83"/>
      <c r="AW2471" s="123"/>
      <c r="AX2471" s="81"/>
      <c r="BB2471" s="81"/>
      <c r="BC2471" s="81"/>
      <c r="BD2471" s="81"/>
      <c r="BE2471" s="81"/>
    </row>
    <row r="2472" spans="1:57" ht="12" x14ac:dyDescent="0.25">
      <c r="A2472" s="81"/>
      <c r="B2472" s="81"/>
      <c r="C2472" s="81"/>
      <c r="K2472" s="81"/>
      <c r="L2472" s="81"/>
      <c r="M2472" s="81"/>
      <c r="N2472" s="81"/>
      <c r="O2472" s="81"/>
      <c r="P2472" s="81"/>
      <c r="S2472" s="81"/>
      <c r="T2472" s="81"/>
      <c r="U2472" s="81"/>
      <c r="V2472" s="81"/>
      <c r="W2472" s="81"/>
      <c r="X2472" s="81"/>
      <c r="Y2472" s="81"/>
      <c r="Z2472" s="81"/>
      <c r="AA2472" s="109"/>
      <c r="AB2472" s="109"/>
      <c r="AS2472" s="124"/>
      <c r="AT2472" s="124"/>
      <c r="AU2472" s="124"/>
      <c r="AV2472" s="83"/>
      <c r="AW2472" s="123"/>
      <c r="AX2472" s="81"/>
      <c r="BB2472" s="81"/>
      <c r="BC2472" s="81"/>
      <c r="BD2472" s="81"/>
      <c r="BE2472" s="81"/>
    </row>
    <row r="2473" spans="1:57" ht="12" x14ac:dyDescent="0.25">
      <c r="A2473" s="81"/>
      <c r="B2473" s="81"/>
      <c r="C2473" s="81"/>
      <c r="K2473" s="81"/>
      <c r="L2473" s="81"/>
      <c r="M2473" s="81"/>
      <c r="N2473" s="81"/>
      <c r="O2473" s="81"/>
      <c r="P2473" s="81"/>
      <c r="S2473" s="81"/>
      <c r="T2473" s="81"/>
      <c r="U2473" s="81"/>
      <c r="V2473" s="81"/>
      <c r="W2473" s="81"/>
      <c r="X2473" s="81"/>
      <c r="Y2473" s="81"/>
      <c r="Z2473" s="81"/>
      <c r="AA2473" s="109"/>
      <c r="AB2473" s="109"/>
      <c r="AS2473" s="124"/>
      <c r="AT2473" s="124"/>
      <c r="AU2473" s="124"/>
      <c r="AV2473" s="83"/>
      <c r="AW2473" s="123"/>
      <c r="AX2473" s="81"/>
      <c r="BB2473" s="81"/>
      <c r="BC2473" s="81"/>
      <c r="BD2473" s="81"/>
      <c r="BE2473" s="81"/>
    </row>
    <row r="2474" spans="1:57" ht="12" x14ac:dyDescent="0.25">
      <c r="A2474" s="81"/>
      <c r="B2474" s="81"/>
      <c r="C2474" s="81"/>
      <c r="K2474" s="81"/>
      <c r="L2474" s="81"/>
      <c r="M2474" s="81"/>
      <c r="N2474" s="81"/>
      <c r="O2474" s="81"/>
      <c r="P2474" s="81"/>
      <c r="S2474" s="81"/>
      <c r="T2474" s="81"/>
      <c r="U2474" s="81"/>
      <c r="V2474" s="81"/>
      <c r="W2474" s="81"/>
      <c r="X2474" s="81"/>
      <c r="Y2474" s="81"/>
      <c r="Z2474" s="81"/>
      <c r="AA2474" s="109"/>
      <c r="AB2474" s="109"/>
      <c r="AS2474" s="124"/>
      <c r="AT2474" s="124"/>
      <c r="AU2474" s="124"/>
      <c r="AV2474" s="83"/>
      <c r="AW2474" s="123"/>
      <c r="AX2474" s="81"/>
      <c r="BB2474" s="81"/>
      <c r="BC2474" s="81"/>
      <c r="BD2474" s="81"/>
      <c r="BE2474" s="81"/>
    </row>
    <row r="2475" spans="1:57" ht="12" x14ac:dyDescent="0.25">
      <c r="A2475" s="81"/>
      <c r="B2475" s="81"/>
      <c r="C2475" s="81"/>
      <c r="K2475" s="81"/>
      <c r="L2475" s="81"/>
      <c r="M2475" s="81"/>
      <c r="N2475" s="81"/>
      <c r="O2475" s="81"/>
      <c r="P2475" s="81"/>
      <c r="S2475" s="81"/>
      <c r="T2475" s="81"/>
      <c r="U2475" s="81"/>
      <c r="V2475" s="81"/>
      <c r="W2475" s="81"/>
      <c r="X2475" s="81"/>
      <c r="Y2475" s="81"/>
      <c r="Z2475" s="81"/>
      <c r="AA2475" s="109"/>
      <c r="AB2475" s="109"/>
      <c r="AS2475" s="124"/>
      <c r="AT2475" s="124"/>
      <c r="AU2475" s="124"/>
      <c r="AV2475" s="83"/>
      <c r="AW2475" s="123"/>
      <c r="AX2475" s="81"/>
      <c r="BB2475" s="81"/>
      <c r="BC2475" s="81"/>
      <c r="BD2475" s="81"/>
      <c r="BE2475" s="81"/>
    </row>
    <row r="2476" spans="1:57" ht="12" x14ac:dyDescent="0.25">
      <c r="A2476" s="81"/>
      <c r="B2476" s="81"/>
      <c r="C2476" s="81"/>
      <c r="K2476" s="81"/>
      <c r="L2476" s="81"/>
      <c r="M2476" s="81"/>
      <c r="N2476" s="81"/>
      <c r="O2476" s="81"/>
      <c r="P2476" s="81"/>
      <c r="S2476" s="81"/>
      <c r="T2476" s="81"/>
      <c r="U2476" s="81"/>
      <c r="V2476" s="81"/>
      <c r="W2476" s="81"/>
      <c r="X2476" s="81"/>
      <c r="Y2476" s="81"/>
      <c r="Z2476" s="81"/>
      <c r="AA2476" s="109"/>
      <c r="AB2476" s="109"/>
      <c r="AS2476" s="124"/>
      <c r="AT2476" s="124"/>
      <c r="AU2476" s="124"/>
      <c r="AV2476" s="83"/>
      <c r="AW2476" s="123"/>
      <c r="AX2476" s="81"/>
      <c r="BB2476" s="81"/>
      <c r="BC2476" s="81"/>
      <c r="BD2476" s="81"/>
      <c r="BE2476" s="81"/>
    </row>
    <row r="2477" spans="1:57" ht="12" x14ac:dyDescent="0.25">
      <c r="A2477" s="81"/>
      <c r="B2477" s="81"/>
      <c r="C2477" s="81"/>
      <c r="K2477" s="81"/>
      <c r="L2477" s="81"/>
      <c r="M2477" s="81"/>
      <c r="N2477" s="81"/>
      <c r="O2477" s="81"/>
      <c r="P2477" s="81"/>
      <c r="S2477" s="81"/>
      <c r="T2477" s="81"/>
      <c r="U2477" s="81"/>
      <c r="V2477" s="81"/>
      <c r="W2477" s="81"/>
      <c r="X2477" s="81"/>
      <c r="Y2477" s="81"/>
      <c r="Z2477" s="81"/>
      <c r="AA2477" s="109"/>
      <c r="AB2477" s="109"/>
      <c r="AS2477" s="124"/>
      <c r="AT2477" s="124"/>
      <c r="AU2477" s="124"/>
      <c r="AV2477" s="83"/>
      <c r="AW2477" s="123"/>
      <c r="AX2477" s="81"/>
      <c r="BB2477" s="81"/>
      <c r="BC2477" s="81"/>
      <c r="BD2477" s="81"/>
      <c r="BE2477" s="81"/>
    </row>
    <row r="2478" spans="1:57" ht="12" x14ac:dyDescent="0.25">
      <c r="A2478" s="81"/>
      <c r="B2478" s="81"/>
      <c r="C2478" s="81"/>
      <c r="K2478" s="81"/>
      <c r="L2478" s="81"/>
      <c r="M2478" s="81"/>
      <c r="N2478" s="81"/>
      <c r="O2478" s="81"/>
      <c r="P2478" s="81"/>
      <c r="S2478" s="81"/>
      <c r="T2478" s="81"/>
      <c r="U2478" s="81"/>
      <c r="V2478" s="81"/>
      <c r="W2478" s="81"/>
      <c r="X2478" s="81"/>
      <c r="Y2478" s="81"/>
      <c r="Z2478" s="81"/>
      <c r="AA2478" s="109"/>
      <c r="AB2478" s="109"/>
      <c r="AS2478" s="124"/>
      <c r="AT2478" s="124"/>
      <c r="AU2478" s="124"/>
      <c r="AV2478" s="83"/>
      <c r="AW2478" s="123"/>
      <c r="AX2478" s="81"/>
      <c r="BB2478" s="81"/>
      <c r="BC2478" s="81"/>
      <c r="BD2478" s="81"/>
      <c r="BE2478" s="81"/>
    </row>
    <row r="2479" spans="1:57" ht="12" x14ac:dyDescent="0.25">
      <c r="A2479" s="81"/>
      <c r="B2479" s="81"/>
      <c r="C2479" s="81"/>
      <c r="K2479" s="81"/>
      <c r="L2479" s="81"/>
      <c r="M2479" s="81"/>
      <c r="N2479" s="81"/>
      <c r="O2479" s="81"/>
      <c r="P2479" s="81"/>
      <c r="S2479" s="81"/>
      <c r="T2479" s="81"/>
      <c r="U2479" s="81"/>
      <c r="V2479" s="81"/>
      <c r="W2479" s="81"/>
      <c r="X2479" s="81"/>
      <c r="Y2479" s="81"/>
      <c r="Z2479" s="81"/>
      <c r="AA2479" s="109"/>
      <c r="AB2479" s="109"/>
      <c r="AS2479" s="124"/>
      <c r="AT2479" s="124"/>
      <c r="AU2479" s="124"/>
      <c r="AV2479" s="83"/>
      <c r="AW2479" s="123"/>
      <c r="AX2479" s="81"/>
      <c r="BB2479" s="81"/>
      <c r="BC2479" s="81"/>
      <c r="BD2479" s="81"/>
      <c r="BE2479" s="81"/>
    </row>
    <row r="2480" spans="1:57" ht="12" x14ac:dyDescent="0.25">
      <c r="A2480" s="81"/>
      <c r="B2480" s="81"/>
      <c r="C2480" s="81"/>
      <c r="K2480" s="81"/>
      <c r="L2480" s="81"/>
      <c r="M2480" s="81"/>
      <c r="N2480" s="81"/>
      <c r="O2480" s="81"/>
      <c r="P2480" s="81"/>
      <c r="S2480" s="81"/>
      <c r="T2480" s="81"/>
      <c r="U2480" s="81"/>
      <c r="V2480" s="81"/>
      <c r="W2480" s="81"/>
      <c r="X2480" s="81"/>
      <c r="Y2480" s="81"/>
      <c r="Z2480" s="81"/>
      <c r="AA2480" s="109"/>
      <c r="AB2480" s="109"/>
      <c r="AS2480" s="124"/>
      <c r="AT2480" s="124"/>
      <c r="AU2480" s="124"/>
      <c r="AV2480" s="83"/>
      <c r="AW2480" s="123"/>
      <c r="AX2480" s="81"/>
      <c r="BB2480" s="81"/>
      <c r="BC2480" s="81"/>
      <c r="BD2480" s="81"/>
      <c r="BE2480" s="81"/>
    </row>
    <row r="2481" spans="1:57" ht="12" x14ac:dyDescent="0.25">
      <c r="A2481" s="81"/>
      <c r="B2481" s="81"/>
      <c r="C2481" s="81"/>
      <c r="K2481" s="81"/>
      <c r="L2481" s="81"/>
      <c r="M2481" s="81"/>
      <c r="N2481" s="81"/>
      <c r="O2481" s="81"/>
      <c r="P2481" s="81"/>
      <c r="S2481" s="81"/>
      <c r="T2481" s="81"/>
      <c r="U2481" s="81"/>
      <c r="V2481" s="81"/>
      <c r="W2481" s="81"/>
      <c r="X2481" s="81"/>
      <c r="Y2481" s="81"/>
      <c r="Z2481" s="81"/>
      <c r="AA2481" s="109"/>
      <c r="AB2481" s="109"/>
      <c r="AS2481" s="124"/>
      <c r="AT2481" s="124"/>
      <c r="AU2481" s="124"/>
      <c r="AV2481" s="83"/>
      <c r="AW2481" s="123"/>
      <c r="AX2481" s="81"/>
      <c r="BB2481" s="81"/>
      <c r="BC2481" s="81"/>
      <c r="BD2481" s="81"/>
      <c r="BE2481" s="81"/>
    </row>
    <row r="2482" spans="1:57" ht="12" x14ac:dyDescent="0.25">
      <c r="A2482" s="81"/>
      <c r="B2482" s="81"/>
      <c r="C2482" s="81"/>
      <c r="K2482" s="81"/>
      <c r="L2482" s="81"/>
      <c r="M2482" s="81"/>
      <c r="N2482" s="81"/>
      <c r="O2482" s="81"/>
      <c r="P2482" s="81"/>
      <c r="S2482" s="81"/>
      <c r="T2482" s="81"/>
      <c r="U2482" s="81"/>
      <c r="V2482" s="81"/>
      <c r="W2482" s="81"/>
      <c r="X2482" s="81"/>
      <c r="Y2482" s="81"/>
      <c r="Z2482" s="81"/>
      <c r="AA2482" s="109"/>
      <c r="AB2482" s="109"/>
      <c r="AS2482" s="124"/>
      <c r="AT2482" s="124"/>
      <c r="AU2482" s="124"/>
      <c r="AV2482" s="83"/>
      <c r="AW2482" s="123"/>
      <c r="AX2482" s="81"/>
      <c r="BB2482" s="81"/>
      <c r="BC2482" s="81"/>
      <c r="BD2482" s="81"/>
      <c r="BE2482" s="81"/>
    </row>
    <row r="2483" spans="1:57" ht="12" x14ac:dyDescent="0.25">
      <c r="A2483" s="81"/>
      <c r="B2483" s="81"/>
      <c r="C2483" s="81"/>
      <c r="K2483" s="81"/>
      <c r="L2483" s="81"/>
      <c r="M2483" s="81"/>
      <c r="N2483" s="81"/>
      <c r="O2483" s="81"/>
      <c r="P2483" s="81"/>
      <c r="S2483" s="81"/>
      <c r="T2483" s="81"/>
      <c r="U2483" s="81"/>
      <c r="V2483" s="81"/>
      <c r="W2483" s="81"/>
      <c r="X2483" s="81"/>
      <c r="Y2483" s="81"/>
      <c r="Z2483" s="81"/>
      <c r="AA2483" s="109"/>
      <c r="AB2483" s="109"/>
      <c r="AS2483" s="124"/>
      <c r="AT2483" s="124"/>
      <c r="AU2483" s="124"/>
      <c r="AV2483" s="83"/>
      <c r="AW2483" s="123"/>
      <c r="AX2483" s="81"/>
      <c r="BB2483" s="81"/>
      <c r="BC2483" s="81"/>
      <c r="BD2483" s="81"/>
      <c r="BE2483" s="81"/>
    </row>
    <row r="2484" spans="1:57" ht="12" x14ac:dyDescent="0.25">
      <c r="A2484" s="81"/>
      <c r="B2484" s="81"/>
      <c r="C2484" s="81"/>
      <c r="K2484" s="81"/>
      <c r="L2484" s="81"/>
      <c r="M2484" s="81"/>
      <c r="N2484" s="81"/>
      <c r="O2484" s="81"/>
      <c r="P2484" s="81"/>
      <c r="S2484" s="81"/>
      <c r="T2484" s="81"/>
      <c r="U2484" s="81"/>
      <c r="V2484" s="81"/>
      <c r="W2484" s="81"/>
      <c r="X2484" s="81"/>
      <c r="Y2484" s="81"/>
      <c r="Z2484" s="81"/>
      <c r="AA2484" s="109"/>
      <c r="AB2484" s="109"/>
      <c r="AS2484" s="124"/>
      <c r="AT2484" s="124"/>
      <c r="AU2484" s="124"/>
      <c r="AV2484" s="83"/>
      <c r="AW2484" s="123"/>
      <c r="AX2484" s="81"/>
      <c r="BB2484" s="81"/>
      <c r="BC2484" s="81"/>
      <c r="BD2484" s="81"/>
      <c r="BE2484" s="81"/>
    </row>
    <row r="2485" spans="1:57" ht="12" x14ac:dyDescent="0.25">
      <c r="A2485" s="81"/>
      <c r="B2485" s="81"/>
      <c r="C2485" s="81"/>
      <c r="K2485" s="81"/>
      <c r="L2485" s="81"/>
      <c r="M2485" s="81"/>
      <c r="N2485" s="81"/>
      <c r="O2485" s="81"/>
      <c r="P2485" s="81"/>
      <c r="S2485" s="81"/>
      <c r="T2485" s="81"/>
      <c r="U2485" s="81"/>
      <c r="V2485" s="81"/>
      <c r="W2485" s="81"/>
      <c r="X2485" s="81"/>
      <c r="Y2485" s="81"/>
      <c r="Z2485" s="81"/>
      <c r="AA2485" s="109"/>
      <c r="AB2485" s="109"/>
      <c r="AS2485" s="124"/>
      <c r="AT2485" s="124"/>
      <c r="AU2485" s="124"/>
      <c r="AV2485" s="83"/>
      <c r="AW2485" s="123"/>
      <c r="AX2485" s="81"/>
      <c r="BB2485" s="81"/>
      <c r="BC2485" s="81"/>
      <c r="BD2485" s="81"/>
      <c r="BE2485" s="81"/>
    </row>
    <row r="2486" spans="1:57" ht="12" x14ac:dyDescent="0.25">
      <c r="A2486" s="81"/>
      <c r="B2486" s="81"/>
      <c r="C2486" s="81"/>
      <c r="K2486" s="81"/>
      <c r="L2486" s="81"/>
      <c r="M2486" s="81"/>
      <c r="N2486" s="81"/>
      <c r="O2486" s="81"/>
      <c r="P2486" s="81"/>
      <c r="S2486" s="81"/>
      <c r="T2486" s="81"/>
      <c r="U2486" s="81"/>
      <c r="V2486" s="81"/>
      <c r="W2486" s="81"/>
      <c r="X2486" s="81"/>
      <c r="Y2486" s="81"/>
      <c r="Z2486" s="81"/>
      <c r="AA2486" s="109"/>
      <c r="AB2486" s="109"/>
      <c r="AS2486" s="124"/>
      <c r="AT2486" s="124"/>
      <c r="AU2486" s="124"/>
      <c r="AV2486" s="83"/>
      <c r="AW2486" s="123"/>
      <c r="AX2486" s="81"/>
      <c r="BB2486" s="81"/>
      <c r="BC2486" s="81"/>
      <c r="BD2486" s="81"/>
      <c r="BE2486" s="81"/>
    </row>
    <row r="2487" spans="1:57" ht="12" x14ac:dyDescent="0.25">
      <c r="A2487" s="81"/>
      <c r="B2487" s="81"/>
      <c r="C2487" s="81"/>
      <c r="K2487" s="81"/>
      <c r="L2487" s="81"/>
      <c r="M2487" s="81"/>
      <c r="N2487" s="81"/>
      <c r="O2487" s="81"/>
      <c r="P2487" s="81"/>
      <c r="S2487" s="81"/>
      <c r="T2487" s="81"/>
      <c r="U2487" s="81"/>
      <c r="V2487" s="81"/>
      <c r="W2487" s="81"/>
      <c r="X2487" s="81"/>
      <c r="Y2487" s="81"/>
      <c r="Z2487" s="81"/>
      <c r="AA2487" s="109"/>
      <c r="AB2487" s="109"/>
      <c r="AS2487" s="124"/>
      <c r="AT2487" s="124"/>
      <c r="AU2487" s="124"/>
      <c r="AV2487" s="83"/>
      <c r="AW2487" s="123"/>
      <c r="AX2487" s="81"/>
      <c r="BB2487" s="81"/>
      <c r="BC2487" s="81"/>
      <c r="BD2487" s="81"/>
      <c r="BE2487" s="81"/>
    </row>
    <row r="2488" spans="1:57" ht="12" x14ac:dyDescent="0.25">
      <c r="A2488" s="81"/>
      <c r="B2488" s="81"/>
      <c r="C2488" s="81"/>
      <c r="K2488" s="81"/>
      <c r="L2488" s="81"/>
      <c r="M2488" s="81"/>
      <c r="N2488" s="81"/>
      <c r="O2488" s="81"/>
      <c r="P2488" s="81"/>
      <c r="S2488" s="81"/>
      <c r="T2488" s="81"/>
      <c r="U2488" s="81"/>
      <c r="V2488" s="81"/>
      <c r="W2488" s="81"/>
      <c r="X2488" s="81"/>
      <c r="Y2488" s="81"/>
      <c r="Z2488" s="81"/>
      <c r="AA2488" s="109"/>
      <c r="AB2488" s="109"/>
      <c r="AS2488" s="124"/>
      <c r="AT2488" s="124"/>
      <c r="AU2488" s="124"/>
      <c r="AV2488" s="83"/>
      <c r="AW2488" s="123"/>
      <c r="AX2488" s="81"/>
      <c r="BB2488" s="81"/>
      <c r="BC2488" s="81"/>
      <c r="BD2488" s="81"/>
      <c r="BE2488" s="81"/>
    </row>
    <row r="2489" spans="1:57" ht="12" x14ac:dyDescent="0.25">
      <c r="A2489" s="81"/>
      <c r="B2489" s="81"/>
      <c r="C2489" s="81"/>
      <c r="K2489" s="81"/>
      <c r="L2489" s="81"/>
      <c r="M2489" s="81"/>
      <c r="N2489" s="81"/>
      <c r="O2489" s="81"/>
      <c r="P2489" s="81"/>
      <c r="S2489" s="81"/>
      <c r="T2489" s="81"/>
      <c r="U2489" s="81"/>
      <c r="V2489" s="81"/>
      <c r="W2489" s="81"/>
      <c r="X2489" s="81"/>
      <c r="Y2489" s="81"/>
      <c r="Z2489" s="81"/>
      <c r="AA2489" s="109"/>
      <c r="AB2489" s="109"/>
      <c r="AS2489" s="124"/>
      <c r="AT2489" s="124"/>
      <c r="AU2489" s="124"/>
      <c r="AV2489" s="83"/>
      <c r="AW2489" s="123"/>
      <c r="AX2489" s="81"/>
      <c r="BB2489" s="81"/>
      <c r="BC2489" s="81"/>
      <c r="BD2489" s="81"/>
      <c r="BE2489" s="81"/>
    </row>
    <row r="2490" spans="1:57" ht="12" x14ac:dyDescent="0.25">
      <c r="A2490" s="81"/>
      <c r="B2490" s="81"/>
      <c r="C2490" s="81"/>
      <c r="K2490" s="81"/>
      <c r="L2490" s="81"/>
      <c r="M2490" s="81"/>
      <c r="N2490" s="81"/>
      <c r="O2490" s="81"/>
      <c r="P2490" s="81"/>
      <c r="S2490" s="81"/>
      <c r="T2490" s="81"/>
      <c r="U2490" s="81"/>
      <c r="V2490" s="81"/>
      <c r="W2490" s="81"/>
      <c r="X2490" s="81"/>
      <c r="Y2490" s="81"/>
      <c r="Z2490" s="81"/>
      <c r="AA2490" s="109"/>
      <c r="AB2490" s="109"/>
      <c r="AS2490" s="124"/>
      <c r="AT2490" s="124"/>
      <c r="AU2490" s="124"/>
      <c r="AV2490" s="83"/>
      <c r="AW2490" s="123"/>
      <c r="AX2490" s="81"/>
      <c r="BB2490" s="81"/>
      <c r="BC2490" s="81"/>
      <c r="BD2490" s="81"/>
      <c r="BE2490" s="81"/>
    </row>
    <row r="2491" spans="1:57" ht="12" x14ac:dyDescent="0.25">
      <c r="A2491" s="81"/>
      <c r="B2491" s="81"/>
      <c r="C2491" s="81"/>
      <c r="K2491" s="81"/>
      <c r="L2491" s="81"/>
      <c r="M2491" s="81"/>
      <c r="N2491" s="81"/>
      <c r="O2491" s="81"/>
      <c r="P2491" s="81"/>
      <c r="S2491" s="81"/>
      <c r="T2491" s="81"/>
      <c r="U2491" s="81"/>
      <c r="V2491" s="81"/>
      <c r="W2491" s="81"/>
      <c r="X2491" s="81"/>
      <c r="Y2491" s="81"/>
      <c r="Z2491" s="81"/>
      <c r="AA2491" s="109"/>
      <c r="AB2491" s="109"/>
      <c r="AS2491" s="124"/>
      <c r="AT2491" s="124"/>
      <c r="AU2491" s="124"/>
      <c r="AV2491" s="83"/>
      <c r="AW2491" s="123"/>
      <c r="AX2491" s="81"/>
      <c r="BB2491" s="81"/>
      <c r="BC2491" s="81"/>
      <c r="BD2491" s="81"/>
      <c r="BE2491" s="81"/>
    </row>
    <row r="2492" spans="1:57" ht="12" x14ac:dyDescent="0.25">
      <c r="A2492" s="81"/>
      <c r="B2492" s="81"/>
      <c r="C2492" s="81"/>
      <c r="K2492" s="81"/>
      <c r="L2492" s="81"/>
      <c r="M2492" s="81"/>
      <c r="N2492" s="81"/>
      <c r="O2492" s="81"/>
      <c r="P2492" s="81"/>
      <c r="S2492" s="81"/>
      <c r="T2492" s="81"/>
      <c r="U2492" s="81"/>
      <c r="V2492" s="81"/>
      <c r="W2492" s="81"/>
      <c r="X2492" s="81"/>
      <c r="Y2492" s="81"/>
      <c r="Z2492" s="81"/>
      <c r="AA2492" s="109"/>
      <c r="AB2492" s="109"/>
      <c r="AS2492" s="124"/>
      <c r="AT2492" s="124"/>
      <c r="AU2492" s="124"/>
      <c r="AV2492" s="83"/>
      <c r="AW2492" s="123"/>
      <c r="AX2492" s="81"/>
      <c r="BB2492" s="81"/>
      <c r="BC2492" s="81"/>
      <c r="BD2492" s="81"/>
      <c r="BE2492" s="81"/>
    </row>
    <row r="2493" spans="1:57" ht="12" x14ac:dyDescent="0.25">
      <c r="A2493" s="81"/>
      <c r="B2493" s="81"/>
      <c r="C2493" s="81"/>
      <c r="K2493" s="81"/>
      <c r="L2493" s="81"/>
      <c r="M2493" s="81"/>
      <c r="N2493" s="81"/>
      <c r="O2493" s="81"/>
      <c r="P2493" s="81"/>
      <c r="S2493" s="81"/>
      <c r="T2493" s="81"/>
      <c r="U2493" s="81"/>
      <c r="V2493" s="81"/>
      <c r="W2493" s="81"/>
      <c r="X2493" s="81"/>
      <c r="Y2493" s="81"/>
      <c r="Z2493" s="81"/>
      <c r="AA2493" s="109"/>
      <c r="AB2493" s="109"/>
      <c r="AS2493" s="124"/>
      <c r="AT2493" s="124"/>
      <c r="AU2493" s="124"/>
      <c r="AV2493" s="83"/>
      <c r="AW2493" s="123"/>
      <c r="AX2493" s="81"/>
      <c r="BB2493" s="81"/>
      <c r="BC2493" s="81"/>
      <c r="BD2493" s="81"/>
      <c r="BE2493" s="81"/>
    </row>
    <row r="2494" spans="1:57" ht="12" x14ac:dyDescent="0.25">
      <c r="A2494" s="81"/>
      <c r="B2494" s="81"/>
      <c r="C2494" s="81"/>
      <c r="K2494" s="81"/>
      <c r="L2494" s="81"/>
      <c r="M2494" s="81"/>
      <c r="N2494" s="81"/>
      <c r="O2494" s="81"/>
      <c r="P2494" s="81"/>
      <c r="S2494" s="81"/>
      <c r="T2494" s="81"/>
      <c r="U2494" s="81"/>
      <c r="V2494" s="81"/>
      <c r="W2494" s="81"/>
      <c r="X2494" s="81"/>
      <c r="Y2494" s="81"/>
      <c r="Z2494" s="81"/>
      <c r="AA2494" s="109"/>
      <c r="AB2494" s="109"/>
      <c r="AS2494" s="124"/>
      <c r="AT2494" s="124"/>
      <c r="AU2494" s="124"/>
      <c r="AV2494" s="83"/>
      <c r="AW2494" s="123"/>
      <c r="AX2494" s="81"/>
      <c r="BB2494" s="81"/>
      <c r="BC2494" s="81"/>
      <c r="BD2494" s="81"/>
      <c r="BE2494" s="81"/>
    </row>
    <row r="2495" spans="1:57" ht="12" x14ac:dyDescent="0.25">
      <c r="A2495" s="81"/>
      <c r="B2495" s="81"/>
      <c r="C2495" s="81"/>
      <c r="K2495" s="81"/>
      <c r="L2495" s="81"/>
      <c r="M2495" s="81"/>
      <c r="N2495" s="81"/>
      <c r="O2495" s="81"/>
      <c r="P2495" s="81"/>
      <c r="S2495" s="81"/>
      <c r="T2495" s="81"/>
      <c r="U2495" s="81"/>
      <c r="V2495" s="81"/>
      <c r="W2495" s="81"/>
      <c r="X2495" s="81"/>
      <c r="Y2495" s="81"/>
      <c r="Z2495" s="81"/>
      <c r="AA2495" s="109"/>
      <c r="AB2495" s="109"/>
      <c r="AS2495" s="124"/>
      <c r="AT2495" s="124"/>
      <c r="AU2495" s="124"/>
      <c r="AV2495" s="83"/>
      <c r="AW2495" s="123"/>
      <c r="AX2495" s="81"/>
      <c r="BB2495" s="81"/>
      <c r="BC2495" s="81"/>
      <c r="BD2495" s="81"/>
      <c r="BE2495" s="81"/>
    </row>
    <row r="2496" spans="1:57" ht="12" x14ac:dyDescent="0.25">
      <c r="A2496" s="81"/>
      <c r="B2496" s="81"/>
      <c r="C2496" s="81"/>
      <c r="K2496" s="81"/>
      <c r="L2496" s="81"/>
      <c r="M2496" s="81"/>
      <c r="N2496" s="81"/>
      <c r="O2496" s="81"/>
      <c r="P2496" s="81"/>
      <c r="S2496" s="81"/>
      <c r="T2496" s="81"/>
      <c r="U2496" s="81"/>
      <c r="V2496" s="81"/>
      <c r="W2496" s="81"/>
      <c r="X2496" s="81"/>
      <c r="Y2496" s="81"/>
      <c r="Z2496" s="81"/>
      <c r="AA2496" s="109"/>
      <c r="AB2496" s="109"/>
      <c r="AS2496" s="124"/>
      <c r="AT2496" s="124"/>
      <c r="AU2496" s="124"/>
      <c r="AV2496" s="83"/>
      <c r="AW2496" s="123"/>
      <c r="AX2496" s="81"/>
      <c r="BB2496" s="81"/>
      <c r="BC2496" s="81"/>
      <c r="BD2496" s="81"/>
      <c r="BE2496" s="81"/>
    </row>
    <row r="2497" spans="1:57" ht="12" x14ac:dyDescent="0.25">
      <c r="A2497" s="81"/>
      <c r="B2497" s="81"/>
      <c r="C2497" s="81"/>
      <c r="K2497" s="81"/>
      <c r="L2497" s="81"/>
      <c r="M2497" s="81"/>
      <c r="N2497" s="81"/>
      <c r="O2497" s="81"/>
      <c r="P2497" s="81"/>
      <c r="S2497" s="81"/>
      <c r="T2497" s="81"/>
      <c r="U2497" s="81"/>
      <c r="V2497" s="81"/>
      <c r="W2497" s="81"/>
      <c r="X2497" s="81"/>
      <c r="Y2497" s="81"/>
      <c r="Z2497" s="81"/>
      <c r="AA2497" s="109"/>
      <c r="AB2497" s="109"/>
      <c r="AS2497" s="124"/>
      <c r="AT2497" s="124"/>
      <c r="AU2497" s="124"/>
      <c r="AV2497" s="83"/>
      <c r="AW2497" s="123"/>
      <c r="AX2497" s="81"/>
      <c r="BB2497" s="81"/>
      <c r="BC2497" s="81"/>
      <c r="BD2497" s="81"/>
      <c r="BE2497" s="81"/>
    </row>
    <row r="2498" spans="1:57" ht="12" x14ac:dyDescent="0.25">
      <c r="A2498" s="81"/>
      <c r="B2498" s="81"/>
      <c r="C2498" s="81"/>
      <c r="K2498" s="81"/>
      <c r="L2498" s="81"/>
      <c r="M2498" s="81"/>
      <c r="N2498" s="81"/>
      <c r="O2498" s="81"/>
      <c r="P2498" s="81"/>
      <c r="S2498" s="81"/>
      <c r="T2498" s="81"/>
      <c r="U2498" s="81"/>
      <c r="V2498" s="81"/>
      <c r="W2498" s="81"/>
      <c r="X2498" s="81"/>
      <c r="Y2498" s="81"/>
      <c r="Z2498" s="81"/>
      <c r="AA2498" s="109"/>
      <c r="AB2498" s="109"/>
      <c r="AS2498" s="124"/>
      <c r="AT2498" s="124"/>
      <c r="AU2498" s="124"/>
      <c r="AV2498" s="83"/>
      <c r="AW2498" s="123"/>
      <c r="AX2498" s="81"/>
      <c r="BB2498" s="81"/>
      <c r="BC2498" s="81"/>
      <c r="BD2498" s="81"/>
      <c r="BE2498" s="81"/>
    </row>
    <row r="2499" spans="1:57" ht="12" x14ac:dyDescent="0.25">
      <c r="A2499" s="81"/>
      <c r="B2499" s="81"/>
      <c r="C2499" s="81"/>
      <c r="K2499" s="81"/>
      <c r="L2499" s="81"/>
      <c r="M2499" s="81"/>
      <c r="N2499" s="81"/>
      <c r="O2499" s="81"/>
      <c r="P2499" s="81"/>
      <c r="S2499" s="81"/>
      <c r="T2499" s="81"/>
      <c r="U2499" s="81"/>
      <c r="V2499" s="81"/>
      <c r="W2499" s="81"/>
      <c r="X2499" s="81"/>
      <c r="Y2499" s="81"/>
      <c r="Z2499" s="81"/>
      <c r="AA2499" s="109"/>
      <c r="AB2499" s="109"/>
      <c r="AS2499" s="124"/>
      <c r="AT2499" s="124"/>
      <c r="AU2499" s="124"/>
      <c r="AV2499" s="83"/>
      <c r="AW2499" s="123"/>
      <c r="AX2499" s="81"/>
      <c r="BB2499" s="81"/>
      <c r="BC2499" s="81"/>
      <c r="BD2499" s="81"/>
      <c r="BE2499" s="81"/>
    </row>
    <row r="2500" spans="1:57" ht="12" x14ac:dyDescent="0.25">
      <c r="A2500" s="81"/>
      <c r="B2500" s="81"/>
      <c r="C2500" s="81"/>
      <c r="K2500" s="81"/>
      <c r="L2500" s="81"/>
      <c r="M2500" s="81"/>
      <c r="N2500" s="81"/>
      <c r="O2500" s="81"/>
      <c r="P2500" s="81"/>
      <c r="S2500" s="81"/>
      <c r="T2500" s="81"/>
      <c r="U2500" s="81"/>
      <c r="V2500" s="81"/>
      <c r="W2500" s="81"/>
      <c r="X2500" s="81"/>
      <c r="Y2500" s="81"/>
      <c r="Z2500" s="81"/>
      <c r="AA2500" s="109"/>
      <c r="AB2500" s="109"/>
      <c r="AS2500" s="124"/>
      <c r="AT2500" s="124"/>
      <c r="AU2500" s="124"/>
      <c r="AV2500" s="83"/>
      <c r="AW2500" s="123"/>
      <c r="AX2500" s="81"/>
      <c r="BB2500" s="81"/>
      <c r="BC2500" s="81"/>
      <c r="BD2500" s="81"/>
      <c r="BE2500" s="81"/>
    </row>
    <row r="2501" spans="1:57" ht="12" x14ac:dyDescent="0.25">
      <c r="A2501" s="81"/>
      <c r="B2501" s="81"/>
      <c r="C2501" s="81"/>
      <c r="K2501" s="81"/>
      <c r="L2501" s="81"/>
      <c r="M2501" s="81"/>
      <c r="N2501" s="81"/>
      <c r="O2501" s="81"/>
      <c r="P2501" s="81"/>
      <c r="S2501" s="81"/>
      <c r="T2501" s="81"/>
      <c r="U2501" s="81"/>
      <c r="V2501" s="81"/>
      <c r="W2501" s="81"/>
      <c r="X2501" s="81"/>
      <c r="Y2501" s="81"/>
      <c r="Z2501" s="81"/>
      <c r="AA2501" s="109"/>
      <c r="AB2501" s="109"/>
      <c r="AS2501" s="124"/>
      <c r="AT2501" s="124"/>
      <c r="AU2501" s="124"/>
      <c r="AV2501" s="83"/>
      <c r="AW2501" s="123"/>
      <c r="AX2501" s="81"/>
      <c r="BB2501" s="81"/>
      <c r="BC2501" s="81"/>
      <c r="BD2501" s="81"/>
      <c r="BE2501" s="81"/>
    </row>
    <row r="2502" spans="1:57" ht="12" x14ac:dyDescent="0.25">
      <c r="A2502" s="81"/>
      <c r="B2502" s="81"/>
      <c r="C2502" s="81"/>
      <c r="K2502" s="81"/>
      <c r="L2502" s="81"/>
      <c r="M2502" s="81"/>
      <c r="N2502" s="81"/>
      <c r="O2502" s="81"/>
      <c r="P2502" s="81"/>
      <c r="S2502" s="81"/>
      <c r="T2502" s="81"/>
      <c r="U2502" s="81"/>
      <c r="V2502" s="81"/>
      <c r="W2502" s="81"/>
      <c r="X2502" s="81"/>
      <c r="Y2502" s="81"/>
      <c r="Z2502" s="81"/>
      <c r="AA2502" s="109"/>
      <c r="AB2502" s="109"/>
      <c r="AS2502" s="124"/>
      <c r="AT2502" s="124"/>
      <c r="AU2502" s="124"/>
      <c r="AV2502" s="83"/>
      <c r="AW2502" s="123"/>
      <c r="AX2502" s="81"/>
      <c r="BB2502" s="81"/>
      <c r="BC2502" s="81"/>
      <c r="BD2502" s="81"/>
      <c r="BE2502" s="81"/>
    </row>
    <row r="2503" spans="1:57" ht="12" x14ac:dyDescent="0.25">
      <c r="A2503" s="81"/>
      <c r="B2503" s="81"/>
      <c r="C2503" s="81"/>
      <c r="K2503" s="81"/>
      <c r="L2503" s="81"/>
      <c r="M2503" s="81"/>
      <c r="N2503" s="81"/>
      <c r="O2503" s="81"/>
      <c r="P2503" s="81"/>
      <c r="S2503" s="81"/>
      <c r="T2503" s="81"/>
      <c r="U2503" s="81"/>
      <c r="V2503" s="81"/>
      <c r="W2503" s="81"/>
      <c r="X2503" s="81"/>
      <c r="Y2503" s="81"/>
      <c r="Z2503" s="81"/>
      <c r="AA2503" s="109"/>
      <c r="AB2503" s="109"/>
      <c r="AS2503" s="124"/>
      <c r="AT2503" s="124"/>
      <c r="AU2503" s="124"/>
      <c r="AV2503" s="83"/>
      <c r="AW2503" s="123"/>
      <c r="AX2503" s="81"/>
      <c r="BB2503" s="81"/>
      <c r="BC2503" s="81"/>
      <c r="BD2503" s="81"/>
      <c r="BE2503" s="81"/>
    </row>
    <row r="2504" spans="1:57" ht="12" x14ac:dyDescent="0.25">
      <c r="A2504" s="81"/>
      <c r="B2504" s="81"/>
      <c r="C2504" s="81"/>
      <c r="K2504" s="81"/>
      <c r="L2504" s="81"/>
      <c r="M2504" s="81"/>
      <c r="N2504" s="81"/>
      <c r="O2504" s="81"/>
      <c r="P2504" s="81"/>
      <c r="S2504" s="81"/>
      <c r="T2504" s="81"/>
      <c r="U2504" s="81"/>
      <c r="V2504" s="81"/>
      <c r="W2504" s="81"/>
      <c r="X2504" s="81"/>
      <c r="Y2504" s="81"/>
      <c r="Z2504" s="81"/>
      <c r="AA2504" s="109"/>
      <c r="AB2504" s="109"/>
      <c r="AS2504" s="124"/>
      <c r="AT2504" s="124"/>
      <c r="AU2504" s="124"/>
      <c r="AV2504" s="83"/>
      <c r="AW2504" s="123"/>
      <c r="AX2504" s="81"/>
      <c r="BB2504" s="81"/>
      <c r="BC2504" s="81"/>
      <c r="BD2504" s="81"/>
      <c r="BE2504" s="81"/>
    </row>
    <row r="2505" spans="1:57" ht="12" x14ac:dyDescent="0.25">
      <c r="A2505" s="81"/>
      <c r="B2505" s="81"/>
      <c r="C2505" s="81"/>
      <c r="K2505" s="81"/>
      <c r="L2505" s="81"/>
      <c r="M2505" s="81"/>
      <c r="N2505" s="81"/>
      <c r="O2505" s="81"/>
      <c r="P2505" s="81"/>
      <c r="S2505" s="81"/>
      <c r="T2505" s="81"/>
      <c r="U2505" s="81"/>
      <c r="V2505" s="81"/>
      <c r="W2505" s="81"/>
      <c r="X2505" s="81"/>
      <c r="Y2505" s="81"/>
      <c r="Z2505" s="81"/>
      <c r="AA2505" s="109"/>
      <c r="AB2505" s="109"/>
      <c r="AS2505" s="124"/>
      <c r="AT2505" s="124"/>
      <c r="AU2505" s="124"/>
      <c r="AV2505" s="83"/>
      <c r="AW2505" s="123"/>
      <c r="AX2505" s="81"/>
      <c r="BB2505" s="81"/>
      <c r="BC2505" s="81"/>
      <c r="BD2505" s="81"/>
      <c r="BE2505" s="81"/>
    </row>
    <row r="2506" spans="1:57" ht="12" x14ac:dyDescent="0.25">
      <c r="A2506" s="81"/>
      <c r="B2506" s="81"/>
      <c r="C2506" s="81"/>
      <c r="K2506" s="81"/>
      <c r="L2506" s="81"/>
      <c r="M2506" s="81"/>
      <c r="N2506" s="81"/>
      <c r="O2506" s="81"/>
      <c r="P2506" s="81"/>
      <c r="S2506" s="81"/>
      <c r="T2506" s="81"/>
      <c r="U2506" s="81"/>
      <c r="V2506" s="81"/>
      <c r="W2506" s="81"/>
      <c r="X2506" s="81"/>
      <c r="Y2506" s="81"/>
      <c r="Z2506" s="81"/>
      <c r="AA2506" s="109"/>
      <c r="AB2506" s="109"/>
      <c r="AS2506" s="124"/>
      <c r="AT2506" s="124"/>
      <c r="AU2506" s="124"/>
      <c r="AV2506" s="83"/>
      <c r="AW2506" s="123"/>
      <c r="AX2506" s="81"/>
      <c r="BB2506" s="81"/>
      <c r="BC2506" s="81"/>
      <c r="BD2506" s="81"/>
      <c r="BE2506" s="81"/>
    </row>
    <row r="2507" spans="1:57" ht="12" x14ac:dyDescent="0.25">
      <c r="A2507" s="81"/>
      <c r="B2507" s="81"/>
      <c r="C2507" s="81"/>
      <c r="K2507" s="81"/>
      <c r="L2507" s="81"/>
      <c r="M2507" s="81"/>
      <c r="N2507" s="81"/>
      <c r="O2507" s="81"/>
      <c r="P2507" s="81"/>
      <c r="S2507" s="81"/>
      <c r="T2507" s="81"/>
      <c r="U2507" s="81"/>
      <c r="V2507" s="81"/>
      <c r="W2507" s="81"/>
      <c r="X2507" s="81"/>
      <c r="Y2507" s="81"/>
      <c r="Z2507" s="81"/>
      <c r="AA2507" s="109"/>
      <c r="AB2507" s="109"/>
      <c r="AS2507" s="124"/>
      <c r="AT2507" s="124"/>
      <c r="AU2507" s="124"/>
      <c r="AV2507" s="83"/>
      <c r="AW2507" s="123"/>
      <c r="AX2507" s="81"/>
      <c r="BB2507" s="81"/>
      <c r="BC2507" s="81"/>
      <c r="BD2507" s="81"/>
      <c r="BE2507" s="81"/>
    </row>
    <row r="2508" spans="1:57" ht="12" x14ac:dyDescent="0.25">
      <c r="A2508" s="81"/>
      <c r="B2508" s="81"/>
      <c r="C2508" s="81"/>
      <c r="K2508" s="81"/>
      <c r="L2508" s="81"/>
      <c r="M2508" s="81"/>
      <c r="N2508" s="81"/>
      <c r="O2508" s="81"/>
      <c r="P2508" s="81"/>
      <c r="S2508" s="81"/>
      <c r="T2508" s="81"/>
      <c r="U2508" s="81"/>
      <c r="V2508" s="81"/>
      <c r="W2508" s="81"/>
      <c r="X2508" s="81"/>
      <c r="Y2508" s="81"/>
      <c r="Z2508" s="81"/>
      <c r="AA2508" s="109"/>
      <c r="AB2508" s="109"/>
      <c r="AS2508" s="124"/>
      <c r="AT2508" s="124"/>
      <c r="AU2508" s="124"/>
      <c r="AV2508" s="83"/>
      <c r="AW2508" s="123"/>
      <c r="AX2508" s="81"/>
      <c r="BB2508" s="81"/>
      <c r="BC2508" s="81"/>
      <c r="BD2508" s="81"/>
      <c r="BE2508" s="81"/>
    </row>
    <row r="2509" spans="1:57" ht="12" x14ac:dyDescent="0.25">
      <c r="A2509" s="81"/>
      <c r="B2509" s="81"/>
      <c r="C2509" s="81"/>
      <c r="K2509" s="81"/>
      <c r="L2509" s="81"/>
      <c r="M2509" s="81"/>
      <c r="N2509" s="81"/>
      <c r="O2509" s="81"/>
      <c r="P2509" s="81"/>
      <c r="S2509" s="81"/>
      <c r="T2509" s="81"/>
      <c r="U2509" s="81"/>
      <c r="V2509" s="81"/>
      <c r="W2509" s="81"/>
      <c r="X2509" s="81"/>
      <c r="Y2509" s="81"/>
      <c r="Z2509" s="81"/>
      <c r="AA2509" s="109"/>
      <c r="AB2509" s="109"/>
      <c r="AS2509" s="124"/>
      <c r="AT2509" s="124"/>
      <c r="AU2509" s="124"/>
      <c r="AV2509" s="83"/>
      <c r="AW2509" s="123"/>
      <c r="AX2509" s="81"/>
      <c r="BB2509" s="81"/>
      <c r="BC2509" s="81"/>
      <c r="BD2509" s="81"/>
      <c r="BE2509" s="81"/>
    </row>
    <row r="2510" spans="1:57" ht="12" x14ac:dyDescent="0.25">
      <c r="A2510" s="81"/>
      <c r="B2510" s="81"/>
      <c r="C2510" s="81"/>
      <c r="K2510" s="81"/>
      <c r="L2510" s="81"/>
      <c r="M2510" s="81"/>
      <c r="N2510" s="81"/>
      <c r="O2510" s="81"/>
      <c r="P2510" s="81"/>
      <c r="S2510" s="81"/>
      <c r="T2510" s="81"/>
      <c r="U2510" s="81"/>
      <c r="V2510" s="81"/>
      <c r="W2510" s="81"/>
      <c r="X2510" s="81"/>
      <c r="Y2510" s="81"/>
      <c r="Z2510" s="81"/>
      <c r="AA2510" s="109"/>
      <c r="AB2510" s="109"/>
      <c r="AS2510" s="124"/>
      <c r="AT2510" s="124"/>
      <c r="AU2510" s="124"/>
      <c r="AV2510" s="83"/>
      <c r="AW2510" s="123"/>
      <c r="AX2510" s="81"/>
      <c r="BB2510" s="81"/>
      <c r="BC2510" s="81"/>
      <c r="BD2510" s="81"/>
      <c r="BE2510" s="81"/>
    </row>
    <row r="2511" spans="1:57" ht="12" x14ac:dyDescent="0.25">
      <c r="A2511" s="81"/>
      <c r="B2511" s="81"/>
      <c r="C2511" s="81"/>
      <c r="K2511" s="81"/>
      <c r="L2511" s="81"/>
      <c r="M2511" s="81"/>
      <c r="N2511" s="81"/>
      <c r="O2511" s="81"/>
      <c r="P2511" s="81"/>
      <c r="S2511" s="81"/>
      <c r="T2511" s="81"/>
      <c r="U2511" s="81"/>
      <c r="V2511" s="81"/>
      <c r="W2511" s="81"/>
      <c r="X2511" s="81"/>
      <c r="Y2511" s="81"/>
      <c r="Z2511" s="81"/>
      <c r="AA2511" s="109"/>
      <c r="AB2511" s="109"/>
      <c r="AS2511" s="124"/>
      <c r="AT2511" s="124"/>
      <c r="AU2511" s="124"/>
      <c r="AV2511" s="83"/>
      <c r="AW2511" s="123"/>
      <c r="AX2511" s="81"/>
      <c r="BB2511" s="81"/>
      <c r="BC2511" s="81"/>
      <c r="BD2511" s="81"/>
      <c r="BE2511" s="81"/>
    </row>
    <row r="2512" spans="1:57" ht="12" x14ac:dyDescent="0.25">
      <c r="A2512" s="81"/>
      <c r="B2512" s="81"/>
      <c r="C2512" s="81"/>
      <c r="K2512" s="81"/>
      <c r="L2512" s="81"/>
      <c r="M2512" s="81"/>
      <c r="N2512" s="81"/>
      <c r="O2512" s="81"/>
      <c r="P2512" s="81"/>
      <c r="S2512" s="81"/>
      <c r="T2512" s="81"/>
      <c r="U2512" s="81"/>
      <c r="V2512" s="81"/>
      <c r="W2512" s="81"/>
      <c r="X2512" s="81"/>
      <c r="Y2512" s="81"/>
      <c r="Z2512" s="81"/>
      <c r="AA2512" s="109"/>
      <c r="AB2512" s="109"/>
      <c r="AS2512" s="124"/>
      <c r="AT2512" s="124"/>
      <c r="AU2512" s="124"/>
      <c r="AV2512" s="83"/>
      <c r="AW2512" s="123"/>
      <c r="AX2512" s="81"/>
      <c r="BB2512" s="81"/>
      <c r="BC2512" s="81"/>
      <c r="BD2512" s="81"/>
      <c r="BE2512" s="81"/>
    </row>
    <row r="2513" spans="1:57" ht="12" x14ac:dyDescent="0.25">
      <c r="A2513" s="81"/>
      <c r="B2513" s="81"/>
      <c r="C2513" s="81"/>
      <c r="K2513" s="81"/>
      <c r="L2513" s="81"/>
      <c r="M2513" s="81"/>
      <c r="N2513" s="81"/>
      <c r="O2513" s="81"/>
      <c r="P2513" s="81"/>
      <c r="S2513" s="81"/>
      <c r="T2513" s="81"/>
      <c r="U2513" s="81"/>
      <c r="V2513" s="81"/>
      <c r="W2513" s="81"/>
      <c r="X2513" s="81"/>
      <c r="Y2513" s="81"/>
      <c r="Z2513" s="81"/>
      <c r="AA2513" s="109"/>
      <c r="AB2513" s="109"/>
      <c r="AS2513" s="124"/>
      <c r="AT2513" s="124"/>
      <c r="AU2513" s="124"/>
      <c r="AV2513" s="83"/>
      <c r="AW2513" s="123"/>
      <c r="AX2513" s="81"/>
      <c r="BB2513" s="81"/>
      <c r="BC2513" s="81"/>
      <c r="BD2513" s="81"/>
      <c r="BE2513" s="81"/>
    </row>
    <row r="2514" spans="1:57" ht="12" x14ac:dyDescent="0.25">
      <c r="A2514" s="81"/>
      <c r="B2514" s="81"/>
      <c r="C2514" s="81"/>
      <c r="K2514" s="81"/>
      <c r="L2514" s="81"/>
      <c r="M2514" s="81"/>
      <c r="N2514" s="81"/>
      <c r="O2514" s="81"/>
      <c r="P2514" s="81"/>
      <c r="S2514" s="81"/>
      <c r="T2514" s="81"/>
      <c r="U2514" s="81"/>
      <c r="V2514" s="81"/>
      <c r="W2514" s="81"/>
      <c r="X2514" s="81"/>
      <c r="Y2514" s="81"/>
      <c r="Z2514" s="81"/>
      <c r="AA2514" s="109"/>
      <c r="AB2514" s="109"/>
      <c r="AS2514" s="124"/>
      <c r="AT2514" s="124"/>
      <c r="AU2514" s="124"/>
      <c r="AV2514" s="83"/>
      <c r="AW2514" s="123"/>
      <c r="AX2514" s="81"/>
      <c r="BB2514" s="81"/>
      <c r="BC2514" s="81"/>
      <c r="BD2514" s="81"/>
      <c r="BE2514" s="81"/>
    </row>
    <row r="2515" spans="1:57" ht="12" x14ac:dyDescent="0.25">
      <c r="A2515" s="81"/>
      <c r="B2515" s="81"/>
      <c r="C2515" s="81"/>
      <c r="K2515" s="81"/>
      <c r="L2515" s="81"/>
      <c r="M2515" s="81"/>
      <c r="N2515" s="81"/>
      <c r="O2515" s="81"/>
      <c r="P2515" s="81"/>
      <c r="S2515" s="81"/>
      <c r="T2515" s="81"/>
      <c r="U2515" s="81"/>
      <c r="V2515" s="81"/>
      <c r="W2515" s="81"/>
      <c r="X2515" s="81"/>
      <c r="Y2515" s="81"/>
      <c r="Z2515" s="81"/>
      <c r="AA2515" s="109"/>
      <c r="AB2515" s="109"/>
      <c r="AS2515" s="124"/>
      <c r="AT2515" s="124"/>
      <c r="AU2515" s="124"/>
      <c r="AV2515" s="83"/>
      <c r="AW2515" s="123"/>
      <c r="AX2515" s="81"/>
      <c r="BB2515" s="81"/>
      <c r="BC2515" s="81"/>
      <c r="BD2515" s="81"/>
      <c r="BE2515" s="81"/>
    </row>
    <row r="2516" spans="1:57" ht="12" x14ac:dyDescent="0.25">
      <c r="A2516" s="81"/>
      <c r="B2516" s="81"/>
      <c r="C2516" s="81"/>
      <c r="K2516" s="81"/>
      <c r="L2516" s="81"/>
      <c r="M2516" s="81"/>
      <c r="N2516" s="81"/>
      <c r="O2516" s="81"/>
      <c r="P2516" s="81"/>
      <c r="S2516" s="81"/>
      <c r="T2516" s="81"/>
      <c r="U2516" s="81"/>
      <c r="V2516" s="81"/>
      <c r="W2516" s="81"/>
      <c r="X2516" s="81"/>
      <c r="Y2516" s="81"/>
      <c r="Z2516" s="81"/>
      <c r="AA2516" s="109"/>
      <c r="AB2516" s="109"/>
      <c r="AS2516" s="124"/>
      <c r="AT2516" s="124"/>
      <c r="AU2516" s="124"/>
      <c r="AV2516" s="83"/>
      <c r="AW2516" s="123"/>
      <c r="AX2516" s="81"/>
      <c r="BB2516" s="81"/>
      <c r="BC2516" s="81"/>
      <c r="BD2516" s="81"/>
      <c r="BE2516" s="81"/>
    </row>
    <row r="2517" spans="1:57" ht="12" x14ac:dyDescent="0.25">
      <c r="A2517" s="81"/>
      <c r="B2517" s="81"/>
      <c r="C2517" s="81"/>
      <c r="K2517" s="81"/>
      <c r="L2517" s="81"/>
      <c r="M2517" s="81"/>
      <c r="N2517" s="81"/>
      <c r="O2517" s="81"/>
      <c r="P2517" s="81"/>
      <c r="S2517" s="81"/>
      <c r="T2517" s="81"/>
      <c r="U2517" s="81"/>
      <c r="V2517" s="81"/>
      <c r="W2517" s="81"/>
      <c r="X2517" s="81"/>
      <c r="Y2517" s="81"/>
      <c r="Z2517" s="81"/>
      <c r="AA2517" s="109"/>
      <c r="AB2517" s="109"/>
      <c r="AS2517" s="124"/>
      <c r="AT2517" s="124"/>
      <c r="AU2517" s="124"/>
      <c r="AV2517" s="83"/>
      <c r="AW2517" s="123"/>
      <c r="AX2517" s="81"/>
      <c r="BB2517" s="81"/>
      <c r="BC2517" s="81"/>
      <c r="BD2517" s="81"/>
      <c r="BE2517" s="81"/>
    </row>
    <row r="2518" spans="1:57" ht="12" x14ac:dyDescent="0.25">
      <c r="A2518" s="81"/>
      <c r="B2518" s="81"/>
      <c r="C2518" s="81"/>
      <c r="K2518" s="81"/>
      <c r="L2518" s="81"/>
      <c r="M2518" s="81"/>
      <c r="N2518" s="81"/>
      <c r="O2518" s="81"/>
      <c r="P2518" s="81"/>
      <c r="S2518" s="81"/>
      <c r="T2518" s="81"/>
      <c r="U2518" s="81"/>
      <c r="V2518" s="81"/>
      <c r="W2518" s="81"/>
      <c r="X2518" s="81"/>
      <c r="Y2518" s="81"/>
      <c r="Z2518" s="81"/>
      <c r="AA2518" s="109"/>
      <c r="AB2518" s="109"/>
      <c r="AS2518" s="124"/>
      <c r="AT2518" s="124"/>
      <c r="AU2518" s="124"/>
      <c r="AV2518" s="83"/>
      <c r="AW2518" s="123"/>
      <c r="AX2518" s="81"/>
      <c r="BB2518" s="81"/>
      <c r="BC2518" s="81"/>
      <c r="BD2518" s="81"/>
      <c r="BE2518" s="81"/>
    </row>
    <row r="2519" spans="1:57" ht="12" x14ac:dyDescent="0.25">
      <c r="A2519" s="81"/>
      <c r="B2519" s="81"/>
      <c r="C2519" s="81"/>
      <c r="K2519" s="81"/>
      <c r="L2519" s="81"/>
      <c r="M2519" s="81"/>
      <c r="N2519" s="81"/>
      <c r="O2519" s="81"/>
      <c r="P2519" s="81"/>
      <c r="S2519" s="81"/>
      <c r="T2519" s="81"/>
      <c r="U2519" s="81"/>
      <c r="V2519" s="81"/>
      <c r="W2519" s="81"/>
      <c r="X2519" s="81"/>
      <c r="Y2519" s="81"/>
      <c r="Z2519" s="81"/>
      <c r="AA2519" s="109"/>
      <c r="AB2519" s="109"/>
      <c r="AS2519" s="124"/>
      <c r="AT2519" s="124"/>
      <c r="AU2519" s="124"/>
      <c r="AV2519" s="83"/>
      <c r="AW2519" s="123"/>
      <c r="AX2519" s="81"/>
      <c r="BB2519" s="81"/>
      <c r="BC2519" s="81"/>
      <c r="BD2519" s="81"/>
      <c r="BE2519" s="81"/>
    </row>
    <row r="2520" spans="1:57" ht="12" x14ac:dyDescent="0.25">
      <c r="A2520" s="81"/>
      <c r="B2520" s="81"/>
      <c r="C2520" s="81"/>
      <c r="K2520" s="81"/>
      <c r="L2520" s="81"/>
      <c r="M2520" s="81"/>
      <c r="N2520" s="81"/>
      <c r="O2520" s="81"/>
      <c r="P2520" s="81"/>
      <c r="S2520" s="81"/>
      <c r="T2520" s="81"/>
      <c r="U2520" s="81"/>
      <c r="V2520" s="81"/>
      <c r="W2520" s="81"/>
      <c r="X2520" s="81"/>
      <c r="Y2520" s="81"/>
      <c r="Z2520" s="81"/>
      <c r="AA2520" s="109"/>
      <c r="AB2520" s="109"/>
      <c r="AS2520" s="124"/>
      <c r="AT2520" s="124"/>
      <c r="AU2520" s="124"/>
      <c r="AV2520" s="83"/>
      <c r="AW2520" s="123"/>
      <c r="AX2520" s="81"/>
      <c r="BB2520" s="81"/>
      <c r="BC2520" s="81"/>
      <c r="BD2520" s="81"/>
      <c r="BE2520" s="81"/>
    </row>
    <row r="2521" spans="1:57" ht="12" x14ac:dyDescent="0.25">
      <c r="A2521" s="81"/>
      <c r="B2521" s="81"/>
      <c r="C2521" s="81"/>
      <c r="K2521" s="81"/>
      <c r="L2521" s="81"/>
      <c r="M2521" s="81"/>
      <c r="N2521" s="81"/>
      <c r="O2521" s="81"/>
      <c r="P2521" s="81"/>
      <c r="S2521" s="81"/>
      <c r="T2521" s="81"/>
      <c r="U2521" s="81"/>
      <c r="V2521" s="81"/>
      <c r="W2521" s="81"/>
      <c r="X2521" s="81"/>
      <c r="Y2521" s="81"/>
      <c r="Z2521" s="81"/>
      <c r="AA2521" s="109"/>
      <c r="AB2521" s="109"/>
      <c r="AS2521" s="124"/>
      <c r="AT2521" s="124"/>
      <c r="AU2521" s="124"/>
      <c r="AV2521" s="83"/>
      <c r="AW2521" s="123"/>
      <c r="AX2521" s="81"/>
      <c r="BB2521" s="81"/>
      <c r="BC2521" s="81"/>
      <c r="BD2521" s="81"/>
      <c r="BE2521" s="81"/>
    </row>
    <row r="2522" spans="1:57" ht="12" x14ac:dyDescent="0.25">
      <c r="A2522" s="81"/>
      <c r="B2522" s="81"/>
      <c r="C2522" s="81"/>
      <c r="K2522" s="81"/>
      <c r="L2522" s="81"/>
      <c r="M2522" s="81"/>
      <c r="N2522" s="81"/>
      <c r="O2522" s="81"/>
      <c r="P2522" s="81"/>
      <c r="S2522" s="81"/>
      <c r="T2522" s="81"/>
      <c r="U2522" s="81"/>
      <c r="V2522" s="81"/>
      <c r="W2522" s="81"/>
      <c r="X2522" s="81"/>
      <c r="Y2522" s="81"/>
      <c r="Z2522" s="81"/>
      <c r="AA2522" s="109"/>
      <c r="AB2522" s="109"/>
      <c r="AS2522" s="124"/>
      <c r="AT2522" s="124"/>
      <c r="AU2522" s="124"/>
      <c r="AV2522" s="83"/>
      <c r="AW2522" s="123"/>
      <c r="AX2522" s="81"/>
      <c r="BB2522" s="81"/>
      <c r="BC2522" s="81"/>
      <c r="BD2522" s="81"/>
      <c r="BE2522" s="81"/>
    </row>
    <row r="2523" spans="1:57" ht="12" x14ac:dyDescent="0.25">
      <c r="A2523" s="81"/>
      <c r="B2523" s="81"/>
      <c r="C2523" s="81"/>
      <c r="K2523" s="81"/>
      <c r="L2523" s="81"/>
      <c r="M2523" s="81"/>
      <c r="N2523" s="81"/>
      <c r="O2523" s="81"/>
      <c r="P2523" s="81"/>
      <c r="S2523" s="81"/>
      <c r="T2523" s="81"/>
      <c r="U2523" s="81"/>
      <c r="V2523" s="81"/>
      <c r="W2523" s="81"/>
      <c r="X2523" s="81"/>
      <c r="Y2523" s="81"/>
      <c r="Z2523" s="81"/>
      <c r="AA2523" s="109"/>
      <c r="AB2523" s="109"/>
      <c r="AS2523" s="124"/>
      <c r="AT2523" s="124"/>
      <c r="AU2523" s="124"/>
      <c r="AV2523" s="83"/>
      <c r="AW2523" s="123"/>
      <c r="AX2523" s="81"/>
      <c r="BB2523" s="81"/>
      <c r="BC2523" s="81"/>
      <c r="BD2523" s="81"/>
      <c r="BE2523" s="81"/>
    </row>
    <row r="2524" spans="1:57" ht="12" x14ac:dyDescent="0.25">
      <c r="A2524" s="81"/>
      <c r="B2524" s="81"/>
      <c r="C2524" s="81"/>
      <c r="K2524" s="81"/>
      <c r="L2524" s="81"/>
      <c r="M2524" s="81"/>
      <c r="N2524" s="81"/>
      <c r="O2524" s="81"/>
      <c r="P2524" s="81"/>
      <c r="S2524" s="81"/>
      <c r="T2524" s="81"/>
      <c r="U2524" s="81"/>
      <c r="V2524" s="81"/>
      <c r="W2524" s="81"/>
      <c r="X2524" s="81"/>
      <c r="Y2524" s="81"/>
      <c r="Z2524" s="81"/>
      <c r="AA2524" s="109"/>
      <c r="AB2524" s="109"/>
      <c r="AS2524" s="124"/>
      <c r="AT2524" s="124"/>
      <c r="AU2524" s="124"/>
      <c r="AV2524" s="83"/>
      <c r="AW2524" s="123"/>
      <c r="AX2524" s="81"/>
      <c r="BB2524" s="81"/>
      <c r="BC2524" s="81"/>
      <c r="BD2524" s="81"/>
      <c r="BE2524" s="81"/>
    </row>
    <row r="2525" spans="1:57" ht="12" x14ac:dyDescent="0.25">
      <c r="A2525" s="81"/>
      <c r="B2525" s="81"/>
      <c r="C2525" s="81"/>
      <c r="K2525" s="81"/>
      <c r="L2525" s="81"/>
      <c r="M2525" s="81"/>
      <c r="N2525" s="81"/>
      <c r="O2525" s="81"/>
      <c r="P2525" s="81"/>
      <c r="S2525" s="81"/>
      <c r="T2525" s="81"/>
      <c r="U2525" s="81"/>
      <c r="V2525" s="81"/>
      <c r="W2525" s="81"/>
      <c r="X2525" s="81"/>
      <c r="Y2525" s="81"/>
      <c r="Z2525" s="81"/>
      <c r="AA2525" s="109"/>
      <c r="AB2525" s="109"/>
      <c r="AS2525" s="124"/>
      <c r="AT2525" s="124"/>
      <c r="AU2525" s="124"/>
      <c r="AV2525" s="83"/>
      <c r="AW2525" s="123"/>
      <c r="AX2525" s="81"/>
      <c r="BB2525" s="81"/>
      <c r="BC2525" s="81"/>
      <c r="BD2525" s="81"/>
      <c r="BE2525" s="81"/>
    </row>
    <row r="2526" spans="1:57" ht="12" x14ac:dyDescent="0.25">
      <c r="A2526" s="81"/>
      <c r="B2526" s="81"/>
      <c r="C2526" s="81"/>
      <c r="K2526" s="81"/>
      <c r="L2526" s="81"/>
      <c r="M2526" s="81"/>
      <c r="N2526" s="81"/>
      <c r="O2526" s="81"/>
      <c r="P2526" s="81"/>
      <c r="S2526" s="81"/>
      <c r="T2526" s="81"/>
      <c r="U2526" s="81"/>
      <c r="V2526" s="81"/>
      <c r="W2526" s="81"/>
      <c r="X2526" s="81"/>
      <c r="Y2526" s="81"/>
      <c r="Z2526" s="81"/>
      <c r="AA2526" s="109"/>
      <c r="AB2526" s="109"/>
      <c r="AS2526" s="124"/>
      <c r="AT2526" s="124"/>
      <c r="AU2526" s="124"/>
      <c r="AV2526" s="83"/>
      <c r="AW2526" s="123"/>
      <c r="AX2526" s="81"/>
      <c r="BB2526" s="81"/>
      <c r="BC2526" s="81"/>
      <c r="BD2526" s="81"/>
      <c r="BE2526" s="81"/>
    </row>
    <row r="2527" spans="1:57" ht="12" x14ac:dyDescent="0.25">
      <c r="A2527" s="81"/>
      <c r="B2527" s="81"/>
      <c r="C2527" s="81"/>
      <c r="K2527" s="81"/>
      <c r="L2527" s="81"/>
      <c r="M2527" s="81"/>
      <c r="N2527" s="81"/>
      <c r="O2527" s="81"/>
      <c r="P2527" s="81"/>
      <c r="S2527" s="81"/>
      <c r="T2527" s="81"/>
      <c r="U2527" s="81"/>
      <c r="V2527" s="81"/>
      <c r="W2527" s="81"/>
      <c r="X2527" s="81"/>
      <c r="Y2527" s="81"/>
      <c r="Z2527" s="81"/>
      <c r="AA2527" s="109"/>
      <c r="AB2527" s="109"/>
      <c r="AS2527" s="124"/>
      <c r="AT2527" s="124"/>
      <c r="AU2527" s="124"/>
      <c r="AV2527" s="83"/>
      <c r="AW2527" s="123"/>
      <c r="AX2527" s="81"/>
      <c r="BB2527" s="81"/>
      <c r="BC2527" s="81"/>
      <c r="BD2527" s="81"/>
      <c r="BE2527" s="81"/>
    </row>
    <row r="2528" spans="1:57" ht="12" x14ac:dyDescent="0.25">
      <c r="A2528" s="81"/>
      <c r="B2528" s="81"/>
      <c r="C2528" s="81"/>
      <c r="K2528" s="81"/>
      <c r="L2528" s="81"/>
      <c r="M2528" s="81"/>
      <c r="N2528" s="81"/>
      <c r="O2528" s="81"/>
      <c r="P2528" s="81"/>
      <c r="S2528" s="81"/>
      <c r="T2528" s="81"/>
      <c r="U2528" s="81"/>
      <c r="V2528" s="81"/>
      <c r="W2528" s="81"/>
      <c r="X2528" s="81"/>
      <c r="Y2528" s="81"/>
      <c r="Z2528" s="81"/>
      <c r="AA2528" s="109"/>
      <c r="AB2528" s="109"/>
      <c r="AS2528" s="124"/>
      <c r="AT2528" s="124"/>
      <c r="AU2528" s="124"/>
      <c r="AV2528" s="83"/>
      <c r="AW2528" s="123"/>
      <c r="AX2528" s="81"/>
      <c r="BB2528" s="81"/>
      <c r="BC2528" s="81"/>
      <c r="BD2528" s="81"/>
      <c r="BE2528" s="81"/>
    </row>
    <row r="2529" spans="1:57" ht="12" x14ac:dyDescent="0.25">
      <c r="A2529" s="81"/>
      <c r="B2529" s="81"/>
      <c r="C2529" s="81"/>
      <c r="K2529" s="81"/>
      <c r="L2529" s="81"/>
      <c r="M2529" s="81"/>
      <c r="N2529" s="81"/>
      <c r="O2529" s="81"/>
      <c r="P2529" s="81"/>
      <c r="S2529" s="81"/>
      <c r="T2529" s="81"/>
      <c r="U2529" s="81"/>
      <c r="V2529" s="81"/>
      <c r="W2529" s="81"/>
      <c r="X2529" s="81"/>
      <c r="Y2529" s="81"/>
      <c r="Z2529" s="81"/>
      <c r="AA2529" s="109"/>
      <c r="AB2529" s="109"/>
      <c r="AS2529" s="124"/>
      <c r="AT2529" s="124"/>
      <c r="AU2529" s="124"/>
      <c r="AV2529" s="83"/>
      <c r="AW2529" s="123"/>
      <c r="AX2529" s="81"/>
      <c r="BB2529" s="81"/>
      <c r="BC2529" s="81"/>
      <c r="BD2529" s="81"/>
      <c r="BE2529" s="81"/>
    </row>
    <row r="2530" spans="1:57" ht="12" x14ac:dyDescent="0.25">
      <c r="A2530" s="81"/>
      <c r="B2530" s="81"/>
      <c r="C2530" s="81"/>
      <c r="K2530" s="81"/>
      <c r="L2530" s="81"/>
      <c r="M2530" s="81"/>
      <c r="N2530" s="81"/>
      <c r="O2530" s="81"/>
      <c r="P2530" s="81"/>
      <c r="S2530" s="81"/>
      <c r="T2530" s="81"/>
      <c r="U2530" s="81"/>
      <c r="V2530" s="81"/>
      <c r="W2530" s="81"/>
      <c r="X2530" s="81"/>
      <c r="Y2530" s="81"/>
      <c r="Z2530" s="81"/>
      <c r="AA2530" s="109"/>
      <c r="AB2530" s="109"/>
      <c r="AS2530" s="124"/>
      <c r="AT2530" s="124"/>
      <c r="AU2530" s="124"/>
      <c r="AV2530" s="83"/>
      <c r="AW2530" s="123"/>
      <c r="AX2530" s="81"/>
      <c r="BB2530" s="81"/>
      <c r="BC2530" s="81"/>
      <c r="BD2530" s="81"/>
      <c r="BE2530" s="81"/>
    </row>
    <row r="2531" spans="1:57" ht="12" x14ac:dyDescent="0.25">
      <c r="A2531" s="81"/>
      <c r="B2531" s="81"/>
      <c r="C2531" s="81"/>
      <c r="K2531" s="81"/>
      <c r="L2531" s="81"/>
      <c r="M2531" s="81"/>
      <c r="N2531" s="81"/>
      <c r="O2531" s="81"/>
      <c r="P2531" s="81"/>
      <c r="S2531" s="81"/>
      <c r="T2531" s="81"/>
      <c r="U2531" s="81"/>
      <c r="V2531" s="81"/>
      <c r="W2531" s="81"/>
      <c r="X2531" s="81"/>
      <c r="Y2531" s="81"/>
      <c r="Z2531" s="81"/>
      <c r="AA2531" s="109"/>
      <c r="AB2531" s="109"/>
      <c r="AS2531" s="124"/>
      <c r="AT2531" s="124"/>
      <c r="AU2531" s="124"/>
      <c r="AV2531" s="83"/>
      <c r="AW2531" s="123"/>
      <c r="AX2531" s="81"/>
      <c r="BB2531" s="81"/>
      <c r="BC2531" s="81"/>
      <c r="BD2531" s="81"/>
      <c r="BE2531" s="81"/>
    </row>
    <row r="2532" spans="1:57" ht="12" x14ac:dyDescent="0.25">
      <c r="A2532" s="81"/>
      <c r="B2532" s="81"/>
      <c r="C2532" s="81"/>
      <c r="K2532" s="81"/>
      <c r="L2532" s="81"/>
      <c r="M2532" s="81"/>
      <c r="N2532" s="81"/>
      <c r="O2532" s="81"/>
      <c r="P2532" s="81"/>
      <c r="S2532" s="81"/>
      <c r="T2532" s="81"/>
      <c r="U2532" s="81"/>
      <c r="V2532" s="81"/>
      <c r="W2532" s="81"/>
      <c r="X2532" s="81"/>
      <c r="Y2532" s="81"/>
      <c r="Z2532" s="81"/>
      <c r="AA2532" s="109"/>
      <c r="AB2532" s="109"/>
      <c r="AS2532" s="124"/>
      <c r="AT2532" s="124"/>
      <c r="AU2532" s="124"/>
      <c r="AV2532" s="83"/>
      <c r="AW2532" s="123"/>
      <c r="AX2532" s="81"/>
      <c r="BB2532" s="81"/>
      <c r="BC2532" s="81"/>
      <c r="BD2532" s="81"/>
      <c r="BE2532" s="81"/>
    </row>
    <row r="2533" spans="1:57" ht="12" x14ac:dyDescent="0.25">
      <c r="A2533" s="81"/>
      <c r="B2533" s="81"/>
      <c r="C2533" s="81"/>
      <c r="K2533" s="81"/>
      <c r="L2533" s="81"/>
      <c r="M2533" s="81"/>
      <c r="N2533" s="81"/>
      <c r="O2533" s="81"/>
      <c r="P2533" s="81"/>
      <c r="S2533" s="81"/>
      <c r="T2533" s="81"/>
      <c r="U2533" s="81"/>
      <c r="V2533" s="81"/>
      <c r="W2533" s="81"/>
      <c r="X2533" s="81"/>
      <c r="Y2533" s="81"/>
      <c r="Z2533" s="81"/>
      <c r="AA2533" s="109"/>
      <c r="AB2533" s="109"/>
      <c r="AS2533" s="124"/>
      <c r="AT2533" s="124"/>
      <c r="AU2533" s="124"/>
      <c r="AV2533" s="83"/>
      <c r="AW2533" s="123"/>
      <c r="AX2533" s="81"/>
      <c r="BB2533" s="81"/>
      <c r="BC2533" s="81"/>
      <c r="BD2533" s="81"/>
      <c r="BE2533" s="81"/>
    </row>
    <row r="2534" spans="1:57" ht="12" x14ac:dyDescent="0.25">
      <c r="A2534" s="81"/>
      <c r="B2534" s="81"/>
      <c r="C2534" s="81"/>
      <c r="K2534" s="81"/>
      <c r="L2534" s="81"/>
      <c r="M2534" s="81"/>
      <c r="N2534" s="81"/>
      <c r="O2534" s="81"/>
      <c r="P2534" s="81"/>
      <c r="S2534" s="81"/>
      <c r="T2534" s="81"/>
      <c r="U2534" s="81"/>
      <c r="V2534" s="81"/>
      <c r="W2534" s="81"/>
      <c r="X2534" s="81"/>
      <c r="Y2534" s="81"/>
      <c r="Z2534" s="81"/>
      <c r="AA2534" s="109"/>
      <c r="AB2534" s="109"/>
      <c r="AS2534" s="124"/>
      <c r="AT2534" s="124"/>
      <c r="AU2534" s="124"/>
      <c r="AV2534" s="83"/>
      <c r="AW2534" s="123"/>
      <c r="AX2534" s="81"/>
      <c r="BB2534" s="81"/>
      <c r="BC2534" s="81"/>
      <c r="BD2534" s="81"/>
      <c r="BE2534" s="81"/>
    </row>
    <row r="2535" spans="1:57" ht="12" x14ac:dyDescent="0.25">
      <c r="A2535" s="81"/>
      <c r="B2535" s="81"/>
      <c r="C2535" s="81"/>
      <c r="K2535" s="81"/>
      <c r="L2535" s="81"/>
      <c r="M2535" s="81"/>
      <c r="N2535" s="81"/>
      <c r="O2535" s="81"/>
      <c r="P2535" s="81"/>
      <c r="S2535" s="81"/>
      <c r="T2535" s="81"/>
      <c r="U2535" s="81"/>
      <c r="V2535" s="81"/>
      <c r="W2535" s="81"/>
      <c r="X2535" s="81"/>
      <c r="Y2535" s="81"/>
      <c r="Z2535" s="81"/>
      <c r="AA2535" s="109"/>
      <c r="AB2535" s="109"/>
      <c r="AS2535" s="124"/>
      <c r="AT2535" s="124"/>
      <c r="AU2535" s="124"/>
      <c r="AV2535" s="83"/>
      <c r="AW2535" s="123"/>
      <c r="AX2535" s="81"/>
      <c r="BB2535" s="81"/>
      <c r="BC2535" s="81"/>
      <c r="BD2535" s="81"/>
      <c r="BE2535" s="81"/>
    </row>
    <row r="2536" spans="1:57" ht="12" x14ac:dyDescent="0.25">
      <c r="A2536" s="81"/>
      <c r="B2536" s="81"/>
      <c r="C2536" s="81"/>
      <c r="K2536" s="81"/>
      <c r="L2536" s="81"/>
      <c r="M2536" s="81"/>
      <c r="N2536" s="81"/>
      <c r="O2536" s="81"/>
      <c r="P2536" s="81"/>
      <c r="S2536" s="81"/>
      <c r="T2536" s="81"/>
      <c r="U2536" s="81"/>
      <c r="V2536" s="81"/>
      <c r="W2536" s="81"/>
      <c r="X2536" s="81"/>
      <c r="Y2536" s="81"/>
      <c r="Z2536" s="81"/>
      <c r="AA2536" s="109"/>
      <c r="AB2536" s="109"/>
      <c r="AS2536" s="124"/>
      <c r="AT2536" s="124"/>
      <c r="AU2536" s="124"/>
      <c r="AV2536" s="83"/>
      <c r="AW2536" s="123"/>
      <c r="AX2536" s="81"/>
      <c r="BB2536" s="81"/>
      <c r="BC2536" s="81"/>
      <c r="BD2536" s="81"/>
      <c r="BE2536" s="81"/>
    </row>
    <row r="2537" spans="1:57" ht="12" x14ac:dyDescent="0.25">
      <c r="A2537" s="81"/>
      <c r="B2537" s="81"/>
      <c r="C2537" s="81"/>
      <c r="K2537" s="81"/>
      <c r="L2537" s="81"/>
      <c r="M2537" s="81"/>
      <c r="N2537" s="81"/>
      <c r="O2537" s="81"/>
      <c r="P2537" s="81"/>
      <c r="S2537" s="81"/>
      <c r="T2537" s="81"/>
      <c r="U2537" s="81"/>
      <c r="V2537" s="81"/>
      <c r="W2537" s="81"/>
      <c r="X2537" s="81"/>
      <c r="Y2537" s="81"/>
      <c r="Z2537" s="81"/>
      <c r="AA2537" s="109"/>
      <c r="AB2537" s="109"/>
      <c r="AS2537" s="124"/>
      <c r="AT2537" s="124"/>
      <c r="AU2537" s="124"/>
      <c r="AV2537" s="83"/>
      <c r="AW2537" s="123"/>
      <c r="AX2537" s="81"/>
      <c r="BB2537" s="81"/>
      <c r="BC2537" s="81"/>
      <c r="BD2537" s="81"/>
      <c r="BE2537" s="81"/>
    </row>
    <row r="2538" spans="1:57" ht="12" x14ac:dyDescent="0.25">
      <c r="A2538" s="81"/>
      <c r="B2538" s="81"/>
      <c r="C2538" s="81"/>
      <c r="K2538" s="81"/>
      <c r="L2538" s="81"/>
      <c r="M2538" s="81"/>
      <c r="N2538" s="81"/>
      <c r="O2538" s="81"/>
      <c r="P2538" s="81"/>
      <c r="S2538" s="81"/>
      <c r="T2538" s="81"/>
      <c r="U2538" s="81"/>
      <c r="V2538" s="81"/>
      <c r="W2538" s="81"/>
      <c r="X2538" s="81"/>
      <c r="Y2538" s="81"/>
      <c r="Z2538" s="81"/>
      <c r="AA2538" s="109"/>
      <c r="AB2538" s="109"/>
      <c r="AS2538" s="124"/>
      <c r="AT2538" s="124"/>
      <c r="AU2538" s="124"/>
      <c r="AV2538" s="83"/>
      <c r="AW2538" s="123"/>
      <c r="AX2538" s="81"/>
      <c r="BB2538" s="81"/>
      <c r="BC2538" s="81"/>
      <c r="BD2538" s="81"/>
      <c r="BE2538" s="81"/>
    </row>
    <row r="2539" spans="1:57" ht="12" x14ac:dyDescent="0.25">
      <c r="A2539" s="81"/>
      <c r="B2539" s="81"/>
      <c r="C2539" s="81"/>
      <c r="K2539" s="81"/>
      <c r="L2539" s="81"/>
      <c r="M2539" s="81"/>
      <c r="N2539" s="81"/>
      <c r="O2539" s="81"/>
      <c r="P2539" s="81"/>
      <c r="S2539" s="81"/>
      <c r="T2539" s="81"/>
      <c r="U2539" s="81"/>
      <c r="V2539" s="81"/>
      <c r="W2539" s="81"/>
      <c r="X2539" s="81"/>
      <c r="Y2539" s="81"/>
      <c r="Z2539" s="81"/>
      <c r="AA2539" s="109"/>
      <c r="AB2539" s="109"/>
      <c r="AS2539" s="124"/>
      <c r="AT2539" s="124"/>
      <c r="AU2539" s="124"/>
      <c r="AV2539" s="83"/>
      <c r="AW2539" s="123"/>
      <c r="AX2539" s="81"/>
      <c r="BB2539" s="81"/>
      <c r="BC2539" s="81"/>
      <c r="BD2539" s="81"/>
      <c r="BE2539" s="81"/>
    </row>
    <row r="2540" spans="1:57" ht="12" x14ac:dyDescent="0.25">
      <c r="A2540" s="81"/>
      <c r="B2540" s="81"/>
      <c r="C2540" s="81"/>
      <c r="K2540" s="81"/>
      <c r="L2540" s="81"/>
      <c r="M2540" s="81"/>
      <c r="N2540" s="81"/>
      <c r="O2540" s="81"/>
      <c r="P2540" s="81"/>
      <c r="S2540" s="81"/>
      <c r="T2540" s="81"/>
      <c r="U2540" s="81"/>
      <c r="V2540" s="81"/>
      <c r="W2540" s="81"/>
      <c r="X2540" s="81"/>
      <c r="Y2540" s="81"/>
      <c r="Z2540" s="81"/>
      <c r="AA2540" s="109"/>
      <c r="AB2540" s="109"/>
      <c r="AS2540" s="124"/>
      <c r="AT2540" s="124"/>
      <c r="AU2540" s="124"/>
      <c r="AV2540" s="83"/>
      <c r="AW2540" s="123"/>
      <c r="AX2540" s="81"/>
      <c r="BB2540" s="81"/>
      <c r="BC2540" s="81"/>
      <c r="BD2540" s="81"/>
      <c r="BE2540" s="81"/>
    </row>
    <row r="2541" spans="1:57" ht="12" x14ac:dyDescent="0.25">
      <c r="A2541" s="81"/>
      <c r="B2541" s="81"/>
      <c r="C2541" s="81"/>
      <c r="K2541" s="81"/>
      <c r="L2541" s="81"/>
      <c r="M2541" s="81"/>
      <c r="N2541" s="81"/>
      <c r="O2541" s="81"/>
      <c r="P2541" s="81"/>
      <c r="S2541" s="81"/>
      <c r="T2541" s="81"/>
      <c r="U2541" s="81"/>
      <c r="V2541" s="81"/>
      <c r="W2541" s="81"/>
      <c r="X2541" s="81"/>
      <c r="Y2541" s="81"/>
      <c r="Z2541" s="81"/>
      <c r="AA2541" s="109"/>
      <c r="AB2541" s="109"/>
      <c r="AS2541" s="124"/>
      <c r="AT2541" s="124"/>
      <c r="AU2541" s="124"/>
      <c r="AV2541" s="83"/>
      <c r="AW2541" s="123"/>
      <c r="AX2541" s="81"/>
      <c r="BB2541" s="81"/>
      <c r="BC2541" s="81"/>
      <c r="BD2541" s="81"/>
      <c r="BE2541" s="81"/>
    </row>
    <row r="2542" spans="1:57" ht="12" x14ac:dyDescent="0.25">
      <c r="A2542" s="81"/>
      <c r="B2542" s="81"/>
      <c r="C2542" s="81"/>
      <c r="K2542" s="81"/>
      <c r="L2542" s="81"/>
      <c r="M2542" s="81"/>
      <c r="N2542" s="81"/>
      <c r="O2542" s="81"/>
      <c r="P2542" s="81"/>
      <c r="S2542" s="81"/>
      <c r="T2542" s="81"/>
      <c r="U2542" s="81"/>
      <c r="V2542" s="81"/>
      <c r="W2542" s="81"/>
      <c r="X2542" s="81"/>
      <c r="Y2542" s="81"/>
      <c r="Z2542" s="81"/>
      <c r="AA2542" s="109"/>
      <c r="AB2542" s="109"/>
      <c r="AS2542" s="124"/>
      <c r="AT2542" s="124"/>
      <c r="AU2542" s="124"/>
      <c r="AV2542" s="83"/>
      <c r="AW2542" s="123"/>
      <c r="AX2542" s="81"/>
      <c r="BB2542" s="81"/>
      <c r="BC2542" s="81"/>
      <c r="BD2542" s="81"/>
      <c r="BE2542" s="81"/>
    </row>
    <row r="2543" spans="1:57" ht="12" x14ac:dyDescent="0.25">
      <c r="A2543" s="81"/>
      <c r="B2543" s="81"/>
      <c r="C2543" s="81"/>
      <c r="K2543" s="81"/>
      <c r="L2543" s="81"/>
      <c r="M2543" s="81"/>
      <c r="N2543" s="81"/>
      <c r="O2543" s="81"/>
      <c r="P2543" s="81"/>
      <c r="S2543" s="81"/>
      <c r="T2543" s="81"/>
      <c r="U2543" s="81"/>
      <c r="V2543" s="81"/>
      <c r="W2543" s="81"/>
      <c r="X2543" s="81"/>
      <c r="Y2543" s="81"/>
      <c r="Z2543" s="81"/>
      <c r="AA2543" s="109"/>
      <c r="AB2543" s="109"/>
      <c r="AS2543" s="124"/>
      <c r="AT2543" s="124"/>
      <c r="AU2543" s="124"/>
      <c r="AV2543" s="83"/>
      <c r="AW2543" s="123"/>
      <c r="AX2543" s="81"/>
      <c r="BB2543" s="81"/>
      <c r="BC2543" s="81"/>
      <c r="BD2543" s="81"/>
      <c r="BE2543" s="81"/>
    </row>
    <row r="2544" spans="1:57" ht="12" x14ac:dyDescent="0.25">
      <c r="A2544" s="81"/>
      <c r="B2544" s="81"/>
      <c r="C2544" s="81"/>
      <c r="K2544" s="81"/>
      <c r="L2544" s="81"/>
      <c r="M2544" s="81"/>
      <c r="N2544" s="81"/>
      <c r="O2544" s="81"/>
      <c r="P2544" s="81"/>
      <c r="S2544" s="81"/>
      <c r="T2544" s="81"/>
      <c r="U2544" s="81"/>
      <c r="V2544" s="81"/>
      <c r="W2544" s="81"/>
      <c r="X2544" s="81"/>
      <c r="Y2544" s="81"/>
      <c r="Z2544" s="81"/>
      <c r="AA2544" s="109"/>
      <c r="AB2544" s="109"/>
      <c r="AS2544" s="124"/>
      <c r="AT2544" s="124"/>
      <c r="AU2544" s="124"/>
      <c r="AV2544" s="83"/>
      <c r="AW2544" s="123"/>
      <c r="AX2544" s="81"/>
      <c r="BB2544" s="81"/>
      <c r="BC2544" s="81"/>
      <c r="BD2544" s="81"/>
      <c r="BE2544" s="81"/>
    </row>
    <row r="2545" spans="1:57" ht="12" x14ac:dyDescent="0.25">
      <c r="A2545" s="81"/>
      <c r="B2545" s="81"/>
      <c r="C2545" s="81"/>
      <c r="K2545" s="81"/>
      <c r="L2545" s="81"/>
      <c r="M2545" s="81"/>
      <c r="N2545" s="81"/>
      <c r="O2545" s="81"/>
      <c r="P2545" s="81"/>
      <c r="S2545" s="81"/>
      <c r="T2545" s="81"/>
      <c r="U2545" s="81"/>
      <c r="V2545" s="81"/>
      <c r="W2545" s="81"/>
      <c r="X2545" s="81"/>
      <c r="Y2545" s="81"/>
      <c r="Z2545" s="81"/>
      <c r="AA2545" s="109"/>
      <c r="AB2545" s="109"/>
      <c r="AS2545" s="124"/>
      <c r="AT2545" s="124"/>
      <c r="AU2545" s="124"/>
      <c r="AV2545" s="83"/>
      <c r="AW2545" s="123"/>
      <c r="AX2545" s="81"/>
      <c r="BB2545" s="81"/>
      <c r="BC2545" s="81"/>
      <c r="BD2545" s="81"/>
      <c r="BE2545" s="81"/>
    </row>
    <row r="2546" spans="1:57" ht="12" x14ac:dyDescent="0.25">
      <c r="A2546" s="81"/>
      <c r="B2546" s="81"/>
      <c r="C2546" s="81"/>
      <c r="K2546" s="81"/>
      <c r="L2546" s="81"/>
      <c r="M2546" s="81"/>
      <c r="N2546" s="81"/>
      <c r="O2546" s="81"/>
      <c r="P2546" s="81"/>
      <c r="S2546" s="81"/>
      <c r="T2546" s="81"/>
      <c r="U2546" s="81"/>
      <c r="V2546" s="81"/>
      <c r="W2546" s="81"/>
      <c r="X2546" s="81"/>
      <c r="Y2546" s="81"/>
      <c r="Z2546" s="81"/>
      <c r="AA2546" s="109"/>
      <c r="AB2546" s="109"/>
      <c r="AS2546" s="124"/>
      <c r="AT2546" s="124"/>
      <c r="AU2546" s="124"/>
      <c r="AV2546" s="83"/>
      <c r="AW2546" s="123"/>
      <c r="AX2546" s="81"/>
      <c r="BB2546" s="81"/>
      <c r="BC2546" s="81"/>
      <c r="BD2546" s="81"/>
      <c r="BE2546" s="81"/>
    </row>
    <row r="2547" spans="1:57" ht="12" x14ac:dyDescent="0.25">
      <c r="A2547" s="81"/>
      <c r="B2547" s="81"/>
      <c r="C2547" s="81"/>
      <c r="K2547" s="81"/>
      <c r="L2547" s="81"/>
      <c r="M2547" s="81"/>
      <c r="N2547" s="81"/>
      <c r="O2547" s="81"/>
      <c r="P2547" s="81"/>
      <c r="S2547" s="81"/>
      <c r="T2547" s="81"/>
      <c r="U2547" s="81"/>
      <c r="V2547" s="81"/>
      <c r="W2547" s="81"/>
      <c r="X2547" s="81"/>
      <c r="Y2547" s="81"/>
      <c r="Z2547" s="81"/>
      <c r="AA2547" s="109"/>
      <c r="AB2547" s="109"/>
      <c r="AS2547" s="124"/>
      <c r="AT2547" s="124"/>
      <c r="AU2547" s="124"/>
      <c r="AV2547" s="83"/>
      <c r="AW2547" s="123"/>
      <c r="AX2547" s="81"/>
      <c r="BB2547" s="81"/>
      <c r="BC2547" s="81"/>
      <c r="BD2547" s="81"/>
      <c r="BE2547" s="81"/>
    </row>
    <row r="2548" spans="1:57" ht="12" x14ac:dyDescent="0.25">
      <c r="A2548" s="81"/>
      <c r="B2548" s="81"/>
      <c r="C2548" s="81"/>
      <c r="K2548" s="81"/>
      <c r="L2548" s="81"/>
      <c r="M2548" s="81"/>
      <c r="N2548" s="81"/>
      <c r="O2548" s="81"/>
      <c r="P2548" s="81"/>
      <c r="S2548" s="81"/>
      <c r="T2548" s="81"/>
      <c r="U2548" s="81"/>
      <c r="V2548" s="81"/>
      <c r="W2548" s="81"/>
      <c r="X2548" s="81"/>
      <c r="Y2548" s="81"/>
      <c r="Z2548" s="81"/>
      <c r="AA2548" s="109"/>
      <c r="AB2548" s="109"/>
      <c r="AS2548" s="124"/>
      <c r="AT2548" s="124"/>
      <c r="AU2548" s="124"/>
      <c r="AV2548" s="83"/>
      <c r="AW2548" s="123"/>
      <c r="AX2548" s="81"/>
      <c r="BB2548" s="81"/>
      <c r="BC2548" s="81"/>
      <c r="BD2548" s="81"/>
      <c r="BE2548" s="81"/>
    </row>
    <row r="2549" spans="1:57" ht="12" x14ac:dyDescent="0.25">
      <c r="A2549" s="81"/>
      <c r="B2549" s="81"/>
      <c r="C2549" s="81"/>
      <c r="K2549" s="81"/>
      <c r="L2549" s="81"/>
      <c r="M2549" s="81"/>
      <c r="N2549" s="81"/>
      <c r="O2549" s="81"/>
      <c r="P2549" s="81"/>
      <c r="S2549" s="81"/>
      <c r="T2549" s="81"/>
      <c r="U2549" s="81"/>
      <c r="V2549" s="81"/>
      <c r="W2549" s="81"/>
      <c r="X2549" s="81"/>
      <c r="Y2549" s="81"/>
      <c r="Z2549" s="81"/>
      <c r="AA2549" s="109"/>
      <c r="AB2549" s="109"/>
      <c r="AS2549" s="124"/>
      <c r="AT2549" s="124"/>
      <c r="AU2549" s="124"/>
      <c r="AV2549" s="83"/>
      <c r="AW2549" s="123"/>
      <c r="AX2549" s="81"/>
      <c r="BB2549" s="81"/>
      <c r="BC2549" s="81"/>
      <c r="BD2549" s="81"/>
      <c r="BE2549" s="81"/>
    </row>
    <row r="2550" spans="1:57" ht="12" x14ac:dyDescent="0.25">
      <c r="A2550" s="81"/>
      <c r="B2550" s="81"/>
      <c r="C2550" s="81"/>
      <c r="K2550" s="81"/>
      <c r="L2550" s="81"/>
      <c r="M2550" s="81"/>
      <c r="N2550" s="81"/>
      <c r="O2550" s="81"/>
      <c r="P2550" s="81"/>
      <c r="S2550" s="81"/>
      <c r="T2550" s="81"/>
      <c r="U2550" s="81"/>
      <c r="V2550" s="81"/>
      <c r="W2550" s="81"/>
      <c r="X2550" s="81"/>
      <c r="Y2550" s="81"/>
      <c r="Z2550" s="81"/>
      <c r="AA2550" s="109"/>
      <c r="AB2550" s="109"/>
      <c r="AS2550" s="124"/>
      <c r="AT2550" s="124"/>
      <c r="AU2550" s="124"/>
      <c r="AV2550" s="83"/>
      <c r="AW2550" s="123"/>
      <c r="AX2550" s="81"/>
      <c r="BB2550" s="81"/>
      <c r="BC2550" s="81"/>
      <c r="BD2550" s="81"/>
      <c r="BE2550" s="81"/>
    </row>
    <row r="2551" spans="1:57" ht="12" x14ac:dyDescent="0.25">
      <c r="A2551" s="81"/>
      <c r="B2551" s="81"/>
      <c r="C2551" s="81"/>
      <c r="K2551" s="81"/>
      <c r="L2551" s="81"/>
      <c r="M2551" s="81"/>
      <c r="N2551" s="81"/>
      <c r="O2551" s="81"/>
      <c r="P2551" s="81"/>
      <c r="S2551" s="81"/>
      <c r="T2551" s="81"/>
      <c r="U2551" s="81"/>
      <c r="V2551" s="81"/>
      <c r="W2551" s="81"/>
      <c r="X2551" s="81"/>
      <c r="Y2551" s="81"/>
      <c r="Z2551" s="81"/>
      <c r="AA2551" s="109"/>
      <c r="AB2551" s="109"/>
      <c r="AS2551" s="124"/>
      <c r="AT2551" s="124"/>
      <c r="AU2551" s="124"/>
      <c r="AV2551" s="83"/>
      <c r="AW2551" s="123"/>
      <c r="AX2551" s="81"/>
      <c r="BB2551" s="81"/>
      <c r="BC2551" s="81"/>
      <c r="BD2551" s="81"/>
      <c r="BE2551" s="81"/>
    </row>
    <row r="2552" spans="1:57" ht="12" x14ac:dyDescent="0.25">
      <c r="A2552" s="81"/>
      <c r="B2552" s="81"/>
      <c r="C2552" s="81"/>
      <c r="K2552" s="81"/>
      <c r="L2552" s="81"/>
      <c r="M2552" s="81"/>
      <c r="N2552" s="81"/>
      <c r="O2552" s="81"/>
      <c r="P2552" s="81"/>
      <c r="S2552" s="81"/>
      <c r="T2552" s="81"/>
      <c r="U2552" s="81"/>
      <c r="V2552" s="81"/>
      <c r="W2552" s="81"/>
      <c r="X2552" s="81"/>
      <c r="Y2552" s="81"/>
      <c r="Z2552" s="81"/>
      <c r="AA2552" s="109"/>
      <c r="AB2552" s="109"/>
      <c r="AS2552" s="124"/>
      <c r="AT2552" s="124"/>
      <c r="AU2552" s="124"/>
      <c r="AV2552" s="83"/>
      <c r="AW2552" s="123"/>
      <c r="AX2552" s="81"/>
      <c r="BB2552" s="81"/>
      <c r="BC2552" s="81"/>
      <c r="BD2552" s="81"/>
      <c r="BE2552" s="81"/>
    </row>
    <row r="2553" spans="1:57" ht="12" x14ac:dyDescent="0.25">
      <c r="A2553" s="81"/>
      <c r="B2553" s="81"/>
      <c r="C2553" s="81"/>
      <c r="K2553" s="81"/>
      <c r="L2553" s="81"/>
      <c r="M2553" s="81"/>
      <c r="N2553" s="81"/>
      <c r="O2553" s="81"/>
      <c r="P2553" s="81"/>
      <c r="S2553" s="81"/>
      <c r="T2553" s="81"/>
      <c r="U2553" s="81"/>
      <c r="V2553" s="81"/>
      <c r="W2553" s="81"/>
      <c r="X2553" s="81"/>
      <c r="Y2553" s="81"/>
      <c r="Z2553" s="81"/>
      <c r="AA2553" s="109"/>
      <c r="AB2553" s="109"/>
      <c r="AS2553" s="124"/>
      <c r="AT2553" s="124"/>
      <c r="AU2553" s="124"/>
      <c r="AV2553" s="83"/>
      <c r="AW2553" s="123"/>
      <c r="AX2553" s="81"/>
      <c r="BB2553" s="81"/>
      <c r="BC2553" s="81"/>
      <c r="BD2553" s="81"/>
      <c r="BE2553" s="81"/>
    </row>
    <row r="2554" spans="1:57" ht="12" x14ac:dyDescent="0.25">
      <c r="A2554" s="81"/>
      <c r="B2554" s="81"/>
      <c r="C2554" s="81"/>
      <c r="K2554" s="81"/>
      <c r="L2554" s="81"/>
      <c r="M2554" s="81"/>
      <c r="N2554" s="81"/>
      <c r="O2554" s="81"/>
      <c r="P2554" s="81"/>
      <c r="S2554" s="81"/>
      <c r="T2554" s="81"/>
      <c r="U2554" s="81"/>
      <c r="V2554" s="81"/>
      <c r="W2554" s="81"/>
      <c r="X2554" s="81"/>
      <c r="Y2554" s="81"/>
      <c r="Z2554" s="81"/>
      <c r="AA2554" s="109"/>
      <c r="AB2554" s="109"/>
      <c r="AS2554" s="124"/>
      <c r="AT2554" s="124"/>
      <c r="AU2554" s="124"/>
      <c r="AV2554" s="83"/>
      <c r="AW2554" s="123"/>
      <c r="AX2554" s="81"/>
      <c r="BB2554" s="81"/>
      <c r="BC2554" s="81"/>
      <c r="BD2554" s="81"/>
      <c r="BE2554" s="81"/>
    </row>
    <row r="2555" spans="1:57" ht="12" x14ac:dyDescent="0.25">
      <c r="A2555" s="81"/>
      <c r="B2555" s="81"/>
      <c r="C2555" s="81"/>
      <c r="K2555" s="81"/>
      <c r="L2555" s="81"/>
      <c r="M2555" s="81"/>
      <c r="N2555" s="81"/>
      <c r="O2555" s="81"/>
      <c r="P2555" s="81"/>
      <c r="S2555" s="81"/>
      <c r="T2555" s="81"/>
      <c r="U2555" s="81"/>
      <c r="V2555" s="81"/>
      <c r="W2555" s="81"/>
      <c r="X2555" s="81"/>
      <c r="Y2555" s="81"/>
      <c r="Z2555" s="81"/>
      <c r="AA2555" s="109"/>
      <c r="AB2555" s="109"/>
      <c r="AS2555" s="124"/>
      <c r="AT2555" s="124"/>
      <c r="AU2555" s="124"/>
      <c r="AV2555" s="83"/>
      <c r="AW2555" s="123"/>
      <c r="AX2555" s="81"/>
      <c r="BB2555" s="81"/>
      <c r="BC2555" s="81"/>
      <c r="BD2555" s="81"/>
      <c r="BE2555" s="81"/>
    </row>
    <row r="2556" spans="1:57" ht="12" x14ac:dyDescent="0.25">
      <c r="A2556" s="81"/>
      <c r="B2556" s="81"/>
      <c r="C2556" s="81"/>
      <c r="K2556" s="81"/>
      <c r="L2556" s="81"/>
      <c r="M2556" s="81"/>
      <c r="N2556" s="81"/>
      <c r="O2556" s="81"/>
      <c r="P2556" s="81"/>
      <c r="S2556" s="81"/>
      <c r="T2556" s="81"/>
      <c r="U2556" s="81"/>
      <c r="V2556" s="81"/>
      <c r="W2556" s="81"/>
      <c r="X2556" s="81"/>
      <c r="Y2556" s="81"/>
      <c r="Z2556" s="81"/>
      <c r="AA2556" s="109"/>
      <c r="AB2556" s="109"/>
      <c r="AS2556" s="124"/>
      <c r="AT2556" s="124"/>
      <c r="AU2556" s="124"/>
      <c r="AV2556" s="83"/>
      <c r="AW2556" s="123"/>
      <c r="AX2556" s="81"/>
      <c r="BB2556" s="81"/>
      <c r="BC2556" s="81"/>
      <c r="BD2556" s="81"/>
      <c r="BE2556" s="81"/>
    </row>
    <row r="2557" spans="1:57" ht="12" x14ac:dyDescent="0.25">
      <c r="A2557" s="81"/>
      <c r="B2557" s="81"/>
      <c r="C2557" s="81"/>
      <c r="K2557" s="81"/>
      <c r="L2557" s="81"/>
      <c r="M2557" s="81"/>
      <c r="N2557" s="81"/>
      <c r="O2557" s="81"/>
      <c r="P2557" s="81"/>
      <c r="S2557" s="81"/>
      <c r="T2557" s="81"/>
      <c r="U2557" s="81"/>
      <c r="V2557" s="81"/>
      <c r="W2557" s="81"/>
      <c r="X2557" s="81"/>
      <c r="Y2557" s="81"/>
      <c r="Z2557" s="81"/>
      <c r="AA2557" s="109"/>
      <c r="AB2557" s="109"/>
      <c r="AS2557" s="124"/>
      <c r="AT2557" s="124"/>
      <c r="AU2557" s="124"/>
      <c r="AV2557" s="83"/>
      <c r="AW2557" s="123"/>
      <c r="AX2557" s="81"/>
      <c r="BB2557" s="81"/>
      <c r="BC2557" s="81"/>
      <c r="BD2557" s="81"/>
      <c r="BE2557" s="81"/>
    </row>
    <row r="2558" spans="1:57" ht="12" x14ac:dyDescent="0.25">
      <c r="A2558" s="81"/>
      <c r="B2558" s="81"/>
      <c r="C2558" s="81"/>
      <c r="K2558" s="81"/>
      <c r="L2558" s="81"/>
      <c r="M2558" s="81"/>
      <c r="N2558" s="81"/>
      <c r="O2558" s="81"/>
      <c r="P2558" s="81"/>
      <c r="S2558" s="81"/>
      <c r="T2558" s="81"/>
      <c r="U2558" s="81"/>
      <c r="V2558" s="81"/>
      <c r="W2558" s="81"/>
      <c r="X2558" s="81"/>
      <c r="Y2558" s="81"/>
      <c r="Z2558" s="81"/>
      <c r="AA2558" s="109"/>
      <c r="AB2558" s="109"/>
      <c r="AS2558" s="124"/>
      <c r="AT2558" s="124"/>
      <c r="AU2558" s="124"/>
      <c r="AV2558" s="83"/>
      <c r="AW2558" s="123"/>
      <c r="AX2558" s="81"/>
      <c r="BB2558" s="81"/>
      <c r="BC2558" s="81"/>
      <c r="BD2558" s="81"/>
      <c r="BE2558" s="81"/>
    </row>
    <row r="2559" spans="1:57" ht="12" x14ac:dyDescent="0.25">
      <c r="A2559" s="81"/>
      <c r="B2559" s="81"/>
      <c r="C2559" s="81"/>
      <c r="K2559" s="81"/>
      <c r="L2559" s="81"/>
      <c r="M2559" s="81"/>
      <c r="N2559" s="81"/>
      <c r="O2559" s="81"/>
      <c r="P2559" s="81"/>
      <c r="S2559" s="81"/>
      <c r="T2559" s="81"/>
      <c r="U2559" s="81"/>
      <c r="V2559" s="81"/>
      <c r="W2559" s="81"/>
      <c r="X2559" s="81"/>
      <c r="Y2559" s="81"/>
      <c r="Z2559" s="81"/>
      <c r="AA2559" s="109"/>
      <c r="AB2559" s="109"/>
      <c r="AS2559" s="124"/>
      <c r="AT2559" s="124"/>
      <c r="AU2559" s="124"/>
      <c r="AV2559" s="83"/>
      <c r="AW2559" s="123"/>
      <c r="AX2559" s="81"/>
      <c r="BB2559" s="81"/>
      <c r="BC2559" s="81"/>
      <c r="BD2559" s="81"/>
      <c r="BE2559" s="81"/>
    </row>
    <row r="2560" spans="1:57" ht="12" x14ac:dyDescent="0.25">
      <c r="A2560" s="81"/>
      <c r="B2560" s="81"/>
      <c r="C2560" s="81"/>
      <c r="K2560" s="81"/>
      <c r="L2560" s="81"/>
      <c r="M2560" s="81"/>
      <c r="N2560" s="81"/>
      <c r="O2560" s="81"/>
      <c r="P2560" s="81"/>
      <c r="S2560" s="81"/>
      <c r="T2560" s="81"/>
      <c r="U2560" s="81"/>
      <c r="V2560" s="81"/>
      <c r="W2560" s="81"/>
      <c r="X2560" s="81"/>
      <c r="Y2560" s="81"/>
      <c r="Z2560" s="81"/>
      <c r="AA2560" s="109"/>
      <c r="AB2560" s="109"/>
      <c r="AS2560" s="124"/>
      <c r="AT2560" s="124"/>
      <c r="AU2560" s="124"/>
      <c r="AV2560" s="83"/>
      <c r="AW2560" s="123"/>
      <c r="AX2560" s="81"/>
      <c r="BB2560" s="81"/>
      <c r="BC2560" s="81"/>
      <c r="BD2560" s="81"/>
      <c r="BE2560" s="81"/>
    </row>
    <row r="2561" spans="1:57" ht="12" x14ac:dyDescent="0.25">
      <c r="A2561" s="81"/>
      <c r="B2561" s="81"/>
      <c r="C2561" s="81"/>
      <c r="K2561" s="81"/>
      <c r="L2561" s="81"/>
      <c r="M2561" s="81"/>
      <c r="N2561" s="81"/>
      <c r="O2561" s="81"/>
      <c r="P2561" s="81"/>
      <c r="S2561" s="81"/>
      <c r="T2561" s="81"/>
      <c r="U2561" s="81"/>
      <c r="V2561" s="81"/>
      <c r="W2561" s="81"/>
      <c r="X2561" s="81"/>
      <c r="Y2561" s="81"/>
      <c r="Z2561" s="81"/>
      <c r="AA2561" s="109"/>
      <c r="AB2561" s="109"/>
      <c r="AS2561" s="124"/>
      <c r="AT2561" s="124"/>
      <c r="AU2561" s="124"/>
      <c r="AV2561" s="83"/>
      <c r="AW2561" s="123"/>
      <c r="AX2561" s="81"/>
      <c r="BB2561" s="81"/>
      <c r="BC2561" s="81"/>
      <c r="BD2561" s="81"/>
      <c r="BE2561" s="81"/>
    </row>
    <row r="2562" spans="1:57" ht="12" x14ac:dyDescent="0.25">
      <c r="A2562" s="81"/>
      <c r="B2562" s="81"/>
      <c r="C2562" s="81"/>
      <c r="K2562" s="81"/>
      <c r="L2562" s="81"/>
      <c r="M2562" s="81"/>
      <c r="N2562" s="81"/>
      <c r="O2562" s="81"/>
      <c r="P2562" s="81"/>
      <c r="S2562" s="81"/>
      <c r="T2562" s="81"/>
      <c r="U2562" s="81"/>
      <c r="V2562" s="81"/>
      <c r="W2562" s="81"/>
      <c r="X2562" s="81"/>
      <c r="Y2562" s="81"/>
      <c r="Z2562" s="81"/>
      <c r="AA2562" s="109"/>
      <c r="AB2562" s="109"/>
      <c r="AS2562" s="124"/>
      <c r="AT2562" s="124"/>
      <c r="AU2562" s="124"/>
      <c r="AV2562" s="83"/>
      <c r="AW2562" s="123"/>
      <c r="AX2562" s="81"/>
      <c r="BB2562" s="81"/>
      <c r="BC2562" s="81"/>
      <c r="BD2562" s="81"/>
      <c r="BE2562" s="81"/>
    </row>
    <row r="2563" spans="1:57" ht="12" x14ac:dyDescent="0.25">
      <c r="A2563" s="81"/>
      <c r="B2563" s="81"/>
      <c r="C2563" s="81"/>
      <c r="K2563" s="81"/>
      <c r="L2563" s="81"/>
      <c r="M2563" s="81"/>
      <c r="N2563" s="81"/>
      <c r="O2563" s="81"/>
      <c r="P2563" s="81"/>
      <c r="S2563" s="81"/>
      <c r="T2563" s="81"/>
      <c r="U2563" s="81"/>
      <c r="V2563" s="81"/>
      <c r="W2563" s="81"/>
      <c r="X2563" s="81"/>
      <c r="Y2563" s="81"/>
      <c r="Z2563" s="81"/>
      <c r="AA2563" s="109"/>
      <c r="AB2563" s="109"/>
      <c r="AS2563" s="124"/>
      <c r="AT2563" s="124"/>
      <c r="AU2563" s="124"/>
      <c r="AV2563" s="83"/>
      <c r="AW2563" s="123"/>
      <c r="AX2563" s="81"/>
      <c r="BB2563" s="81"/>
      <c r="BC2563" s="81"/>
      <c r="BD2563" s="81"/>
      <c r="BE2563" s="81"/>
    </row>
    <row r="2564" spans="1:57" ht="12" x14ac:dyDescent="0.25">
      <c r="A2564" s="81"/>
      <c r="B2564" s="81"/>
      <c r="C2564" s="81"/>
      <c r="K2564" s="81"/>
      <c r="L2564" s="81"/>
      <c r="M2564" s="81"/>
      <c r="N2564" s="81"/>
      <c r="O2564" s="81"/>
      <c r="P2564" s="81"/>
      <c r="S2564" s="81"/>
      <c r="T2564" s="81"/>
      <c r="U2564" s="81"/>
      <c r="V2564" s="81"/>
      <c r="W2564" s="81"/>
      <c r="X2564" s="81"/>
      <c r="Y2564" s="81"/>
      <c r="Z2564" s="81"/>
      <c r="AA2564" s="109"/>
      <c r="AB2564" s="109"/>
      <c r="AS2564" s="124"/>
      <c r="AT2564" s="124"/>
      <c r="AU2564" s="124"/>
      <c r="AV2564" s="83"/>
      <c r="AW2564" s="123"/>
      <c r="AX2564" s="81"/>
      <c r="BB2564" s="81"/>
      <c r="BC2564" s="81"/>
      <c r="BD2564" s="81"/>
      <c r="BE2564" s="81"/>
    </row>
    <row r="2565" spans="1:57" ht="12" x14ac:dyDescent="0.25">
      <c r="A2565" s="81"/>
      <c r="B2565" s="81"/>
      <c r="C2565" s="81"/>
      <c r="K2565" s="81"/>
      <c r="L2565" s="81"/>
      <c r="M2565" s="81"/>
      <c r="N2565" s="81"/>
      <c r="O2565" s="81"/>
      <c r="P2565" s="81"/>
      <c r="S2565" s="81"/>
      <c r="T2565" s="81"/>
      <c r="U2565" s="81"/>
      <c r="V2565" s="81"/>
      <c r="W2565" s="81"/>
      <c r="X2565" s="81"/>
      <c r="Y2565" s="81"/>
      <c r="Z2565" s="81"/>
      <c r="AA2565" s="109"/>
      <c r="AB2565" s="109"/>
      <c r="AS2565" s="124"/>
      <c r="AT2565" s="124"/>
      <c r="AU2565" s="124"/>
      <c r="AV2565" s="83"/>
      <c r="AW2565" s="123"/>
      <c r="AX2565" s="81"/>
      <c r="BB2565" s="81"/>
      <c r="BC2565" s="81"/>
      <c r="BD2565" s="81"/>
      <c r="BE2565" s="81"/>
    </row>
    <row r="2566" spans="1:57" ht="12" x14ac:dyDescent="0.25">
      <c r="A2566" s="81"/>
      <c r="B2566" s="81"/>
      <c r="C2566" s="81"/>
      <c r="K2566" s="81"/>
      <c r="L2566" s="81"/>
      <c r="M2566" s="81"/>
      <c r="N2566" s="81"/>
      <c r="O2566" s="81"/>
      <c r="P2566" s="81"/>
      <c r="S2566" s="81"/>
      <c r="T2566" s="81"/>
      <c r="U2566" s="81"/>
      <c r="V2566" s="81"/>
      <c r="W2566" s="81"/>
      <c r="X2566" s="81"/>
      <c r="Y2566" s="81"/>
      <c r="Z2566" s="81"/>
      <c r="AA2566" s="109"/>
      <c r="AB2566" s="109"/>
      <c r="AS2566" s="124"/>
      <c r="AT2566" s="124"/>
      <c r="AU2566" s="124"/>
      <c r="AV2566" s="83"/>
      <c r="AW2566" s="123"/>
      <c r="AX2566" s="81"/>
      <c r="BB2566" s="81"/>
      <c r="BC2566" s="81"/>
      <c r="BD2566" s="81"/>
      <c r="BE2566" s="81"/>
    </row>
    <row r="2567" spans="1:57" ht="12" x14ac:dyDescent="0.25">
      <c r="A2567" s="81"/>
      <c r="B2567" s="81"/>
      <c r="C2567" s="81"/>
      <c r="K2567" s="81"/>
      <c r="L2567" s="81"/>
      <c r="M2567" s="81"/>
      <c r="N2567" s="81"/>
      <c r="O2567" s="81"/>
      <c r="P2567" s="81"/>
      <c r="S2567" s="81"/>
      <c r="T2567" s="81"/>
      <c r="U2567" s="81"/>
      <c r="V2567" s="81"/>
      <c r="W2567" s="81"/>
      <c r="X2567" s="81"/>
      <c r="Y2567" s="81"/>
      <c r="Z2567" s="81"/>
      <c r="AA2567" s="109"/>
      <c r="AB2567" s="109"/>
      <c r="AS2567" s="124"/>
      <c r="AT2567" s="124"/>
      <c r="AU2567" s="124"/>
      <c r="AV2567" s="83"/>
      <c r="AW2567" s="123"/>
      <c r="AX2567" s="81"/>
      <c r="BB2567" s="81"/>
      <c r="BC2567" s="81"/>
      <c r="BD2567" s="81"/>
      <c r="BE2567" s="81"/>
    </row>
    <row r="2568" spans="1:57" ht="12" x14ac:dyDescent="0.25">
      <c r="A2568" s="81"/>
      <c r="B2568" s="81"/>
      <c r="C2568" s="81"/>
      <c r="K2568" s="81"/>
      <c r="L2568" s="81"/>
      <c r="M2568" s="81"/>
      <c r="N2568" s="81"/>
      <c r="O2568" s="81"/>
      <c r="P2568" s="81"/>
      <c r="S2568" s="81"/>
      <c r="T2568" s="81"/>
      <c r="U2568" s="81"/>
      <c r="V2568" s="81"/>
      <c r="W2568" s="81"/>
      <c r="X2568" s="81"/>
      <c r="Y2568" s="81"/>
      <c r="Z2568" s="81"/>
      <c r="AA2568" s="109"/>
      <c r="AB2568" s="109"/>
      <c r="AS2568" s="124"/>
      <c r="AT2568" s="124"/>
      <c r="AU2568" s="124"/>
      <c r="AV2568" s="83"/>
      <c r="AW2568" s="123"/>
      <c r="AX2568" s="81"/>
      <c r="BB2568" s="81"/>
      <c r="BC2568" s="81"/>
      <c r="BD2568" s="81"/>
      <c r="BE2568" s="81"/>
    </row>
    <row r="2569" spans="1:57" ht="12" x14ac:dyDescent="0.25">
      <c r="A2569" s="81"/>
      <c r="B2569" s="81"/>
      <c r="C2569" s="81"/>
      <c r="K2569" s="81"/>
      <c r="L2569" s="81"/>
      <c r="M2569" s="81"/>
      <c r="N2569" s="81"/>
      <c r="O2569" s="81"/>
      <c r="P2569" s="81"/>
      <c r="S2569" s="81"/>
      <c r="T2569" s="81"/>
      <c r="U2569" s="81"/>
      <c r="V2569" s="81"/>
      <c r="W2569" s="81"/>
      <c r="X2569" s="81"/>
      <c r="Y2569" s="81"/>
      <c r="Z2569" s="81"/>
      <c r="AA2569" s="109"/>
      <c r="AB2569" s="109"/>
      <c r="AS2569" s="124"/>
      <c r="AT2569" s="124"/>
      <c r="AU2569" s="124"/>
      <c r="AV2569" s="83"/>
      <c r="AW2569" s="123"/>
      <c r="AX2569" s="81"/>
      <c r="BB2569" s="81"/>
      <c r="BC2569" s="81"/>
      <c r="BD2569" s="81"/>
      <c r="BE2569" s="81"/>
    </row>
    <row r="2570" spans="1:57" ht="12" x14ac:dyDescent="0.25">
      <c r="A2570" s="81"/>
      <c r="B2570" s="81"/>
      <c r="C2570" s="81"/>
      <c r="K2570" s="81"/>
      <c r="L2570" s="81"/>
      <c r="M2570" s="81"/>
      <c r="N2570" s="81"/>
      <c r="O2570" s="81"/>
      <c r="P2570" s="81"/>
      <c r="S2570" s="81"/>
      <c r="T2570" s="81"/>
      <c r="U2570" s="81"/>
      <c r="V2570" s="81"/>
      <c r="W2570" s="81"/>
      <c r="X2570" s="81"/>
      <c r="Y2570" s="81"/>
      <c r="Z2570" s="81"/>
      <c r="AA2570" s="109"/>
      <c r="AB2570" s="109"/>
      <c r="AS2570" s="124"/>
      <c r="AT2570" s="124"/>
      <c r="AU2570" s="124"/>
      <c r="AV2570" s="83"/>
      <c r="AW2570" s="123"/>
      <c r="AX2570" s="81"/>
      <c r="BB2570" s="81"/>
      <c r="BC2570" s="81"/>
      <c r="BD2570" s="81"/>
      <c r="BE2570" s="81"/>
    </row>
    <row r="2571" spans="1:57" ht="12" x14ac:dyDescent="0.25">
      <c r="A2571" s="81"/>
      <c r="B2571" s="81"/>
      <c r="C2571" s="81"/>
      <c r="K2571" s="81"/>
      <c r="L2571" s="81"/>
      <c r="M2571" s="81"/>
      <c r="N2571" s="81"/>
      <c r="O2571" s="81"/>
      <c r="P2571" s="81"/>
      <c r="S2571" s="81"/>
      <c r="T2571" s="81"/>
      <c r="U2571" s="81"/>
      <c r="V2571" s="81"/>
      <c r="W2571" s="81"/>
      <c r="X2571" s="81"/>
      <c r="Y2571" s="81"/>
      <c r="Z2571" s="81"/>
      <c r="AA2571" s="109"/>
      <c r="AB2571" s="109"/>
      <c r="AS2571" s="124"/>
      <c r="AT2571" s="124"/>
      <c r="AU2571" s="124"/>
      <c r="AV2571" s="83"/>
      <c r="AW2571" s="123"/>
      <c r="AX2571" s="81"/>
      <c r="BB2571" s="81"/>
      <c r="BC2571" s="81"/>
      <c r="BD2571" s="81"/>
      <c r="BE2571" s="81"/>
    </row>
    <row r="2572" spans="1:57" ht="12" x14ac:dyDescent="0.25">
      <c r="A2572" s="81"/>
      <c r="B2572" s="81"/>
      <c r="C2572" s="81"/>
      <c r="K2572" s="81"/>
      <c r="L2572" s="81"/>
      <c r="M2572" s="81"/>
      <c r="N2572" s="81"/>
      <c r="O2572" s="81"/>
      <c r="P2572" s="81"/>
      <c r="S2572" s="81"/>
      <c r="T2572" s="81"/>
      <c r="U2572" s="81"/>
      <c r="V2572" s="81"/>
      <c r="W2572" s="81"/>
      <c r="X2572" s="81"/>
      <c r="Y2572" s="81"/>
      <c r="Z2572" s="81"/>
      <c r="AA2572" s="109"/>
      <c r="AB2572" s="109"/>
      <c r="AS2572" s="124"/>
      <c r="AT2572" s="124"/>
      <c r="AU2572" s="124"/>
      <c r="AV2572" s="83"/>
      <c r="AW2572" s="123"/>
      <c r="AX2572" s="81"/>
      <c r="BB2572" s="81"/>
      <c r="BC2572" s="81"/>
      <c r="BD2572" s="81"/>
      <c r="BE2572" s="81"/>
    </row>
    <row r="2573" spans="1:57" ht="12" x14ac:dyDescent="0.25">
      <c r="A2573" s="81"/>
      <c r="B2573" s="81"/>
      <c r="C2573" s="81"/>
      <c r="K2573" s="81"/>
      <c r="L2573" s="81"/>
      <c r="M2573" s="81"/>
      <c r="N2573" s="81"/>
      <c r="O2573" s="81"/>
      <c r="P2573" s="81"/>
      <c r="S2573" s="81"/>
      <c r="T2573" s="81"/>
      <c r="U2573" s="81"/>
      <c r="V2573" s="81"/>
      <c r="W2573" s="81"/>
      <c r="X2573" s="81"/>
      <c r="Y2573" s="81"/>
      <c r="Z2573" s="81"/>
      <c r="AA2573" s="109"/>
      <c r="AB2573" s="109"/>
      <c r="AS2573" s="124"/>
      <c r="AT2573" s="124"/>
      <c r="AU2573" s="124"/>
      <c r="AV2573" s="83"/>
      <c r="AW2573" s="123"/>
      <c r="AX2573" s="81"/>
      <c r="BB2573" s="81"/>
      <c r="BC2573" s="81"/>
      <c r="BD2573" s="81"/>
      <c r="BE2573" s="81"/>
    </row>
    <row r="2574" spans="1:57" ht="12" x14ac:dyDescent="0.25">
      <c r="A2574" s="81"/>
      <c r="B2574" s="81"/>
      <c r="C2574" s="81"/>
      <c r="K2574" s="81"/>
      <c r="L2574" s="81"/>
      <c r="M2574" s="81"/>
      <c r="N2574" s="81"/>
      <c r="O2574" s="81"/>
      <c r="P2574" s="81"/>
      <c r="S2574" s="81"/>
      <c r="T2574" s="81"/>
      <c r="U2574" s="81"/>
      <c r="V2574" s="81"/>
      <c r="W2574" s="81"/>
      <c r="X2574" s="81"/>
      <c r="Y2574" s="81"/>
      <c r="Z2574" s="81"/>
      <c r="AA2574" s="109"/>
      <c r="AB2574" s="109"/>
      <c r="AS2574" s="124"/>
      <c r="AT2574" s="124"/>
      <c r="AU2574" s="124"/>
      <c r="AV2574" s="83"/>
      <c r="AW2574" s="123"/>
      <c r="AX2574" s="81"/>
      <c r="BB2574" s="81"/>
      <c r="BC2574" s="81"/>
      <c r="BD2574" s="81"/>
      <c r="BE2574" s="81"/>
    </row>
    <row r="2575" spans="1:57" ht="12" x14ac:dyDescent="0.25">
      <c r="A2575" s="81"/>
      <c r="B2575" s="81"/>
      <c r="C2575" s="81"/>
      <c r="K2575" s="81"/>
      <c r="L2575" s="81"/>
      <c r="M2575" s="81"/>
      <c r="N2575" s="81"/>
      <c r="O2575" s="81"/>
      <c r="P2575" s="81"/>
      <c r="S2575" s="81"/>
      <c r="T2575" s="81"/>
      <c r="U2575" s="81"/>
      <c r="V2575" s="81"/>
      <c r="W2575" s="81"/>
      <c r="X2575" s="81"/>
      <c r="Y2575" s="81"/>
      <c r="Z2575" s="81"/>
      <c r="AA2575" s="109"/>
      <c r="AB2575" s="109"/>
      <c r="AS2575" s="124"/>
      <c r="AT2575" s="124"/>
      <c r="AU2575" s="124"/>
      <c r="AV2575" s="83"/>
      <c r="AW2575" s="123"/>
      <c r="AX2575" s="81"/>
      <c r="BB2575" s="81"/>
      <c r="BC2575" s="81"/>
      <c r="BD2575" s="81"/>
      <c r="BE2575" s="81"/>
    </row>
    <row r="2576" spans="1:57" ht="12" x14ac:dyDescent="0.25">
      <c r="A2576" s="81"/>
      <c r="B2576" s="81"/>
      <c r="C2576" s="81"/>
      <c r="K2576" s="81"/>
      <c r="L2576" s="81"/>
      <c r="M2576" s="81"/>
      <c r="N2576" s="81"/>
      <c r="O2576" s="81"/>
      <c r="P2576" s="81"/>
      <c r="S2576" s="81"/>
      <c r="T2576" s="81"/>
      <c r="U2576" s="81"/>
      <c r="V2576" s="81"/>
      <c r="W2576" s="81"/>
      <c r="X2576" s="81"/>
      <c r="Y2576" s="81"/>
      <c r="Z2576" s="81"/>
      <c r="AA2576" s="109"/>
      <c r="AB2576" s="109"/>
      <c r="AS2576" s="124"/>
      <c r="AT2576" s="124"/>
      <c r="AU2576" s="124"/>
      <c r="AV2576" s="83"/>
      <c r="AW2576" s="123"/>
      <c r="AX2576" s="81"/>
      <c r="BB2576" s="81"/>
      <c r="BC2576" s="81"/>
      <c r="BD2576" s="81"/>
      <c r="BE2576" s="81"/>
    </row>
    <row r="2577" spans="1:57" ht="12" x14ac:dyDescent="0.25">
      <c r="A2577" s="81"/>
      <c r="B2577" s="81"/>
      <c r="C2577" s="81"/>
      <c r="K2577" s="81"/>
      <c r="L2577" s="81"/>
      <c r="M2577" s="81"/>
      <c r="N2577" s="81"/>
      <c r="O2577" s="81"/>
      <c r="P2577" s="81"/>
      <c r="S2577" s="81"/>
      <c r="T2577" s="81"/>
      <c r="U2577" s="81"/>
      <c r="V2577" s="81"/>
      <c r="W2577" s="81"/>
      <c r="X2577" s="81"/>
      <c r="Y2577" s="81"/>
      <c r="Z2577" s="81"/>
      <c r="AA2577" s="109"/>
      <c r="AB2577" s="109"/>
      <c r="AS2577" s="124"/>
      <c r="AT2577" s="124"/>
      <c r="AU2577" s="124"/>
      <c r="AV2577" s="83"/>
      <c r="AW2577" s="123"/>
      <c r="AX2577" s="81"/>
      <c r="BB2577" s="81"/>
      <c r="BC2577" s="81"/>
      <c r="BD2577" s="81"/>
      <c r="BE2577" s="81"/>
    </row>
    <row r="2578" spans="1:57" ht="12" x14ac:dyDescent="0.25">
      <c r="A2578" s="81"/>
      <c r="B2578" s="81"/>
      <c r="C2578" s="81"/>
      <c r="K2578" s="81"/>
      <c r="L2578" s="81"/>
      <c r="M2578" s="81"/>
      <c r="N2578" s="81"/>
      <c r="O2578" s="81"/>
      <c r="P2578" s="81"/>
      <c r="S2578" s="81"/>
      <c r="T2578" s="81"/>
      <c r="U2578" s="81"/>
      <c r="V2578" s="81"/>
      <c r="W2578" s="81"/>
      <c r="X2578" s="81"/>
      <c r="Y2578" s="81"/>
      <c r="Z2578" s="81"/>
      <c r="AA2578" s="109"/>
      <c r="AB2578" s="109"/>
      <c r="AS2578" s="124"/>
      <c r="AT2578" s="124"/>
      <c r="AU2578" s="124"/>
      <c r="AV2578" s="83"/>
      <c r="AW2578" s="123"/>
      <c r="AX2578" s="81"/>
      <c r="BB2578" s="81"/>
      <c r="BC2578" s="81"/>
      <c r="BD2578" s="81"/>
      <c r="BE2578" s="81"/>
    </row>
    <row r="2579" spans="1:57" ht="12" x14ac:dyDescent="0.25">
      <c r="A2579" s="81"/>
      <c r="B2579" s="81"/>
      <c r="C2579" s="81"/>
      <c r="K2579" s="81"/>
      <c r="L2579" s="81"/>
      <c r="M2579" s="81"/>
      <c r="N2579" s="81"/>
      <c r="O2579" s="81"/>
      <c r="P2579" s="81"/>
      <c r="S2579" s="81"/>
      <c r="T2579" s="81"/>
      <c r="U2579" s="81"/>
      <c r="V2579" s="81"/>
      <c r="W2579" s="81"/>
      <c r="X2579" s="81"/>
      <c r="Y2579" s="81"/>
      <c r="Z2579" s="81"/>
      <c r="AA2579" s="109"/>
      <c r="AB2579" s="109"/>
      <c r="AS2579" s="124"/>
      <c r="AT2579" s="124"/>
      <c r="AU2579" s="124"/>
      <c r="AV2579" s="83"/>
      <c r="AW2579" s="123"/>
      <c r="AX2579" s="81"/>
      <c r="BB2579" s="81"/>
      <c r="BC2579" s="81"/>
      <c r="BD2579" s="81"/>
      <c r="BE2579" s="81"/>
    </row>
    <row r="2580" spans="1:57" ht="12" x14ac:dyDescent="0.25">
      <c r="A2580" s="81"/>
      <c r="B2580" s="81"/>
      <c r="C2580" s="81"/>
      <c r="K2580" s="81"/>
      <c r="L2580" s="81"/>
      <c r="M2580" s="81"/>
      <c r="N2580" s="81"/>
      <c r="O2580" s="81"/>
      <c r="P2580" s="81"/>
      <c r="S2580" s="81"/>
      <c r="T2580" s="81"/>
      <c r="U2580" s="81"/>
      <c r="V2580" s="81"/>
      <c r="W2580" s="81"/>
      <c r="X2580" s="81"/>
      <c r="Y2580" s="81"/>
      <c r="Z2580" s="81"/>
      <c r="AA2580" s="109"/>
      <c r="AB2580" s="109"/>
      <c r="AS2580" s="124"/>
      <c r="AT2580" s="124"/>
      <c r="AU2580" s="124"/>
      <c r="AV2580" s="83"/>
      <c r="AW2580" s="123"/>
      <c r="AX2580" s="81"/>
      <c r="BB2580" s="81"/>
      <c r="BC2580" s="81"/>
      <c r="BD2580" s="81"/>
      <c r="BE2580" s="81"/>
    </row>
    <row r="2581" spans="1:57" ht="12" x14ac:dyDescent="0.25">
      <c r="A2581" s="81"/>
      <c r="B2581" s="81"/>
      <c r="C2581" s="81"/>
      <c r="K2581" s="81"/>
      <c r="L2581" s="81"/>
      <c r="M2581" s="81"/>
      <c r="N2581" s="81"/>
      <c r="O2581" s="81"/>
      <c r="P2581" s="81"/>
      <c r="S2581" s="81"/>
      <c r="T2581" s="81"/>
      <c r="U2581" s="81"/>
      <c r="V2581" s="81"/>
      <c r="W2581" s="81"/>
      <c r="X2581" s="81"/>
      <c r="Y2581" s="81"/>
      <c r="Z2581" s="81"/>
      <c r="AA2581" s="109"/>
      <c r="AB2581" s="109"/>
      <c r="AS2581" s="124"/>
      <c r="AT2581" s="124"/>
      <c r="AU2581" s="124"/>
      <c r="AV2581" s="83"/>
      <c r="AW2581" s="123"/>
      <c r="AX2581" s="81"/>
      <c r="BB2581" s="81"/>
      <c r="BC2581" s="81"/>
      <c r="BD2581" s="81"/>
      <c r="BE2581" s="81"/>
    </row>
    <row r="2582" spans="1:57" ht="12" x14ac:dyDescent="0.25">
      <c r="A2582" s="81"/>
      <c r="B2582" s="81"/>
      <c r="C2582" s="81"/>
      <c r="K2582" s="81"/>
      <c r="L2582" s="81"/>
      <c r="M2582" s="81"/>
      <c r="N2582" s="81"/>
      <c r="O2582" s="81"/>
      <c r="P2582" s="81"/>
      <c r="S2582" s="81"/>
      <c r="T2582" s="81"/>
      <c r="U2582" s="81"/>
      <c r="V2582" s="81"/>
      <c r="W2582" s="81"/>
      <c r="X2582" s="81"/>
      <c r="Y2582" s="81"/>
      <c r="Z2582" s="81"/>
      <c r="AA2582" s="109"/>
      <c r="AB2582" s="109"/>
      <c r="AS2582" s="124"/>
      <c r="AT2582" s="124"/>
      <c r="AU2582" s="124"/>
      <c r="AV2582" s="83"/>
      <c r="AW2582" s="123"/>
      <c r="AX2582" s="81"/>
      <c r="BB2582" s="81"/>
      <c r="BC2582" s="81"/>
      <c r="BD2582" s="81"/>
      <c r="BE2582" s="81"/>
    </row>
    <row r="2583" spans="1:57" ht="12" x14ac:dyDescent="0.25">
      <c r="A2583" s="81"/>
      <c r="B2583" s="81"/>
      <c r="C2583" s="81"/>
      <c r="K2583" s="81"/>
      <c r="L2583" s="81"/>
      <c r="M2583" s="81"/>
      <c r="N2583" s="81"/>
      <c r="O2583" s="81"/>
      <c r="P2583" s="81"/>
      <c r="S2583" s="81"/>
      <c r="T2583" s="81"/>
      <c r="U2583" s="81"/>
      <c r="V2583" s="81"/>
      <c r="W2583" s="81"/>
      <c r="X2583" s="81"/>
      <c r="Y2583" s="81"/>
      <c r="Z2583" s="81"/>
      <c r="AA2583" s="109"/>
      <c r="AB2583" s="109"/>
      <c r="AS2583" s="124"/>
      <c r="AT2583" s="124"/>
      <c r="AU2583" s="124"/>
      <c r="AV2583" s="83"/>
      <c r="AW2583" s="123"/>
      <c r="AX2583" s="81"/>
      <c r="BB2583" s="81"/>
      <c r="BC2583" s="81"/>
      <c r="BD2583" s="81"/>
      <c r="BE2583" s="81"/>
    </row>
    <row r="2584" spans="1:57" ht="12" x14ac:dyDescent="0.25">
      <c r="A2584" s="81"/>
      <c r="B2584" s="81"/>
      <c r="C2584" s="81"/>
      <c r="K2584" s="81"/>
      <c r="L2584" s="81"/>
      <c r="M2584" s="81"/>
      <c r="N2584" s="81"/>
      <c r="O2584" s="81"/>
      <c r="P2584" s="81"/>
      <c r="S2584" s="81"/>
      <c r="T2584" s="81"/>
      <c r="U2584" s="81"/>
      <c r="V2584" s="81"/>
      <c r="W2584" s="81"/>
      <c r="X2584" s="81"/>
      <c r="Y2584" s="81"/>
      <c r="Z2584" s="81"/>
      <c r="AA2584" s="109"/>
      <c r="AB2584" s="109"/>
      <c r="AS2584" s="124"/>
      <c r="AT2584" s="124"/>
      <c r="AU2584" s="124"/>
      <c r="AV2584" s="83"/>
      <c r="AW2584" s="123"/>
      <c r="AX2584" s="81"/>
      <c r="BB2584" s="81"/>
      <c r="BC2584" s="81"/>
      <c r="BD2584" s="81"/>
      <c r="BE2584" s="81"/>
    </row>
    <row r="2585" spans="1:57" ht="12" x14ac:dyDescent="0.25">
      <c r="A2585" s="81"/>
      <c r="B2585" s="81"/>
      <c r="C2585" s="81"/>
      <c r="K2585" s="81"/>
      <c r="L2585" s="81"/>
      <c r="M2585" s="81"/>
      <c r="N2585" s="81"/>
      <c r="O2585" s="81"/>
      <c r="P2585" s="81"/>
      <c r="S2585" s="81"/>
      <c r="T2585" s="81"/>
      <c r="U2585" s="81"/>
      <c r="V2585" s="81"/>
      <c r="W2585" s="81"/>
      <c r="X2585" s="81"/>
      <c r="Y2585" s="81"/>
      <c r="Z2585" s="81"/>
      <c r="AA2585" s="109"/>
      <c r="AB2585" s="109"/>
      <c r="AS2585" s="124"/>
      <c r="AT2585" s="124"/>
      <c r="AU2585" s="124"/>
      <c r="AV2585" s="83"/>
      <c r="AW2585" s="123"/>
      <c r="AX2585" s="81"/>
      <c r="BB2585" s="81"/>
      <c r="BC2585" s="81"/>
      <c r="BD2585" s="81"/>
      <c r="BE2585" s="81"/>
    </row>
    <row r="2586" spans="1:57" ht="12" x14ac:dyDescent="0.25">
      <c r="A2586" s="81"/>
      <c r="B2586" s="81"/>
      <c r="C2586" s="81"/>
      <c r="K2586" s="81"/>
      <c r="L2586" s="81"/>
      <c r="M2586" s="81"/>
      <c r="N2586" s="81"/>
      <c r="O2586" s="81"/>
      <c r="P2586" s="81"/>
      <c r="S2586" s="81"/>
      <c r="T2586" s="81"/>
      <c r="U2586" s="81"/>
      <c r="V2586" s="81"/>
      <c r="W2586" s="81"/>
      <c r="X2586" s="81"/>
      <c r="Y2586" s="81"/>
      <c r="Z2586" s="81"/>
      <c r="AA2586" s="109"/>
      <c r="AB2586" s="109"/>
      <c r="AS2586" s="124"/>
      <c r="AT2586" s="124"/>
      <c r="AU2586" s="124"/>
      <c r="AV2586" s="83"/>
      <c r="AW2586" s="123"/>
      <c r="AX2586" s="81"/>
      <c r="BB2586" s="81"/>
      <c r="BC2586" s="81"/>
      <c r="BD2586" s="81"/>
      <c r="BE2586" s="81"/>
    </row>
    <row r="2587" spans="1:57" ht="12" x14ac:dyDescent="0.25">
      <c r="A2587" s="81"/>
      <c r="B2587" s="81"/>
      <c r="C2587" s="81"/>
      <c r="K2587" s="81"/>
      <c r="L2587" s="81"/>
      <c r="M2587" s="81"/>
      <c r="N2587" s="81"/>
      <c r="O2587" s="81"/>
      <c r="P2587" s="81"/>
      <c r="S2587" s="81"/>
      <c r="T2587" s="81"/>
      <c r="U2587" s="81"/>
      <c r="V2587" s="81"/>
      <c r="W2587" s="81"/>
      <c r="X2587" s="81"/>
      <c r="Y2587" s="81"/>
      <c r="Z2587" s="81"/>
      <c r="AA2587" s="109"/>
      <c r="AB2587" s="109"/>
      <c r="AS2587" s="124"/>
      <c r="AT2587" s="124"/>
      <c r="AU2587" s="124"/>
      <c r="AV2587" s="83"/>
      <c r="AW2587" s="123"/>
      <c r="AX2587" s="81"/>
      <c r="BB2587" s="81"/>
      <c r="BC2587" s="81"/>
      <c r="BD2587" s="81"/>
      <c r="BE2587" s="81"/>
    </row>
    <row r="2588" spans="1:57" ht="12" x14ac:dyDescent="0.25">
      <c r="A2588" s="81"/>
      <c r="B2588" s="81"/>
      <c r="C2588" s="81"/>
      <c r="K2588" s="81"/>
      <c r="L2588" s="81"/>
      <c r="M2588" s="81"/>
      <c r="N2588" s="81"/>
      <c r="O2588" s="81"/>
      <c r="P2588" s="81"/>
      <c r="S2588" s="81"/>
      <c r="T2588" s="81"/>
      <c r="U2588" s="81"/>
      <c r="V2588" s="81"/>
      <c r="W2588" s="81"/>
      <c r="X2588" s="81"/>
      <c r="Y2588" s="81"/>
      <c r="Z2588" s="81"/>
      <c r="AA2588" s="109"/>
      <c r="AB2588" s="109"/>
      <c r="AS2588" s="124"/>
      <c r="AT2588" s="124"/>
      <c r="AU2588" s="124"/>
      <c r="AV2588" s="83"/>
      <c r="AW2588" s="123"/>
      <c r="AX2588" s="81"/>
      <c r="BB2588" s="81"/>
      <c r="BC2588" s="81"/>
      <c r="BD2588" s="81"/>
      <c r="BE2588" s="81"/>
    </row>
    <row r="2589" spans="1:57" ht="12" x14ac:dyDescent="0.25">
      <c r="A2589" s="81"/>
      <c r="B2589" s="81"/>
      <c r="C2589" s="81"/>
      <c r="K2589" s="81"/>
      <c r="L2589" s="81"/>
      <c r="M2589" s="81"/>
      <c r="N2589" s="81"/>
      <c r="O2589" s="81"/>
      <c r="P2589" s="81"/>
      <c r="S2589" s="81"/>
      <c r="T2589" s="81"/>
      <c r="U2589" s="81"/>
      <c r="V2589" s="81"/>
      <c r="W2589" s="81"/>
      <c r="X2589" s="81"/>
      <c r="Y2589" s="81"/>
      <c r="Z2589" s="81"/>
      <c r="AA2589" s="109"/>
      <c r="AB2589" s="109"/>
      <c r="AS2589" s="124"/>
      <c r="AT2589" s="124"/>
      <c r="AU2589" s="124"/>
      <c r="AV2589" s="83"/>
      <c r="AW2589" s="123"/>
      <c r="AX2589" s="81"/>
      <c r="BB2589" s="81"/>
      <c r="BC2589" s="81"/>
      <c r="BD2589" s="81"/>
      <c r="BE2589" s="81"/>
    </row>
    <row r="2590" spans="1:57" ht="12" x14ac:dyDescent="0.25">
      <c r="A2590" s="81"/>
      <c r="B2590" s="81"/>
      <c r="C2590" s="81"/>
      <c r="K2590" s="81"/>
      <c r="L2590" s="81"/>
      <c r="M2590" s="81"/>
      <c r="N2590" s="81"/>
      <c r="O2590" s="81"/>
      <c r="P2590" s="81"/>
      <c r="S2590" s="81"/>
      <c r="T2590" s="81"/>
      <c r="U2590" s="81"/>
      <c r="V2590" s="81"/>
      <c r="W2590" s="81"/>
      <c r="X2590" s="81"/>
      <c r="Y2590" s="81"/>
      <c r="Z2590" s="81"/>
      <c r="AA2590" s="109"/>
      <c r="AB2590" s="109"/>
      <c r="AS2590" s="124"/>
      <c r="AT2590" s="124"/>
      <c r="AU2590" s="124"/>
      <c r="AV2590" s="83"/>
      <c r="AW2590" s="123"/>
      <c r="AX2590" s="81"/>
      <c r="BB2590" s="81"/>
      <c r="BC2590" s="81"/>
      <c r="BD2590" s="81"/>
      <c r="BE2590" s="81"/>
    </row>
    <row r="2591" spans="1:57" ht="12" x14ac:dyDescent="0.25">
      <c r="A2591" s="81"/>
      <c r="B2591" s="81"/>
      <c r="C2591" s="81"/>
      <c r="K2591" s="81"/>
      <c r="L2591" s="81"/>
      <c r="M2591" s="81"/>
      <c r="N2591" s="81"/>
      <c r="O2591" s="81"/>
      <c r="P2591" s="81"/>
      <c r="S2591" s="81"/>
      <c r="T2591" s="81"/>
      <c r="U2591" s="81"/>
      <c r="V2591" s="81"/>
      <c r="W2591" s="81"/>
      <c r="X2591" s="81"/>
      <c r="Y2591" s="81"/>
      <c r="Z2591" s="81"/>
      <c r="AA2591" s="109"/>
      <c r="AB2591" s="109"/>
      <c r="AS2591" s="124"/>
      <c r="AT2591" s="124"/>
      <c r="AU2591" s="124"/>
      <c r="AV2591" s="83"/>
      <c r="AW2591" s="123"/>
      <c r="AX2591" s="81"/>
      <c r="BB2591" s="81"/>
      <c r="BC2591" s="81"/>
      <c r="BD2591" s="81"/>
      <c r="BE2591" s="81"/>
    </row>
    <row r="2592" spans="1:57" ht="12" x14ac:dyDescent="0.25">
      <c r="A2592" s="81"/>
      <c r="B2592" s="81"/>
      <c r="C2592" s="81"/>
      <c r="K2592" s="81"/>
      <c r="L2592" s="81"/>
      <c r="M2592" s="81"/>
      <c r="N2592" s="81"/>
      <c r="O2592" s="81"/>
      <c r="P2592" s="81"/>
      <c r="S2592" s="81"/>
      <c r="T2592" s="81"/>
      <c r="U2592" s="81"/>
      <c r="V2592" s="81"/>
      <c r="W2592" s="81"/>
      <c r="X2592" s="81"/>
      <c r="Y2592" s="81"/>
      <c r="Z2592" s="81"/>
      <c r="AA2592" s="109"/>
      <c r="AB2592" s="109"/>
      <c r="AS2592" s="124"/>
      <c r="AT2592" s="124"/>
      <c r="AU2592" s="124"/>
      <c r="AV2592" s="83"/>
      <c r="AW2592" s="123"/>
      <c r="AX2592" s="81"/>
      <c r="BB2592" s="81"/>
      <c r="BC2592" s="81"/>
      <c r="BD2592" s="81"/>
      <c r="BE2592" s="81"/>
    </row>
    <row r="2593" spans="1:57" ht="12" x14ac:dyDescent="0.25">
      <c r="A2593" s="81"/>
      <c r="B2593" s="81"/>
      <c r="C2593" s="81"/>
      <c r="K2593" s="81"/>
      <c r="L2593" s="81"/>
      <c r="M2593" s="81"/>
      <c r="N2593" s="81"/>
      <c r="O2593" s="81"/>
      <c r="P2593" s="81"/>
      <c r="S2593" s="81"/>
      <c r="T2593" s="81"/>
      <c r="U2593" s="81"/>
      <c r="V2593" s="81"/>
      <c r="W2593" s="81"/>
      <c r="X2593" s="81"/>
      <c r="Y2593" s="81"/>
      <c r="Z2593" s="81"/>
      <c r="AA2593" s="109"/>
      <c r="AB2593" s="109"/>
      <c r="AS2593" s="124"/>
      <c r="AT2593" s="124"/>
      <c r="AU2593" s="124"/>
      <c r="AV2593" s="83"/>
      <c r="AW2593" s="123"/>
      <c r="AX2593" s="81"/>
      <c r="BB2593" s="81"/>
      <c r="BC2593" s="81"/>
      <c r="BD2593" s="81"/>
      <c r="BE2593" s="81"/>
    </row>
    <row r="2594" spans="1:57" ht="12" x14ac:dyDescent="0.25">
      <c r="A2594" s="81"/>
      <c r="B2594" s="81"/>
      <c r="C2594" s="81"/>
      <c r="K2594" s="81"/>
      <c r="L2594" s="81"/>
      <c r="M2594" s="81"/>
      <c r="N2594" s="81"/>
      <c r="O2594" s="81"/>
      <c r="P2594" s="81"/>
      <c r="S2594" s="81"/>
      <c r="T2594" s="81"/>
      <c r="U2594" s="81"/>
      <c r="V2594" s="81"/>
      <c r="W2594" s="81"/>
      <c r="X2594" s="81"/>
      <c r="Y2594" s="81"/>
      <c r="Z2594" s="81"/>
      <c r="AA2594" s="109"/>
      <c r="AB2594" s="109"/>
      <c r="AS2594" s="124"/>
      <c r="AT2594" s="124"/>
      <c r="AU2594" s="124"/>
      <c r="AV2594" s="83"/>
      <c r="AW2594" s="123"/>
      <c r="AX2594" s="81"/>
      <c r="BB2594" s="81"/>
      <c r="BC2594" s="81"/>
      <c r="BD2594" s="81"/>
      <c r="BE2594" s="81"/>
    </row>
    <row r="2595" spans="1:57" ht="12" x14ac:dyDescent="0.25">
      <c r="A2595" s="81"/>
      <c r="B2595" s="81"/>
      <c r="C2595" s="81"/>
      <c r="K2595" s="81"/>
      <c r="L2595" s="81"/>
      <c r="M2595" s="81"/>
      <c r="N2595" s="81"/>
      <c r="O2595" s="81"/>
      <c r="P2595" s="81"/>
      <c r="S2595" s="81"/>
      <c r="T2595" s="81"/>
      <c r="U2595" s="81"/>
      <c r="V2595" s="81"/>
      <c r="W2595" s="81"/>
      <c r="X2595" s="81"/>
      <c r="Y2595" s="81"/>
      <c r="Z2595" s="81"/>
      <c r="AA2595" s="109"/>
      <c r="AB2595" s="109"/>
      <c r="AS2595" s="124"/>
      <c r="AT2595" s="124"/>
      <c r="AU2595" s="124"/>
      <c r="AV2595" s="83"/>
      <c r="AW2595" s="123"/>
      <c r="AX2595" s="81"/>
      <c r="BB2595" s="81"/>
      <c r="BC2595" s="81"/>
      <c r="BD2595" s="81"/>
      <c r="BE2595" s="81"/>
    </row>
    <row r="2596" spans="1:57" ht="12" x14ac:dyDescent="0.25">
      <c r="A2596" s="81"/>
      <c r="B2596" s="81"/>
      <c r="C2596" s="81"/>
      <c r="K2596" s="81"/>
      <c r="L2596" s="81"/>
      <c r="M2596" s="81"/>
      <c r="N2596" s="81"/>
      <c r="O2596" s="81"/>
      <c r="P2596" s="81"/>
      <c r="S2596" s="81"/>
      <c r="T2596" s="81"/>
      <c r="U2596" s="81"/>
      <c r="V2596" s="81"/>
      <c r="W2596" s="81"/>
      <c r="X2596" s="81"/>
      <c r="Y2596" s="81"/>
      <c r="Z2596" s="81"/>
      <c r="AA2596" s="109"/>
      <c r="AB2596" s="109"/>
      <c r="AS2596" s="124"/>
      <c r="AT2596" s="124"/>
      <c r="AU2596" s="124"/>
      <c r="AV2596" s="83"/>
      <c r="AW2596" s="123"/>
      <c r="AX2596" s="81"/>
      <c r="BB2596" s="81"/>
      <c r="BC2596" s="81"/>
      <c r="BD2596" s="81"/>
      <c r="BE2596" s="81"/>
    </row>
    <row r="2597" spans="1:57" ht="12" x14ac:dyDescent="0.25">
      <c r="A2597" s="81"/>
      <c r="B2597" s="81"/>
      <c r="C2597" s="81"/>
      <c r="K2597" s="81"/>
      <c r="L2597" s="81"/>
      <c r="M2597" s="81"/>
      <c r="N2597" s="81"/>
      <c r="O2597" s="81"/>
      <c r="P2597" s="81"/>
      <c r="S2597" s="81"/>
      <c r="T2597" s="81"/>
      <c r="U2597" s="81"/>
      <c r="V2597" s="81"/>
      <c r="W2597" s="81"/>
      <c r="X2597" s="81"/>
      <c r="Y2597" s="81"/>
      <c r="Z2597" s="81"/>
      <c r="AA2597" s="109"/>
      <c r="AB2597" s="109"/>
      <c r="AS2597" s="124"/>
      <c r="AT2597" s="124"/>
      <c r="AU2597" s="124"/>
      <c r="AV2597" s="83"/>
      <c r="AW2597" s="123"/>
      <c r="AX2597" s="81"/>
      <c r="BB2597" s="81"/>
      <c r="BC2597" s="81"/>
      <c r="BD2597" s="81"/>
      <c r="BE2597" s="81"/>
    </row>
    <row r="2598" spans="1:57" ht="12" x14ac:dyDescent="0.25">
      <c r="A2598" s="81"/>
      <c r="B2598" s="81"/>
      <c r="C2598" s="81"/>
      <c r="K2598" s="81"/>
      <c r="L2598" s="81"/>
      <c r="M2598" s="81"/>
      <c r="N2598" s="81"/>
      <c r="O2598" s="81"/>
      <c r="P2598" s="81"/>
      <c r="S2598" s="81"/>
      <c r="T2598" s="81"/>
      <c r="U2598" s="81"/>
      <c r="V2598" s="81"/>
      <c r="W2598" s="81"/>
      <c r="X2598" s="81"/>
      <c r="Y2598" s="81"/>
      <c r="Z2598" s="81"/>
      <c r="AA2598" s="109"/>
      <c r="AB2598" s="109"/>
      <c r="AS2598" s="124"/>
      <c r="AT2598" s="124"/>
      <c r="AU2598" s="124"/>
      <c r="AV2598" s="83"/>
      <c r="AW2598" s="123"/>
      <c r="AX2598" s="81"/>
      <c r="BB2598" s="81"/>
      <c r="BC2598" s="81"/>
      <c r="BD2598" s="81"/>
      <c r="BE2598" s="81"/>
    </row>
    <row r="2599" spans="1:57" ht="12" x14ac:dyDescent="0.25">
      <c r="A2599" s="81"/>
      <c r="B2599" s="81"/>
      <c r="C2599" s="81"/>
      <c r="K2599" s="81"/>
      <c r="L2599" s="81"/>
      <c r="M2599" s="81"/>
      <c r="N2599" s="81"/>
      <c r="O2599" s="81"/>
      <c r="P2599" s="81"/>
      <c r="S2599" s="81"/>
      <c r="T2599" s="81"/>
      <c r="U2599" s="81"/>
      <c r="V2599" s="81"/>
      <c r="W2599" s="81"/>
      <c r="X2599" s="81"/>
      <c r="Y2599" s="81"/>
      <c r="Z2599" s="81"/>
      <c r="AA2599" s="109"/>
      <c r="AB2599" s="109"/>
      <c r="AS2599" s="124"/>
      <c r="AT2599" s="124"/>
      <c r="AU2599" s="124"/>
      <c r="AV2599" s="83"/>
      <c r="AW2599" s="123"/>
      <c r="AX2599" s="81"/>
      <c r="BB2599" s="81"/>
      <c r="BC2599" s="81"/>
      <c r="BD2599" s="81"/>
      <c r="BE2599" s="81"/>
    </row>
    <row r="2600" spans="1:57" ht="12" x14ac:dyDescent="0.25">
      <c r="A2600" s="81"/>
      <c r="B2600" s="81"/>
      <c r="C2600" s="81"/>
      <c r="K2600" s="81"/>
      <c r="L2600" s="81"/>
      <c r="M2600" s="81"/>
      <c r="N2600" s="81"/>
      <c r="O2600" s="81"/>
      <c r="P2600" s="81"/>
      <c r="S2600" s="81"/>
      <c r="T2600" s="81"/>
      <c r="U2600" s="81"/>
      <c r="V2600" s="81"/>
      <c r="W2600" s="81"/>
      <c r="X2600" s="81"/>
      <c r="Y2600" s="81"/>
      <c r="Z2600" s="81"/>
      <c r="AA2600" s="109"/>
      <c r="AB2600" s="109"/>
      <c r="AS2600" s="124"/>
      <c r="AT2600" s="124"/>
      <c r="AU2600" s="124"/>
      <c r="AV2600" s="83"/>
      <c r="AW2600" s="123"/>
      <c r="AX2600" s="81"/>
      <c r="BB2600" s="81"/>
      <c r="BC2600" s="81"/>
      <c r="BD2600" s="81"/>
      <c r="BE2600" s="81"/>
    </row>
    <row r="2601" spans="1:57" ht="12" x14ac:dyDescent="0.25">
      <c r="A2601" s="81"/>
      <c r="B2601" s="81"/>
      <c r="C2601" s="81"/>
      <c r="K2601" s="81"/>
      <c r="L2601" s="81"/>
      <c r="M2601" s="81"/>
      <c r="N2601" s="81"/>
      <c r="O2601" s="81"/>
      <c r="P2601" s="81"/>
      <c r="S2601" s="81"/>
      <c r="T2601" s="81"/>
      <c r="U2601" s="81"/>
      <c r="V2601" s="81"/>
      <c r="W2601" s="81"/>
      <c r="X2601" s="81"/>
      <c r="Y2601" s="81"/>
      <c r="Z2601" s="81"/>
      <c r="AA2601" s="109"/>
      <c r="AB2601" s="109"/>
      <c r="AS2601" s="124"/>
      <c r="AT2601" s="124"/>
      <c r="AU2601" s="124"/>
      <c r="AV2601" s="83"/>
      <c r="AW2601" s="123"/>
      <c r="AX2601" s="81"/>
      <c r="BB2601" s="81"/>
      <c r="BC2601" s="81"/>
      <c r="BD2601" s="81"/>
      <c r="BE2601" s="81"/>
    </row>
    <row r="2602" spans="1:57" ht="12" x14ac:dyDescent="0.25">
      <c r="A2602" s="81"/>
      <c r="B2602" s="81"/>
      <c r="C2602" s="81"/>
      <c r="K2602" s="81"/>
      <c r="L2602" s="81"/>
      <c r="M2602" s="81"/>
      <c r="N2602" s="81"/>
      <c r="O2602" s="81"/>
      <c r="P2602" s="81"/>
      <c r="S2602" s="81"/>
      <c r="T2602" s="81"/>
      <c r="U2602" s="81"/>
      <c r="V2602" s="81"/>
      <c r="W2602" s="81"/>
      <c r="X2602" s="81"/>
      <c r="Y2602" s="81"/>
      <c r="Z2602" s="81"/>
      <c r="AA2602" s="109"/>
      <c r="AB2602" s="109"/>
      <c r="AS2602" s="124"/>
      <c r="AT2602" s="124"/>
      <c r="AU2602" s="124"/>
      <c r="AV2602" s="83"/>
      <c r="AW2602" s="123"/>
      <c r="AX2602" s="81"/>
      <c r="BB2602" s="81"/>
      <c r="BC2602" s="81"/>
      <c r="BD2602" s="81"/>
      <c r="BE2602" s="81"/>
    </row>
    <row r="2603" spans="1:57" ht="12" x14ac:dyDescent="0.25">
      <c r="A2603" s="81"/>
      <c r="B2603" s="81"/>
      <c r="C2603" s="81"/>
      <c r="K2603" s="81"/>
      <c r="L2603" s="81"/>
      <c r="M2603" s="81"/>
      <c r="N2603" s="81"/>
      <c r="O2603" s="81"/>
      <c r="P2603" s="81"/>
      <c r="S2603" s="81"/>
      <c r="T2603" s="81"/>
      <c r="U2603" s="81"/>
      <c r="V2603" s="81"/>
      <c r="W2603" s="81"/>
      <c r="X2603" s="81"/>
      <c r="Y2603" s="81"/>
      <c r="Z2603" s="81"/>
      <c r="AA2603" s="109"/>
      <c r="AB2603" s="109"/>
      <c r="AS2603" s="124"/>
      <c r="AT2603" s="124"/>
      <c r="AU2603" s="124"/>
      <c r="AV2603" s="83"/>
      <c r="AW2603" s="123"/>
      <c r="AX2603" s="81"/>
      <c r="BB2603" s="81"/>
      <c r="BC2603" s="81"/>
      <c r="BD2603" s="81"/>
      <c r="BE2603" s="81"/>
    </row>
    <row r="2604" spans="1:57" ht="12" x14ac:dyDescent="0.25">
      <c r="A2604" s="81"/>
      <c r="B2604" s="81"/>
      <c r="C2604" s="81"/>
      <c r="K2604" s="81"/>
      <c r="L2604" s="81"/>
      <c r="M2604" s="81"/>
      <c r="N2604" s="81"/>
      <c r="O2604" s="81"/>
      <c r="P2604" s="81"/>
      <c r="S2604" s="81"/>
      <c r="T2604" s="81"/>
      <c r="U2604" s="81"/>
      <c r="V2604" s="81"/>
      <c r="W2604" s="81"/>
      <c r="X2604" s="81"/>
      <c r="Y2604" s="81"/>
      <c r="Z2604" s="81"/>
      <c r="AA2604" s="109"/>
      <c r="AB2604" s="109"/>
      <c r="AS2604" s="124"/>
      <c r="AT2604" s="124"/>
      <c r="AU2604" s="124"/>
      <c r="AV2604" s="83"/>
      <c r="AW2604" s="123"/>
      <c r="AX2604" s="81"/>
      <c r="BB2604" s="81"/>
      <c r="BC2604" s="81"/>
      <c r="BD2604" s="81"/>
      <c r="BE2604" s="81"/>
    </row>
    <row r="2605" spans="1:57" ht="12" x14ac:dyDescent="0.25">
      <c r="A2605" s="81"/>
      <c r="B2605" s="81"/>
      <c r="C2605" s="81"/>
      <c r="K2605" s="81"/>
      <c r="L2605" s="81"/>
      <c r="M2605" s="81"/>
      <c r="N2605" s="81"/>
      <c r="O2605" s="81"/>
      <c r="P2605" s="81"/>
      <c r="S2605" s="81"/>
      <c r="T2605" s="81"/>
      <c r="U2605" s="81"/>
      <c r="V2605" s="81"/>
      <c r="W2605" s="81"/>
      <c r="X2605" s="81"/>
      <c r="Y2605" s="81"/>
      <c r="Z2605" s="81"/>
      <c r="AA2605" s="109"/>
      <c r="AB2605" s="109"/>
      <c r="AS2605" s="124"/>
      <c r="AT2605" s="124"/>
      <c r="AU2605" s="124"/>
      <c r="AV2605" s="83"/>
      <c r="AW2605" s="123"/>
      <c r="AX2605" s="81"/>
      <c r="BB2605" s="81"/>
      <c r="BC2605" s="81"/>
      <c r="BD2605" s="81"/>
      <c r="BE2605" s="81"/>
    </row>
    <row r="2606" spans="1:57" ht="12" x14ac:dyDescent="0.25">
      <c r="A2606" s="81"/>
      <c r="B2606" s="81"/>
      <c r="C2606" s="81"/>
      <c r="K2606" s="81"/>
      <c r="L2606" s="81"/>
      <c r="M2606" s="81"/>
      <c r="N2606" s="81"/>
      <c r="O2606" s="81"/>
      <c r="P2606" s="81"/>
      <c r="S2606" s="81"/>
      <c r="T2606" s="81"/>
      <c r="U2606" s="81"/>
      <c r="V2606" s="81"/>
      <c r="W2606" s="81"/>
      <c r="X2606" s="81"/>
      <c r="Y2606" s="81"/>
      <c r="Z2606" s="81"/>
      <c r="AA2606" s="109"/>
      <c r="AB2606" s="109"/>
      <c r="AS2606" s="124"/>
      <c r="AT2606" s="124"/>
      <c r="AU2606" s="124"/>
      <c r="AV2606" s="83"/>
      <c r="AW2606" s="123"/>
      <c r="AX2606" s="81"/>
      <c r="BB2606" s="81"/>
      <c r="BC2606" s="81"/>
      <c r="BD2606" s="81"/>
      <c r="BE2606" s="81"/>
    </row>
    <row r="2607" spans="1:57" ht="12" x14ac:dyDescent="0.25">
      <c r="A2607" s="81"/>
      <c r="B2607" s="81"/>
      <c r="C2607" s="81"/>
      <c r="K2607" s="81"/>
      <c r="L2607" s="81"/>
      <c r="M2607" s="81"/>
      <c r="N2607" s="81"/>
      <c r="O2607" s="81"/>
      <c r="P2607" s="81"/>
      <c r="S2607" s="81"/>
      <c r="T2607" s="81"/>
      <c r="U2607" s="81"/>
      <c r="V2607" s="81"/>
      <c r="W2607" s="81"/>
      <c r="X2607" s="81"/>
      <c r="Y2607" s="81"/>
      <c r="Z2607" s="81"/>
      <c r="AA2607" s="109"/>
      <c r="AB2607" s="109"/>
      <c r="AS2607" s="124"/>
      <c r="AT2607" s="124"/>
      <c r="AU2607" s="124"/>
      <c r="AV2607" s="83"/>
      <c r="AW2607" s="123"/>
      <c r="AX2607" s="81"/>
      <c r="BB2607" s="81"/>
      <c r="BC2607" s="81"/>
      <c r="BD2607" s="81"/>
      <c r="BE2607" s="81"/>
    </row>
    <row r="2608" spans="1:57" ht="12" x14ac:dyDescent="0.25">
      <c r="A2608" s="81"/>
      <c r="B2608" s="81"/>
      <c r="C2608" s="81"/>
      <c r="K2608" s="81"/>
      <c r="L2608" s="81"/>
      <c r="M2608" s="81"/>
      <c r="N2608" s="81"/>
      <c r="O2608" s="81"/>
      <c r="P2608" s="81"/>
      <c r="S2608" s="81"/>
      <c r="T2608" s="81"/>
      <c r="U2608" s="81"/>
      <c r="V2608" s="81"/>
      <c r="W2608" s="81"/>
      <c r="X2608" s="81"/>
      <c r="Y2608" s="81"/>
      <c r="Z2608" s="81"/>
      <c r="AA2608" s="109"/>
      <c r="AB2608" s="109"/>
      <c r="AS2608" s="124"/>
      <c r="AT2608" s="124"/>
      <c r="AU2608" s="124"/>
      <c r="AV2608" s="83"/>
      <c r="AW2608" s="123"/>
      <c r="AX2608" s="81"/>
      <c r="BB2608" s="81"/>
      <c r="BC2608" s="81"/>
      <c r="BD2608" s="81"/>
      <c r="BE2608" s="81"/>
    </row>
    <row r="2609" spans="1:57" ht="12" x14ac:dyDescent="0.25">
      <c r="A2609" s="81"/>
      <c r="B2609" s="81"/>
      <c r="C2609" s="81"/>
      <c r="K2609" s="81"/>
      <c r="L2609" s="81"/>
      <c r="M2609" s="81"/>
      <c r="N2609" s="81"/>
      <c r="O2609" s="81"/>
      <c r="P2609" s="81"/>
      <c r="S2609" s="81"/>
      <c r="T2609" s="81"/>
      <c r="U2609" s="81"/>
      <c r="V2609" s="81"/>
      <c r="W2609" s="81"/>
      <c r="X2609" s="81"/>
      <c r="Y2609" s="81"/>
      <c r="Z2609" s="81"/>
      <c r="AA2609" s="109"/>
      <c r="AB2609" s="109"/>
      <c r="AS2609" s="124"/>
      <c r="AT2609" s="124"/>
      <c r="AU2609" s="124"/>
      <c r="AV2609" s="83"/>
      <c r="AW2609" s="123"/>
      <c r="AX2609" s="81"/>
      <c r="BB2609" s="81"/>
      <c r="BC2609" s="81"/>
      <c r="BD2609" s="81"/>
      <c r="BE2609" s="81"/>
    </row>
    <row r="2610" spans="1:57" ht="12" x14ac:dyDescent="0.25">
      <c r="A2610" s="81"/>
      <c r="B2610" s="81"/>
      <c r="C2610" s="81"/>
      <c r="K2610" s="81"/>
      <c r="L2610" s="81"/>
      <c r="M2610" s="81"/>
      <c r="N2610" s="81"/>
      <c r="O2610" s="81"/>
      <c r="P2610" s="81"/>
      <c r="S2610" s="81"/>
      <c r="T2610" s="81"/>
      <c r="U2610" s="81"/>
      <c r="V2610" s="81"/>
      <c r="W2610" s="81"/>
      <c r="X2610" s="81"/>
      <c r="Y2610" s="81"/>
      <c r="Z2610" s="81"/>
      <c r="AA2610" s="109"/>
      <c r="AB2610" s="109"/>
      <c r="AS2610" s="124"/>
      <c r="AT2610" s="124"/>
      <c r="AU2610" s="124"/>
      <c r="AV2610" s="83"/>
      <c r="AW2610" s="123"/>
      <c r="AX2610" s="81"/>
      <c r="BB2610" s="81"/>
      <c r="BC2610" s="81"/>
      <c r="BD2610" s="81"/>
      <c r="BE2610" s="81"/>
    </row>
    <row r="2611" spans="1:57" ht="12" x14ac:dyDescent="0.25">
      <c r="A2611" s="81"/>
      <c r="B2611" s="81"/>
      <c r="C2611" s="81"/>
      <c r="K2611" s="81"/>
      <c r="L2611" s="81"/>
      <c r="M2611" s="81"/>
      <c r="N2611" s="81"/>
      <c r="O2611" s="81"/>
      <c r="P2611" s="81"/>
      <c r="S2611" s="81"/>
      <c r="T2611" s="81"/>
      <c r="U2611" s="81"/>
      <c r="V2611" s="81"/>
      <c r="W2611" s="81"/>
      <c r="X2611" s="81"/>
      <c r="Y2611" s="81"/>
      <c r="Z2611" s="81"/>
      <c r="AA2611" s="109"/>
      <c r="AB2611" s="109"/>
      <c r="AS2611" s="124"/>
      <c r="AT2611" s="124"/>
      <c r="AU2611" s="124"/>
      <c r="AV2611" s="83"/>
      <c r="AW2611" s="123"/>
      <c r="AX2611" s="81"/>
      <c r="BB2611" s="81"/>
      <c r="BC2611" s="81"/>
      <c r="BD2611" s="81"/>
      <c r="BE2611" s="81"/>
    </row>
    <row r="2612" spans="1:57" ht="12" x14ac:dyDescent="0.25">
      <c r="A2612" s="81"/>
      <c r="B2612" s="81"/>
      <c r="C2612" s="81"/>
      <c r="K2612" s="81"/>
      <c r="L2612" s="81"/>
      <c r="M2612" s="81"/>
      <c r="N2612" s="81"/>
      <c r="O2612" s="81"/>
      <c r="P2612" s="81"/>
      <c r="S2612" s="81"/>
      <c r="T2612" s="81"/>
      <c r="U2612" s="81"/>
      <c r="V2612" s="81"/>
      <c r="W2612" s="81"/>
      <c r="X2612" s="81"/>
      <c r="Y2612" s="81"/>
      <c r="Z2612" s="81"/>
      <c r="AA2612" s="109"/>
      <c r="AB2612" s="109"/>
      <c r="AS2612" s="124"/>
      <c r="AT2612" s="124"/>
      <c r="AU2612" s="124"/>
      <c r="AV2612" s="83"/>
      <c r="AW2612" s="123"/>
      <c r="AX2612" s="81"/>
      <c r="BB2612" s="81"/>
      <c r="BC2612" s="81"/>
      <c r="BD2612" s="81"/>
      <c r="BE2612" s="81"/>
    </row>
    <row r="2613" spans="1:57" ht="12" x14ac:dyDescent="0.25">
      <c r="A2613" s="81"/>
      <c r="B2613" s="81"/>
      <c r="C2613" s="81"/>
      <c r="K2613" s="81"/>
      <c r="L2613" s="81"/>
      <c r="M2613" s="81"/>
      <c r="N2613" s="81"/>
      <c r="O2613" s="81"/>
      <c r="P2613" s="81"/>
      <c r="S2613" s="81"/>
      <c r="T2613" s="81"/>
      <c r="U2613" s="81"/>
      <c r="V2613" s="81"/>
      <c r="W2613" s="81"/>
      <c r="X2613" s="81"/>
      <c r="Y2613" s="81"/>
      <c r="Z2613" s="81"/>
      <c r="AA2613" s="109"/>
      <c r="AB2613" s="109"/>
      <c r="AS2613" s="124"/>
      <c r="AT2613" s="124"/>
      <c r="AU2613" s="124"/>
      <c r="AV2613" s="83"/>
      <c r="AW2613" s="123"/>
      <c r="AX2613" s="81"/>
      <c r="BB2613" s="81"/>
      <c r="BC2613" s="81"/>
      <c r="BD2613" s="81"/>
      <c r="BE2613" s="81"/>
    </row>
    <row r="2614" spans="1:57" ht="12" x14ac:dyDescent="0.25">
      <c r="A2614" s="81"/>
      <c r="B2614" s="81"/>
      <c r="C2614" s="81"/>
      <c r="K2614" s="81"/>
      <c r="L2614" s="81"/>
      <c r="M2614" s="81"/>
      <c r="N2614" s="81"/>
      <c r="O2614" s="81"/>
      <c r="P2614" s="81"/>
      <c r="S2614" s="81"/>
      <c r="T2614" s="81"/>
      <c r="U2614" s="81"/>
      <c r="V2614" s="81"/>
      <c r="W2614" s="81"/>
      <c r="X2614" s="81"/>
      <c r="Y2614" s="81"/>
      <c r="Z2614" s="81"/>
      <c r="AA2614" s="109"/>
      <c r="AB2614" s="109"/>
      <c r="AS2614" s="124"/>
      <c r="AT2614" s="124"/>
      <c r="AU2614" s="124"/>
      <c r="AV2614" s="83"/>
      <c r="AW2614" s="123"/>
      <c r="AX2614" s="81"/>
      <c r="BB2614" s="81"/>
      <c r="BC2614" s="81"/>
      <c r="BD2614" s="81"/>
      <c r="BE2614" s="81"/>
    </row>
    <row r="2615" spans="1:57" ht="12" x14ac:dyDescent="0.25">
      <c r="A2615" s="81"/>
      <c r="B2615" s="81"/>
      <c r="C2615" s="81"/>
      <c r="K2615" s="81"/>
      <c r="L2615" s="81"/>
      <c r="M2615" s="81"/>
      <c r="N2615" s="81"/>
      <c r="O2615" s="81"/>
      <c r="P2615" s="81"/>
      <c r="S2615" s="81"/>
      <c r="T2615" s="81"/>
      <c r="U2615" s="81"/>
      <c r="V2615" s="81"/>
      <c r="W2615" s="81"/>
      <c r="X2615" s="81"/>
      <c r="Y2615" s="81"/>
      <c r="Z2615" s="81"/>
      <c r="AA2615" s="109"/>
      <c r="AB2615" s="109"/>
      <c r="AS2615" s="124"/>
      <c r="AT2615" s="124"/>
      <c r="AU2615" s="124"/>
      <c r="AV2615" s="83"/>
      <c r="AW2615" s="123"/>
      <c r="AX2615" s="81"/>
      <c r="BB2615" s="81"/>
      <c r="BC2615" s="81"/>
      <c r="BD2615" s="81"/>
      <c r="BE2615" s="81"/>
    </row>
    <row r="2616" spans="1:57" ht="12" x14ac:dyDescent="0.25">
      <c r="A2616" s="81"/>
      <c r="B2616" s="81"/>
      <c r="C2616" s="81"/>
      <c r="K2616" s="81"/>
      <c r="L2616" s="81"/>
      <c r="M2616" s="81"/>
      <c r="N2616" s="81"/>
      <c r="O2616" s="81"/>
      <c r="P2616" s="81"/>
      <c r="S2616" s="81"/>
      <c r="T2616" s="81"/>
      <c r="U2616" s="81"/>
      <c r="V2616" s="81"/>
      <c r="W2616" s="81"/>
      <c r="X2616" s="81"/>
      <c r="Y2616" s="81"/>
      <c r="Z2616" s="81"/>
      <c r="AA2616" s="109"/>
      <c r="AB2616" s="109"/>
      <c r="AS2616" s="124"/>
      <c r="AT2616" s="124"/>
      <c r="AU2616" s="124"/>
      <c r="AV2616" s="83"/>
      <c r="AW2616" s="123"/>
      <c r="AX2616" s="81"/>
      <c r="BB2616" s="81"/>
      <c r="BC2616" s="81"/>
      <c r="BD2616" s="81"/>
      <c r="BE2616" s="81"/>
    </row>
    <row r="2617" spans="1:57" ht="12" x14ac:dyDescent="0.25">
      <c r="A2617" s="81"/>
      <c r="B2617" s="81"/>
      <c r="C2617" s="81"/>
      <c r="K2617" s="81"/>
      <c r="L2617" s="81"/>
      <c r="M2617" s="81"/>
      <c r="N2617" s="81"/>
      <c r="O2617" s="81"/>
      <c r="P2617" s="81"/>
      <c r="S2617" s="81"/>
      <c r="T2617" s="81"/>
      <c r="U2617" s="81"/>
      <c r="V2617" s="81"/>
      <c r="W2617" s="81"/>
      <c r="X2617" s="81"/>
      <c r="Y2617" s="81"/>
      <c r="Z2617" s="81"/>
      <c r="AA2617" s="109"/>
      <c r="AB2617" s="109"/>
      <c r="AS2617" s="124"/>
      <c r="AT2617" s="124"/>
      <c r="AU2617" s="124"/>
      <c r="AV2617" s="83"/>
      <c r="AW2617" s="123"/>
      <c r="AX2617" s="81"/>
      <c r="BB2617" s="81"/>
      <c r="BC2617" s="81"/>
      <c r="BD2617" s="81"/>
      <c r="BE2617" s="81"/>
    </row>
    <row r="2618" spans="1:57" ht="12" x14ac:dyDescent="0.25">
      <c r="A2618" s="81"/>
      <c r="B2618" s="81"/>
      <c r="C2618" s="81"/>
      <c r="K2618" s="81"/>
      <c r="L2618" s="81"/>
      <c r="M2618" s="81"/>
      <c r="N2618" s="81"/>
      <c r="O2618" s="81"/>
      <c r="P2618" s="81"/>
      <c r="S2618" s="81"/>
      <c r="T2618" s="81"/>
      <c r="U2618" s="81"/>
      <c r="V2618" s="81"/>
      <c r="W2618" s="81"/>
      <c r="X2618" s="81"/>
      <c r="Y2618" s="81"/>
      <c r="Z2618" s="81"/>
      <c r="AA2618" s="109"/>
      <c r="AB2618" s="109"/>
      <c r="AS2618" s="124"/>
      <c r="AT2618" s="124"/>
      <c r="AU2618" s="124"/>
      <c r="AV2618" s="83"/>
      <c r="AW2618" s="123"/>
      <c r="AX2618" s="81"/>
      <c r="BB2618" s="81"/>
      <c r="BC2618" s="81"/>
      <c r="BD2618" s="81"/>
      <c r="BE2618" s="81"/>
    </row>
    <row r="2619" spans="1:57" ht="12" x14ac:dyDescent="0.25">
      <c r="A2619" s="81"/>
      <c r="B2619" s="81"/>
      <c r="C2619" s="81"/>
      <c r="K2619" s="81"/>
      <c r="L2619" s="81"/>
      <c r="M2619" s="81"/>
      <c r="N2619" s="81"/>
      <c r="O2619" s="81"/>
      <c r="P2619" s="81"/>
      <c r="S2619" s="81"/>
      <c r="T2619" s="81"/>
      <c r="U2619" s="81"/>
      <c r="V2619" s="81"/>
      <c r="W2619" s="81"/>
      <c r="X2619" s="81"/>
      <c r="Y2619" s="81"/>
      <c r="Z2619" s="81"/>
      <c r="AA2619" s="109"/>
      <c r="AB2619" s="109"/>
      <c r="AS2619" s="124"/>
      <c r="AT2619" s="124"/>
      <c r="AU2619" s="124"/>
      <c r="AV2619" s="83"/>
      <c r="AW2619" s="123"/>
      <c r="AX2619" s="81"/>
      <c r="BB2619" s="81"/>
      <c r="BC2619" s="81"/>
      <c r="BD2619" s="81"/>
      <c r="BE2619" s="81"/>
    </row>
    <row r="2620" spans="1:57" ht="12" x14ac:dyDescent="0.25">
      <c r="A2620" s="81"/>
      <c r="B2620" s="81"/>
      <c r="C2620" s="81"/>
      <c r="K2620" s="81"/>
      <c r="L2620" s="81"/>
      <c r="M2620" s="81"/>
      <c r="N2620" s="81"/>
      <c r="O2620" s="81"/>
      <c r="P2620" s="81"/>
      <c r="S2620" s="81"/>
      <c r="T2620" s="81"/>
      <c r="U2620" s="81"/>
      <c r="V2620" s="81"/>
      <c r="W2620" s="81"/>
      <c r="X2620" s="81"/>
      <c r="Y2620" s="81"/>
      <c r="Z2620" s="81"/>
      <c r="AA2620" s="109"/>
      <c r="AB2620" s="109"/>
      <c r="AS2620" s="124"/>
      <c r="AT2620" s="124"/>
      <c r="AU2620" s="124"/>
      <c r="AV2620" s="83"/>
      <c r="AW2620" s="123"/>
      <c r="AX2620" s="81"/>
      <c r="BB2620" s="81"/>
      <c r="BC2620" s="81"/>
      <c r="BD2620" s="81"/>
      <c r="BE2620" s="81"/>
    </row>
    <row r="2621" spans="1:57" ht="12" x14ac:dyDescent="0.25">
      <c r="A2621" s="81"/>
      <c r="B2621" s="81"/>
      <c r="C2621" s="81"/>
      <c r="K2621" s="81"/>
      <c r="L2621" s="81"/>
      <c r="M2621" s="81"/>
      <c r="N2621" s="81"/>
      <c r="O2621" s="81"/>
      <c r="P2621" s="81"/>
      <c r="S2621" s="81"/>
      <c r="T2621" s="81"/>
      <c r="U2621" s="81"/>
      <c r="V2621" s="81"/>
      <c r="W2621" s="81"/>
      <c r="X2621" s="81"/>
      <c r="Y2621" s="81"/>
      <c r="Z2621" s="81"/>
      <c r="AA2621" s="109"/>
      <c r="AB2621" s="109"/>
      <c r="AS2621" s="124"/>
      <c r="AT2621" s="124"/>
      <c r="AU2621" s="124"/>
      <c r="AV2621" s="83"/>
      <c r="AW2621" s="123"/>
      <c r="AX2621" s="81"/>
      <c r="BB2621" s="81"/>
      <c r="BC2621" s="81"/>
      <c r="BD2621" s="81"/>
      <c r="BE2621" s="81"/>
    </row>
    <row r="2622" spans="1:57" ht="12" x14ac:dyDescent="0.25">
      <c r="A2622" s="81"/>
      <c r="B2622" s="81"/>
      <c r="C2622" s="81"/>
      <c r="K2622" s="81"/>
      <c r="L2622" s="81"/>
      <c r="M2622" s="81"/>
      <c r="N2622" s="81"/>
      <c r="O2622" s="81"/>
      <c r="P2622" s="81"/>
      <c r="S2622" s="81"/>
      <c r="T2622" s="81"/>
      <c r="U2622" s="81"/>
      <c r="V2622" s="81"/>
      <c r="W2622" s="81"/>
      <c r="X2622" s="81"/>
      <c r="Y2622" s="81"/>
      <c r="Z2622" s="81"/>
      <c r="AA2622" s="109"/>
      <c r="AB2622" s="109"/>
      <c r="AS2622" s="124"/>
      <c r="AT2622" s="124"/>
      <c r="AU2622" s="124"/>
      <c r="AV2622" s="83"/>
      <c r="AW2622" s="123"/>
      <c r="AX2622" s="81"/>
      <c r="BB2622" s="81"/>
      <c r="BC2622" s="81"/>
      <c r="BD2622" s="81"/>
      <c r="BE2622" s="81"/>
    </row>
    <row r="2623" spans="1:57" ht="12" x14ac:dyDescent="0.25">
      <c r="A2623" s="81"/>
      <c r="B2623" s="81"/>
      <c r="C2623" s="81"/>
      <c r="K2623" s="81"/>
      <c r="L2623" s="81"/>
      <c r="M2623" s="81"/>
      <c r="N2623" s="81"/>
      <c r="O2623" s="81"/>
      <c r="P2623" s="81"/>
      <c r="S2623" s="81"/>
      <c r="T2623" s="81"/>
      <c r="U2623" s="81"/>
      <c r="V2623" s="81"/>
      <c r="W2623" s="81"/>
      <c r="X2623" s="81"/>
      <c r="Y2623" s="81"/>
      <c r="Z2623" s="81"/>
      <c r="AA2623" s="109"/>
      <c r="AB2623" s="109"/>
      <c r="AS2623" s="124"/>
      <c r="AT2623" s="124"/>
      <c r="AU2623" s="124"/>
      <c r="AV2623" s="83"/>
      <c r="AW2623" s="123"/>
      <c r="AX2623" s="81"/>
      <c r="BB2623" s="81"/>
      <c r="BC2623" s="81"/>
      <c r="BD2623" s="81"/>
      <c r="BE2623" s="81"/>
    </row>
    <row r="2624" spans="1:57" ht="12" x14ac:dyDescent="0.25">
      <c r="A2624" s="81"/>
      <c r="B2624" s="81"/>
      <c r="C2624" s="81"/>
      <c r="K2624" s="81"/>
      <c r="L2624" s="81"/>
      <c r="M2624" s="81"/>
      <c r="N2624" s="81"/>
      <c r="O2624" s="81"/>
      <c r="P2624" s="81"/>
      <c r="S2624" s="81"/>
      <c r="T2624" s="81"/>
      <c r="U2624" s="81"/>
      <c r="V2624" s="81"/>
      <c r="W2624" s="81"/>
      <c r="X2624" s="81"/>
      <c r="Y2624" s="81"/>
      <c r="Z2624" s="81"/>
      <c r="AA2624" s="109"/>
      <c r="AB2624" s="109"/>
      <c r="AS2624" s="124"/>
      <c r="AT2624" s="124"/>
      <c r="AU2624" s="124"/>
      <c r="AV2624" s="83"/>
      <c r="AW2624" s="123"/>
      <c r="AX2624" s="81"/>
      <c r="BB2624" s="81"/>
      <c r="BC2624" s="81"/>
      <c r="BD2624" s="81"/>
      <c r="BE2624" s="81"/>
    </row>
    <row r="2625" spans="1:57" ht="12" x14ac:dyDescent="0.25">
      <c r="A2625" s="81"/>
      <c r="B2625" s="81"/>
      <c r="C2625" s="81"/>
      <c r="K2625" s="81"/>
      <c r="L2625" s="81"/>
      <c r="M2625" s="81"/>
      <c r="N2625" s="81"/>
      <c r="O2625" s="81"/>
      <c r="P2625" s="81"/>
      <c r="S2625" s="81"/>
      <c r="T2625" s="81"/>
      <c r="U2625" s="81"/>
      <c r="V2625" s="81"/>
      <c r="W2625" s="81"/>
      <c r="X2625" s="81"/>
      <c r="Y2625" s="81"/>
      <c r="Z2625" s="81"/>
      <c r="AA2625" s="109"/>
      <c r="AB2625" s="109"/>
      <c r="AS2625" s="124"/>
      <c r="AT2625" s="124"/>
      <c r="AU2625" s="124"/>
      <c r="AV2625" s="83"/>
      <c r="AW2625" s="123"/>
      <c r="AX2625" s="81"/>
      <c r="BB2625" s="81"/>
      <c r="BC2625" s="81"/>
      <c r="BD2625" s="81"/>
      <c r="BE2625" s="81"/>
    </row>
    <row r="2626" spans="1:57" ht="12" x14ac:dyDescent="0.25">
      <c r="A2626" s="81"/>
      <c r="B2626" s="81"/>
      <c r="C2626" s="81"/>
      <c r="K2626" s="81"/>
      <c r="L2626" s="81"/>
      <c r="M2626" s="81"/>
      <c r="N2626" s="81"/>
      <c r="O2626" s="81"/>
      <c r="P2626" s="81"/>
      <c r="S2626" s="81"/>
      <c r="T2626" s="81"/>
      <c r="U2626" s="81"/>
      <c r="V2626" s="81"/>
      <c r="W2626" s="81"/>
      <c r="X2626" s="81"/>
      <c r="Y2626" s="81"/>
      <c r="Z2626" s="81"/>
      <c r="AA2626" s="109"/>
      <c r="AB2626" s="109"/>
      <c r="AS2626" s="124"/>
      <c r="AT2626" s="124"/>
      <c r="AU2626" s="124"/>
      <c r="AV2626" s="83"/>
      <c r="AW2626" s="123"/>
      <c r="AX2626" s="81"/>
      <c r="BB2626" s="81"/>
      <c r="BC2626" s="81"/>
      <c r="BD2626" s="81"/>
      <c r="BE2626" s="81"/>
    </row>
    <row r="2627" spans="1:57" ht="12" x14ac:dyDescent="0.25">
      <c r="A2627" s="81"/>
      <c r="B2627" s="81"/>
      <c r="C2627" s="81"/>
      <c r="K2627" s="81"/>
      <c r="L2627" s="81"/>
      <c r="M2627" s="81"/>
      <c r="N2627" s="81"/>
      <c r="O2627" s="81"/>
      <c r="P2627" s="81"/>
      <c r="S2627" s="81"/>
      <c r="T2627" s="81"/>
      <c r="U2627" s="81"/>
      <c r="V2627" s="81"/>
      <c r="W2627" s="81"/>
      <c r="X2627" s="81"/>
      <c r="Y2627" s="81"/>
      <c r="Z2627" s="81"/>
      <c r="AA2627" s="109"/>
      <c r="AB2627" s="109"/>
      <c r="AS2627" s="124"/>
      <c r="AT2627" s="124"/>
      <c r="AU2627" s="124"/>
      <c r="AV2627" s="83"/>
      <c r="AW2627" s="123"/>
      <c r="AX2627" s="81"/>
      <c r="BB2627" s="81"/>
      <c r="BC2627" s="81"/>
      <c r="BD2627" s="81"/>
      <c r="BE2627" s="81"/>
    </row>
    <row r="2628" spans="1:57" ht="12" x14ac:dyDescent="0.25">
      <c r="A2628" s="81"/>
      <c r="B2628" s="81"/>
      <c r="C2628" s="81"/>
      <c r="K2628" s="81"/>
      <c r="L2628" s="81"/>
      <c r="M2628" s="81"/>
      <c r="N2628" s="81"/>
      <c r="O2628" s="81"/>
      <c r="P2628" s="81"/>
      <c r="S2628" s="81"/>
      <c r="T2628" s="81"/>
      <c r="U2628" s="81"/>
      <c r="V2628" s="81"/>
      <c r="W2628" s="81"/>
      <c r="X2628" s="81"/>
      <c r="Y2628" s="81"/>
      <c r="Z2628" s="81"/>
      <c r="AA2628" s="109"/>
      <c r="AB2628" s="109"/>
      <c r="AS2628" s="124"/>
      <c r="AT2628" s="124"/>
      <c r="AU2628" s="124"/>
      <c r="AV2628" s="83"/>
      <c r="AW2628" s="123"/>
      <c r="AX2628" s="81"/>
      <c r="BB2628" s="81"/>
      <c r="BC2628" s="81"/>
      <c r="BD2628" s="81"/>
      <c r="BE2628" s="81"/>
    </row>
    <row r="2629" spans="1:57" ht="12" x14ac:dyDescent="0.25">
      <c r="A2629" s="81"/>
      <c r="B2629" s="81"/>
      <c r="C2629" s="81"/>
      <c r="K2629" s="81"/>
      <c r="L2629" s="81"/>
      <c r="M2629" s="81"/>
      <c r="N2629" s="81"/>
      <c r="O2629" s="81"/>
      <c r="P2629" s="81"/>
      <c r="S2629" s="81"/>
      <c r="T2629" s="81"/>
      <c r="U2629" s="81"/>
      <c r="V2629" s="81"/>
      <c r="W2629" s="81"/>
      <c r="X2629" s="81"/>
      <c r="Y2629" s="81"/>
      <c r="Z2629" s="81"/>
      <c r="AA2629" s="109"/>
      <c r="AB2629" s="109"/>
      <c r="AS2629" s="124"/>
      <c r="AT2629" s="124"/>
      <c r="AU2629" s="124"/>
      <c r="AV2629" s="83"/>
      <c r="AW2629" s="123"/>
      <c r="AX2629" s="81"/>
      <c r="BB2629" s="81"/>
      <c r="BC2629" s="81"/>
      <c r="BD2629" s="81"/>
      <c r="BE2629" s="81"/>
    </row>
    <row r="2630" spans="1:57" ht="12" x14ac:dyDescent="0.25">
      <c r="A2630" s="81"/>
      <c r="B2630" s="81"/>
      <c r="C2630" s="81"/>
      <c r="K2630" s="81"/>
      <c r="L2630" s="81"/>
      <c r="M2630" s="81"/>
      <c r="N2630" s="81"/>
      <c r="O2630" s="81"/>
      <c r="P2630" s="81"/>
      <c r="S2630" s="81"/>
      <c r="T2630" s="81"/>
      <c r="U2630" s="81"/>
      <c r="V2630" s="81"/>
      <c r="W2630" s="81"/>
      <c r="X2630" s="81"/>
      <c r="Y2630" s="81"/>
      <c r="Z2630" s="81"/>
      <c r="AA2630" s="109"/>
      <c r="AB2630" s="109"/>
      <c r="AS2630" s="124"/>
      <c r="AT2630" s="124"/>
      <c r="AU2630" s="124"/>
      <c r="AV2630" s="83"/>
      <c r="AW2630" s="123"/>
      <c r="AX2630" s="81"/>
      <c r="BB2630" s="81"/>
      <c r="BC2630" s="81"/>
      <c r="BD2630" s="81"/>
      <c r="BE2630" s="81"/>
    </row>
    <row r="2631" spans="1:57" ht="12" x14ac:dyDescent="0.25">
      <c r="A2631" s="81"/>
      <c r="B2631" s="81"/>
      <c r="C2631" s="81"/>
      <c r="K2631" s="81"/>
      <c r="L2631" s="81"/>
      <c r="M2631" s="81"/>
      <c r="N2631" s="81"/>
      <c r="O2631" s="81"/>
      <c r="P2631" s="81"/>
      <c r="S2631" s="81"/>
      <c r="T2631" s="81"/>
      <c r="U2631" s="81"/>
      <c r="V2631" s="81"/>
      <c r="W2631" s="81"/>
      <c r="X2631" s="81"/>
      <c r="Y2631" s="81"/>
      <c r="Z2631" s="81"/>
      <c r="AA2631" s="109"/>
      <c r="AB2631" s="109"/>
      <c r="AS2631" s="124"/>
      <c r="AT2631" s="124"/>
      <c r="AU2631" s="124"/>
      <c r="AV2631" s="83"/>
      <c r="AW2631" s="123"/>
      <c r="AX2631" s="81"/>
      <c r="BB2631" s="81"/>
      <c r="BC2631" s="81"/>
      <c r="BD2631" s="81"/>
      <c r="BE2631" s="81"/>
    </row>
    <row r="2632" spans="1:57" ht="12" x14ac:dyDescent="0.25">
      <c r="A2632" s="81"/>
      <c r="B2632" s="81"/>
      <c r="C2632" s="81"/>
      <c r="K2632" s="81"/>
      <c r="L2632" s="81"/>
      <c r="M2632" s="81"/>
      <c r="N2632" s="81"/>
      <c r="O2632" s="81"/>
      <c r="P2632" s="81"/>
      <c r="S2632" s="81"/>
      <c r="T2632" s="81"/>
      <c r="U2632" s="81"/>
      <c r="V2632" s="81"/>
      <c r="W2632" s="81"/>
      <c r="X2632" s="81"/>
      <c r="Y2632" s="81"/>
      <c r="Z2632" s="81"/>
      <c r="AA2632" s="109"/>
      <c r="AB2632" s="109"/>
      <c r="AS2632" s="124"/>
      <c r="AT2632" s="124"/>
      <c r="AU2632" s="124"/>
      <c r="AV2632" s="83"/>
      <c r="AW2632" s="123"/>
      <c r="AX2632" s="81"/>
      <c r="BB2632" s="81"/>
      <c r="BC2632" s="81"/>
      <c r="BD2632" s="81"/>
      <c r="BE2632" s="81"/>
    </row>
    <row r="2633" spans="1:57" ht="12" x14ac:dyDescent="0.25">
      <c r="A2633" s="81"/>
      <c r="B2633" s="81"/>
      <c r="C2633" s="81"/>
      <c r="K2633" s="81"/>
      <c r="L2633" s="81"/>
      <c r="M2633" s="81"/>
      <c r="N2633" s="81"/>
      <c r="O2633" s="81"/>
      <c r="P2633" s="81"/>
      <c r="S2633" s="81"/>
      <c r="T2633" s="81"/>
      <c r="U2633" s="81"/>
      <c r="V2633" s="81"/>
      <c r="W2633" s="81"/>
      <c r="X2633" s="81"/>
      <c r="Y2633" s="81"/>
      <c r="Z2633" s="81"/>
      <c r="AA2633" s="109"/>
      <c r="AB2633" s="109"/>
      <c r="AS2633" s="124"/>
      <c r="AT2633" s="124"/>
      <c r="AU2633" s="124"/>
      <c r="AV2633" s="83"/>
      <c r="AW2633" s="123"/>
      <c r="AX2633" s="81"/>
      <c r="BB2633" s="81"/>
      <c r="BC2633" s="81"/>
      <c r="BD2633" s="81"/>
      <c r="BE2633" s="81"/>
    </row>
    <row r="2634" spans="1:57" ht="12" x14ac:dyDescent="0.25">
      <c r="A2634" s="81"/>
      <c r="B2634" s="81"/>
      <c r="C2634" s="81"/>
      <c r="K2634" s="81"/>
      <c r="L2634" s="81"/>
      <c r="M2634" s="81"/>
      <c r="N2634" s="81"/>
      <c r="O2634" s="81"/>
      <c r="P2634" s="81"/>
      <c r="S2634" s="81"/>
      <c r="T2634" s="81"/>
      <c r="U2634" s="81"/>
      <c r="V2634" s="81"/>
      <c r="W2634" s="81"/>
      <c r="X2634" s="81"/>
      <c r="Y2634" s="81"/>
      <c r="Z2634" s="81"/>
      <c r="AA2634" s="109"/>
      <c r="AB2634" s="109"/>
      <c r="AS2634" s="124"/>
      <c r="AT2634" s="124"/>
      <c r="AU2634" s="124"/>
      <c r="AV2634" s="83"/>
      <c r="AW2634" s="123"/>
      <c r="AX2634" s="81"/>
      <c r="BB2634" s="81"/>
      <c r="BC2634" s="81"/>
      <c r="BD2634" s="81"/>
      <c r="BE2634" s="81"/>
    </row>
    <row r="2635" spans="1:57" ht="12" x14ac:dyDescent="0.25">
      <c r="A2635" s="81"/>
      <c r="B2635" s="81"/>
      <c r="C2635" s="81"/>
      <c r="K2635" s="81"/>
      <c r="L2635" s="81"/>
      <c r="M2635" s="81"/>
      <c r="N2635" s="81"/>
      <c r="O2635" s="81"/>
      <c r="P2635" s="81"/>
      <c r="S2635" s="81"/>
      <c r="T2635" s="81"/>
      <c r="U2635" s="81"/>
      <c r="V2635" s="81"/>
      <c r="W2635" s="81"/>
      <c r="X2635" s="81"/>
      <c r="Y2635" s="81"/>
      <c r="Z2635" s="81"/>
      <c r="AA2635" s="109"/>
      <c r="AB2635" s="109"/>
      <c r="AS2635" s="124"/>
      <c r="AT2635" s="124"/>
      <c r="AU2635" s="124"/>
      <c r="AV2635" s="83"/>
      <c r="AW2635" s="123"/>
      <c r="AX2635" s="81"/>
      <c r="BB2635" s="81"/>
      <c r="BC2635" s="81"/>
      <c r="BD2635" s="81"/>
      <c r="BE2635" s="81"/>
    </row>
    <row r="2636" spans="1:57" ht="12" x14ac:dyDescent="0.25">
      <c r="A2636" s="81"/>
      <c r="B2636" s="81"/>
      <c r="C2636" s="81"/>
      <c r="K2636" s="81"/>
      <c r="L2636" s="81"/>
      <c r="M2636" s="81"/>
      <c r="N2636" s="81"/>
      <c r="O2636" s="81"/>
      <c r="P2636" s="81"/>
      <c r="S2636" s="81"/>
      <c r="T2636" s="81"/>
      <c r="U2636" s="81"/>
      <c r="V2636" s="81"/>
      <c r="W2636" s="81"/>
      <c r="X2636" s="81"/>
      <c r="Y2636" s="81"/>
      <c r="Z2636" s="81"/>
      <c r="AA2636" s="109"/>
      <c r="AB2636" s="109"/>
      <c r="AS2636" s="124"/>
      <c r="AT2636" s="124"/>
      <c r="AU2636" s="124"/>
      <c r="AV2636" s="83"/>
      <c r="AW2636" s="123"/>
      <c r="AX2636" s="81"/>
      <c r="BB2636" s="81"/>
      <c r="BC2636" s="81"/>
      <c r="BD2636" s="81"/>
      <c r="BE2636" s="81"/>
    </row>
    <row r="2637" spans="1:57" ht="12" x14ac:dyDescent="0.25">
      <c r="A2637" s="81"/>
      <c r="B2637" s="81"/>
      <c r="C2637" s="81"/>
      <c r="K2637" s="81"/>
      <c r="L2637" s="81"/>
      <c r="M2637" s="81"/>
      <c r="N2637" s="81"/>
      <c r="O2637" s="81"/>
      <c r="P2637" s="81"/>
      <c r="S2637" s="81"/>
      <c r="T2637" s="81"/>
      <c r="U2637" s="81"/>
      <c r="V2637" s="81"/>
      <c r="W2637" s="81"/>
      <c r="X2637" s="81"/>
      <c r="Y2637" s="81"/>
      <c r="Z2637" s="81"/>
      <c r="AA2637" s="109"/>
      <c r="AB2637" s="109"/>
      <c r="AS2637" s="124"/>
      <c r="AT2637" s="124"/>
      <c r="AU2637" s="124"/>
      <c r="AV2637" s="83"/>
      <c r="AW2637" s="123"/>
      <c r="AX2637" s="81"/>
      <c r="BB2637" s="81"/>
      <c r="BC2637" s="81"/>
      <c r="BD2637" s="81"/>
      <c r="BE2637" s="81"/>
    </row>
    <row r="2638" spans="1:57" ht="12" x14ac:dyDescent="0.25">
      <c r="A2638" s="81"/>
      <c r="B2638" s="81"/>
      <c r="C2638" s="81"/>
      <c r="K2638" s="81"/>
      <c r="L2638" s="81"/>
      <c r="M2638" s="81"/>
      <c r="N2638" s="81"/>
      <c r="O2638" s="81"/>
      <c r="P2638" s="81"/>
      <c r="S2638" s="81"/>
      <c r="T2638" s="81"/>
      <c r="U2638" s="81"/>
      <c r="V2638" s="81"/>
      <c r="W2638" s="81"/>
      <c r="X2638" s="81"/>
      <c r="Y2638" s="81"/>
      <c r="Z2638" s="81"/>
      <c r="AA2638" s="109"/>
      <c r="AB2638" s="109"/>
      <c r="AS2638" s="124"/>
      <c r="AT2638" s="124"/>
      <c r="AU2638" s="124"/>
      <c r="AV2638" s="83"/>
      <c r="AW2638" s="123"/>
      <c r="AX2638" s="81"/>
      <c r="BB2638" s="81"/>
      <c r="BC2638" s="81"/>
      <c r="BD2638" s="81"/>
      <c r="BE2638" s="81"/>
    </row>
    <row r="2639" spans="1:57" ht="12" x14ac:dyDescent="0.25">
      <c r="A2639" s="81"/>
      <c r="B2639" s="81"/>
      <c r="C2639" s="81"/>
      <c r="K2639" s="81"/>
      <c r="L2639" s="81"/>
      <c r="M2639" s="81"/>
      <c r="N2639" s="81"/>
      <c r="O2639" s="81"/>
      <c r="P2639" s="81"/>
      <c r="S2639" s="81"/>
      <c r="T2639" s="81"/>
      <c r="U2639" s="81"/>
      <c r="V2639" s="81"/>
      <c r="W2639" s="81"/>
      <c r="X2639" s="81"/>
      <c r="Y2639" s="81"/>
      <c r="Z2639" s="81"/>
      <c r="AA2639" s="109"/>
      <c r="AB2639" s="109"/>
      <c r="AS2639" s="124"/>
      <c r="AT2639" s="124"/>
      <c r="AU2639" s="124"/>
      <c r="AV2639" s="83"/>
      <c r="AW2639" s="123"/>
      <c r="AX2639" s="81"/>
      <c r="BB2639" s="81"/>
      <c r="BC2639" s="81"/>
      <c r="BD2639" s="81"/>
      <c r="BE2639" s="81"/>
    </row>
    <row r="2640" spans="1:57" ht="12" x14ac:dyDescent="0.25">
      <c r="A2640" s="81"/>
      <c r="B2640" s="81"/>
      <c r="C2640" s="81"/>
      <c r="K2640" s="81"/>
      <c r="L2640" s="81"/>
      <c r="M2640" s="81"/>
      <c r="N2640" s="81"/>
      <c r="O2640" s="81"/>
      <c r="P2640" s="81"/>
      <c r="S2640" s="81"/>
      <c r="T2640" s="81"/>
      <c r="U2640" s="81"/>
      <c r="V2640" s="81"/>
      <c r="W2640" s="81"/>
      <c r="X2640" s="81"/>
      <c r="Y2640" s="81"/>
      <c r="Z2640" s="81"/>
      <c r="AA2640" s="109"/>
      <c r="AB2640" s="109"/>
      <c r="AS2640" s="124"/>
      <c r="AT2640" s="124"/>
      <c r="AU2640" s="124"/>
      <c r="AV2640" s="83"/>
      <c r="AW2640" s="123"/>
      <c r="AX2640" s="81"/>
      <c r="BB2640" s="81"/>
      <c r="BC2640" s="81"/>
      <c r="BD2640" s="81"/>
      <c r="BE2640" s="81"/>
    </row>
    <row r="2641" spans="1:57" ht="12" x14ac:dyDescent="0.25">
      <c r="A2641" s="81"/>
      <c r="B2641" s="81"/>
      <c r="C2641" s="81"/>
      <c r="K2641" s="81"/>
      <c r="L2641" s="81"/>
      <c r="M2641" s="81"/>
      <c r="N2641" s="81"/>
      <c r="O2641" s="81"/>
      <c r="P2641" s="81"/>
      <c r="S2641" s="81"/>
      <c r="T2641" s="81"/>
      <c r="U2641" s="81"/>
      <c r="V2641" s="81"/>
      <c r="W2641" s="81"/>
      <c r="X2641" s="81"/>
      <c r="Y2641" s="81"/>
      <c r="Z2641" s="81"/>
      <c r="AA2641" s="109"/>
      <c r="AB2641" s="109"/>
      <c r="AS2641" s="124"/>
      <c r="AT2641" s="124"/>
      <c r="AU2641" s="124"/>
      <c r="AV2641" s="83"/>
      <c r="AW2641" s="123"/>
      <c r="AX2641" s="81"/>
      <c r="BB2641" s="81"/>
      <c r="BC2641" s="81"/>
      <c r="BD2641" s="81"/>
      <c r="BE2641" s="81"/>
    </row>
    <row r="2642" spans="1:57" ht="12" x14ac:dyDescent="0.25">
      <c r="A2642" s="81"/>
      <c r="B2642" s="81"/>
      <c r="C2642" s="81"/>
      <c r="K2642" s="81"/>
      <c r="L2642" s="81"/>
      <c r="M2642" s="81"/>
      <c r="N2642" s="81"/>
      <c r="O2642" s="81"/>
      <c r="P2642" s="81"/>
      <c r="S2642" s="81"/>
      <c r="T2642" s="81"/>
      <c r="U2642" s="81"/>
      <c r="V2642" s="81"/>
      <c r="W2642" s="81"/>
      <c r="X2642" s="81"/>
      <c r="Y2642" s="81"/>
      <c r="Z2642" s="81"/>
      <c r="AA2642" s="109"/>
      <c r="AB2642" s="109"/>
      <c r="AS2642" s="124"/>
      <c r="AT2642" s="124"/>
      <c r="AU2642" s="124"/>
      <c r="AV2642" s="83"/>
      <c r="AW2642" s="123"/>
      <c r="AX2642" s="81"/>
      <c r="BB2642" s="81"/>
      <c r="BC2642" s="81"/>
      <c r="BD2642" s="81"/>
      <c r="BE2642" s="81"/>
    </row>
    <row r="2643" spans="1:57" ht="12" x14ac:dyDescent="0.25">
      <c r="A2643" s="81"/>
      <c r="B2643" s="81"/>
      <c r="C2643" s="81"/>
      <c r="K2643" s="81"/>
      <c r="L2643" s="81"/>
      <c r="M2643" s="81"/>
      <c r="N2643" s="81"/>
      <c r="O2643" s="81"/>
      <c r="P2643" s="81"/>
      <c r="S2643" s="81"/>
      <c r="T2643" s="81"/>
      <c r="U2643" s="81"/>
      <c r="V2643" s="81"/>
      <c r="W2643" s="81"/>
      <c r="X2643" s="81"/>
      <c r="Y2643" s="81"/>
      <c r="Z2643" s="81"/>
      <c r="AA2643" s="109"/>
      <c r="AB2643" s="109"/>
      <c r="AS2643" s="124"/>
      <c r="AT2643" s="124"/>
      <c r="AU2643" s="124"/>
      <c r="AV2643" s="83"/>
      <c r="AW2643" s="123"/>
      <c r="AX2643" s="81"/>
      <c r="BB2643" s="81"/>
      <c r="BC2643" s="81"/>
      <c r="BD2643" s="81"/>
      <c r="BE2643" s="81"/>
    </row>
    <row r="2644" spans="1:57" ht="12" x14ac:dyDescent="0.25">
      <c r="A2644" s="81"/>
      <c r="B2644" s="81"/>
      <c r="C2644" s="81"/>
      <c r="K2644" s="81"/>
      <c r="L2644" s="81"/>
      <c r="M2644" s="81"/>
      <c r="N2644" s="81"/>
      <c r="O2644" s="81"/>
      <c r="P2644" s="81"/>
      <c r="S2644" s="81"/>
      <c r="T2644" s="81"/>
      <c r="U2644" s="81"/>
      <c r="V2644" s="81"/>
      <c r="W2644" s="81"/>
      <c r="X2644" s="81"/>
      <c r="Y2644" s="81"/>
      <c r="Z2644" s="81"/>
      <c r="AA2644" s="109"/>
      <c r="AB2644" s="109"/>
      <c r="AS2644" s="124"/>
      <c r="AT2644" s="124"/>
      <c r="AU2644" s="124"/>
      <c r="AV2644" s="83"/>
      <c r="AW2644" s="123"/>
      <c r="AX2644" s="81"/>
      <c r="BB2644" s="81"/>
      <c r="BC2644" s="81"/>
      <c r="BD2644" s="81"/>
      <c r="BE2644" s="81"/>
    </row>
    <row r="2645" spans="1:57" ht="12" x14ac:dyDescent="0.25">
      <c r="A2645" s="81"/>
      <c r="B2645" s="81"/>
      <c r="C2645" s="81"/>
      <c r="K2645" s="81"/>
      <c r="L2645" s="81"/>
      <c r="M2645" s="81"/>
      <c r="N2645" s="81"/>
      <c r="O2645" s="81"/>
      <c r="P2645" s="81"/>
      <c r="S2645" s="81"/>
      <c r="T2645" s="81"/>
      <c r="U2645" s="81"/>
      <c r="V2645" s="81"/>
      <c r="W2645" s="81"/>
      <c r="X2645" s="81"/>
      <c r="Y2645" s="81"/>
      <c r="Z2645" s="81"/>
      <c r="AA2645" s="109"/>
      <c r="AB2645" s="109"/>
      <c r="AS2645" s="124"/>
      <c r="AT2645" s="124"/>
      <c r="AU2645" s="124"/>
      <c r="AV2645" s="83"/>
      <c r="AW2645" s="123"/>
      <c r="AX2645" s="81"/>
      <c r="BB2645" s="81"/>
      <c r="BC2645" s="81"/>
      <c r="BD2645" s="81"/>
      <c r="BE2645" s="81"/>
    </row>
    <row r="2646" spans="1:57" ht="12" x14ac:dyDescent="0.25">
      <c r="A2646" s="81"/>
      <c r="B2646" s="81"/>
      <c r="C2646" s="81"/>
      <c r="K2646" s="81"/>
      <c r="L2646" s="81"/>
      <c r="M2646" s="81"/>
      <c r="N2646" s="81"/>
      <c r="O2646" s="81"/>
      <c r="P2646" s="81"/>
      <c r="S2646" s="81"/>
      <c r="T2646" s="81"/>
      <c r="U2646" s="81"/>
      <c r="V2646" s="81"/>
      <c r="W2646" s="81"/>
      <c r="X2646" s="81"/>
      <c r="Y2646" s="81"/>
      <c r="Z2646" s="81"/>
      <c r="AA2646" s="109"/>
      <c r="AB2646" s="109"/>
      <c r="AS2646" s="124"/>
      <c r="AT2646" s="124"/>
      <c r="AU2646" s="124"/>
      <c r="AV2646" s="83"/>
      <c r="AW2646" s="123"/>
      <c r="AX2646" s="81"/>
      <c r="BB2646" s="81"/>
      <c r="BC2646" s="81"/>
      <c r="BD2646" s="81"/>
      <c r="BE2646" s="81"/>
    </row>
    <row r="2647" spans="1:57" ht="12" x14ac:dyDescent="0.25">
      <c r="A2647" s="81"/>
      <c r="B2647" s="81"/>
      <c r="C2647" s="81"/>
      <c r="K2647" s="81"/>
      <c r="L2647" s="81"/>
      <c r="M2647" s="81"/>
      <c r="N2647" s="81"/>
      <c r="O2647" s="81"/>
      <c r="P2647" s="81"/>
      <c r="S2647" s="81"/>
      <c r="T2647" s="81"/>
      <c r="U2647" s="81"/>
      <c r="V2647" s="81"/>
      <c r="W2647" s="81"/>
      <c r="X2647" s="81"/>
      <c r="Y2647" s="81"/>
      <c r="Z2647" s="81"/>
      <c r="AA2647" s="109"/>
      <c r="AB2647" s="109"/>
      <c r="AS2647" s="124"/>
      <c r="AT2647" s="124"/>
      <c r="AU2647" s="124"/>
      <c r="AV2647" s="83"/>
      <c r="AW2647" s="123"/>
      <c r="AX2647" s="81"/>
      <c r="BB2647" s="81"/>
      <c r="BC2647" s="81"/>
      <c r="BD2647" s="81"/>
      <c r="BE2647" s="81"/>
    </row>
    <row r="2648" spans="1:57" ht="12" x14ac:dyDescent="0.25">
      <c r="A2648" s="81"/>
      <c r="B2648" s="81"/>
      <c r="C2648" s="81"/>
      <c r="K2648" s="81"/>
      <c r="L2648" s="81"/>
      <c r="M2648" s="81"/>
      <c r="N2648" s="81"/>
      <c r="O2648" s="81"/>
      <c r="P2648" s="81"/>
      <c r="S2648" s="81"/>
      <c r="T2648" s="81"/>
      <c r="U2648" s="81"/>
      <c r="V2648" s="81"/>
      <c r="W2648" s="81"/>
      <c r="X2648" s="81"/>
      <c r="Y2648" s="81"/>
      <c r="Z2648" s="81"/>
      <c r="AA2648" s="109"/>
      <c r="AB2648" s="109"/>
      <c r="AS2648" s="124"/>
      <c r="AT2648" s="124"/>
      <c r="AU2648" s="124"/>
      <c r="AV2648" s="83"/>
      <c r="AW2648" s="123"/>
      <c r="AX2648" s="81"/>
      <c r="BB2648" s="81"/>
      <c r="BC2648" s="81"/>
      <c r="BD2648" s="81"/>
      <c r="BE2648" s="81"/>
    </row>
    <row r="2649" spans="1:57" ht="12" x14ac:dyDescent="0.25">
      <c r="A2649" s="81"/>
      <c r="B2649" s="81"/>
      <c r="C2649" s="81"/>
      <c r="K2649" s="81"/>
      <c r="L2649" s="81"/>
      <c r="M2649" s="81"/>
      <c r="N2649" s="81"/>
      <c r="O2649" s="81"/>
      <c r="P2649" s="81"/>
      <c r="S2649" s="81"/>
      <c r="T2649" s="81"/>
      <c r="U2649" s="81"/>
      <c r="V2649" s="81"/>
      <c r="W2649" s="81"/>
      <c r="X2649" s="81"/>
      <c r="Y2649" s="81"/>
      <c r="Z2649" s="81"/>
      <c r="AA2649" s="109"/>
      <c r="AB2649" s="109"/>
      <c r="AS2649" s="124"/>
      <c r="AT2649" s="124"/>
      <c r="AU2649" s="124"/>
      <c r="AV2649" s="83"/>
      <c r="AW2649" s="123"/>
      <c r="AX2649" s="81"/>
      <c r="BB2649" s="81"/>
      <c r="BC2649" s="81"/>
      <c r="BD2649" s="81"/>
      <c r="BE2649" s="81"/>
    </row>
    <row r="2650" spans="1:57" ht="12" x14ac:dyDescent="0.25">
      <c r="A2650" s="81"/>
      <c r="B2650" s="81"/>
      <c r="C2650" s="81"/>
      <c r="K2650" s="81"/>
      <c r="L2650" s="81"/>
      <c r="M2650" s="81"/>
      <c r="N2650" s="81"/>
      <c r="O2650" s="81"/>
      <c r="P2650" s="81"/>
      <c r="S2650" s="81"/>
      <c r="T2650" s="81"/>
      <c r="U2650" s="81"/>
      <c r="V2650" s="81"/>
      <c r="W2650" s="81"/>
      <c r="X2650" s="81"/>
      <c r="Y2650" s="81"/>
      <c r="Z2650" s="81"/>
      <c r="AA2650" s="109"/>
      <c r="AB2650" s="109"/>
      <c r="AS2650" s="124"/>
      <c r="AT2650" s="124"/>
      <c r="AU2650" s="124"/>
      <c r="AV2650" s="83"/>
      <c r="AW2650" s="123"/>
      <c r="AX2650" s="81"/>
      <c r="BB2650" s="81"/>
      <c r="BC2650" s="81"/>
      <c r="BD2650" s="81"/>
      <c r="BE2650" s="81"/>
    </row>
    <row r="2651" spans="1:57" ht="12" x14ac:dyDescent="0.25">
      <c r="A2651" s="81"/>
      <c r="B2651" s="81"/>
      <c r="C2651" s="81"/>
      <c r="K2651" s="81"/>
      <c r="L2651" s="81"/>
      <c r="M2651" s="81"/>
      <c r="N2651" s="81"/>
      <c r="O2651" s="81"/>
      <c r="P2651" s="81"/>
      <c r="S2651" s="81"/>
      <c r="T2651" s="81"/>
      <c r="U2651" s="81"/>
      <c r="V2651" s="81"/>
      <c r="W2651" s="81"/>
      <c r="X2651" s="81"/>
      <c r="Y2651" s="81"/>
      <c r="Z2651" s="81"/>
      <c r="AA2651" s="109"/>
      <c r="AB2651" s="109"/>
      <c r="AS2651" s="124"/>
      <c r="AT2651" s="124"/>
      <c r="AU2651" s="124"/>
      <c r="AV2651" s="83"/>
      <c r="AW2651" s="123"/>
      <c r="AX2651" s="81"/>
      <c r="BB2651" s="81"/>
      <c r="BC2651" s="81"/>
      <c r="BD2651" s="81"/>
      <c r="BE2651" s="81"/>
    </row>
    <row r="2652" spans="1:57" ht="12" x14ac:dyDescent="0.25">
      <c r="A2652" s="81"/>
      <c r="B2652" s="81"/>
      <c r="C2652" s="81"/>
      <c r="K2652" s="81"/>
      <c r="L2652" s="81"/>
      <c r="M2652" s="81"/>
      <c r="N2652" s="81"/>
      <c r="O2652" s="81"/>
      <c r="P2652" s="81"/>
      <c r="S2652" s="81"/>
      <c r="T2652" s="81"/>
      <c r="U2652" s="81"/>
      <c r="V2652" s="81"/>
      <c r="W2652" s="81"/>
      <c r="X2652" s="81"/>
      <c r="Y2652" s="81"/>
      <c r="Z2652" s="81"/>
      <c r="AA2652" s="109"/>
      <c r="AB2652" s="109"/>
      <c r="AS2652" s="124"/>
      <c r="AT2652" s="124"/>
      <c r="AU2652" s="124"/>
      <c r="AV2652" s="83"/>
      <c r="AW2652" s="123"/>
      <c r="AX2652" s="81"/>
      <c r="BB2652" s="81"/>
      <c r="BC2652" s="81"/>
      <c r="BD2652" s="81"/>
      <c r="BE2652" s="81"/>
    </row>
    <row r="2653" spans="1:57" ht="12" x14ac:dyDescent="0.25">
      <c r="A2653" s="81"/>
      <c r="B2653" s="81"/>
      <c r="C2653" s="81"/>
      <c r="K2653" s="81"/>
      <c r="L2653" s="81"/>
      <c r="M2653" s="81"/>
      <c r="N2653" s="81"/>
      <c r="O2653" s="81"/>
      <c r="P2653" s="81"/>
      <c r="S2653" s="81"/>
      <c r="T2653" s="81"/>
      <c r="U2653" s="81"/>
      <c r="V2653" s="81"/>
      <c r="W2653" s="81"/>
      <c r="X2653" s="81"/>
      <c r="Y2653" s="81"/>
      <c r="Z2653" s="81"/>
      <c r="AA2653" s="109"/>
      <c r="AB2653" s="109"/>
      <c r="AS2653" s="124"/>
      <c r="AT2653" s="124"/>
      <c r="AU2653" s="124"/>
      <c r="AV2653" s="83"/>
      <c r="AW2653" s="123"/>
      <c r="AX2653" s="81"/>
      <c r="BB2653" s="81"/>
      <c r="BC2653" s="81"/>
      <c r="BD2653" s="81"/>
      <c r="BE2653" s="81"/>
    </row>
    <row r="2654" spans="1:57" ht="12" x14ac:dyDescent="0.25">
      <c r="A2654" s="81"/>
      <c r="B2654" s="81"/>
      <c r="C2654" s="81"/>
      <c r="K2654" s="81"/>
      <c r="L2654" s="81"/>
      <c r="M2654" s="81"/>
      <c r="N2654" s="81"/>
      <c r="O2654" s="81"/>
      <c r="P2654" s="81"/>
      <c r="S2654" s="81"/>
      <c r="T2654" s="81"/>
      <c r="U2654" s="81"/>
      <c r="V2654" s="81"/>
      <c r="W2654" s="81"/>
      <c r="X2654" s="81"/>
      <c r="Y2654" s="81"/>
      <c r="Z2654" s="81"/>
      <c r="AA2654" s="109"/>
      <c r="AB2654" s="109"/>
      <c r="AS2654" s="124"/>
      <c r="AT2654" s="124"/>
      <c r="AU2654" s="124"/>
      <c r="AV2654" s="83"/>
      <c r="AW2654" s="123"/>
      <c r="AX2654" s="81"/>
      <c r="BB2654" s="81"/>
      <c r="BC2654" s="81"/>
      <c r="BD2654" s="81"/>
      <c r="BE2654" s="81"/>
    </row>
    <row r="2655" spans="1:57" ht="12" x14ac:dyDescent="0.25">
      <c r="A2655" s="81"/>
      <c r="B2655" s="81"/>
      <c r="C2655" s="81"/>
      <c r="K2655" s="81"/>
      <c r="L2655" s="81"/>
      <c r="M2655" s="81"/>
      <c r="N2655" s="81"/>
      <c r="O2655" s="81"/>
      <c r="P2655" s="81"/>
      <c r="S2655" s="81"/>
      <c r="T2655" s="81"/>
      <c r="U2655" s="81"/>
      <c r="V2655" s="81"/>
      <c r="W2655" s="81"/>
      <c r="X2655" s="81"/>
      <c r="Y2655" s="81"/>
      <c r="Z2655" s="81"/>
      <c r="AA2655" s="109"/>
      <c r="AB2655" s="109"/>
      <c r="AS2655" s="124"/>
      <c r="AT2655" s="124"/>
      <c r="AU2655" s="124"/>
      <c r="AV2655" s="83"/>
      <c r="AW2655" s="123"/>
      <c r="AX2655" s="81"/>
      <c r="BB2655" s="81"/>
      <c r="BC2655" s="81"/>
      <c r="BD2655" s="81"/>
      <c r="BE2655" s="81"/>
    </row>
    <row r="2656" spans="1:57" ht="12" x14ac:dyDescent="0.25">
      <c r="A2656" s="81"/>
      <c r="B2656" s="81"/>
      <c r="C2656" s="81"/>
      <c r="K2656" s="81"/>
      <c r="L2656" s="81"/>
      <c r="M2656" s="81"/>
      <c r="N2656" s="81"/>
      <c r="O2656" s="81"/>
      <c r="P2656" s="81"/>
      <c r="S2656" s="81"/>
      <c r="T2656" s="81"/>
      <c r="U2656" s="81"/>
      <c r="V2656" s="81"/>
      <c r="W2656" s="81"/>
      <c r="X2656" s="81"/>
      <c r="Y2656" s="81"/>
      <c r="Z2656" s="81"/>
      <c r="AA2656" s="109"/>
      <c r="AB2656" s="109"/>
      <c r="AS2656" s="124"/>
      <c r="AT2656" s="124"/>
      <c r="AU2656" s="124"/>
      <c r="AV2656" s="83"/>
      <c r="AW2656" s="123"/>
      <c r="AX2656" s="81"/>
      <c r="BB2656" s="81"/>
      <c r="BC2656" s="81"/>
      <c r="BD2656" s="81"/>
      <c r="BE2656" s="81"/>
    </row>
    <row r="2657" spans="1:57" ht="12" x14ac:dyDescent="0.25">
      <c r="A2657" s="81"/>
      <c r="B2657" s="81"/>
      <c r="C2657" s="81"/>
      <c r="K2657" s="81"/>
      <c r="L2657" s="81"/>
      <c r="M2657" s="81"/>
      <c r="N2657" s="81"/>
      <c r="O2657" s="81"/>
      <c r="P2657" s="81"/>
      <c r="S2657" s="81"/>
      <c r="T2657" s="81"/>
      <c r="U2657" s="81"/>
      <c r="V2657" s="81"/>
      <c r="W2657" s="81"/>
      <c r="X2657" s="81"/>
      <c r="Y2657" s="81"/>
      <c r="Z2657" s="81"/>
      <c r="AA2657" s="109"/>
      <c r="AB2657" s="109"/>
      <c r="AS2657" s="124"/>
      <c r="AT2657" s="124"/>
      <c r="AU2657" s="124"/>
      <c r="AV2657" s="83"/>
      <c r="AW2657" s="123"/>
      <c r="AX2657" s="81"/>
      <c r="BB2657" s="81"/>
      <c r="BC2657" s="81"/>
      <c r="BD2657" s="81"/>
      <c r="BE2657" s="81"/>
    </row>
    <row r="2658" spans="1:57" ht="12" x14ac:dyDescent="0.25">
      <c r="A2658" s="81"/>
      <c r="B2658" s="81"/>
      <c r="C2658" s="81"/>
      <c r="K2658" s="81"/>
      <c r="L2658" s="81"/>
      <c r="M2658" s="81"/>
      <c r="N2658" s="81"/>
      <c r="O2658" s="81"/>
      <c r="P2658" s="81"/>
      <c r="S2658" s="81"/>
      <c r="T2658" s="81"/>
      <c r="U2658" s="81"/>
      <c r="V2658" s="81"/>
      <c r="W2658" s="81"/>
      <c r="X2658" s="81"/>
      <c r="Y2658" s="81"/>
      <c r="Z2658" s="81"/>
      <c r="AA2658" s="109"/>
      <c r="AB2658" s="109"/>
      <c r="AS2658" s="124"/>
      <c r="AT2658" s="124"/>
      <c r="AU2658" s="124"/>
      <c r="AV2658" s="83"/>
      <c r="AW2658" s="123"/>
      <c r="AX2658" s="81"/>
      <c r="BB2658" s="81"/>
      <c r="BC2658" s="81"/>
      <c r="BD2658" s="81"/>
      <c r="BE2658" s="81"/>
    </row>
    <row r="2659" spans="1:57" ht="12" x14ac:dyDescent="0.25">
      <c r="A2659" s="81"/>
      <c r="B2659" s="81"/>
      <c r="C2659" s="81"/>
      <c r="K2659" s="81"/>
      <c r="L2659" s="81"/>
      <c r="M2659" s="81"/>
      <c r="N2659" s="81"/>
      <c r="O2659" s="81"/>
      <c r="P2659" s="81"/>
      <c r="S2659" s="81"/>
      <c r="T2659" s="81"/>
      <c r="U2659" s="81"/>
      <c r="V2659" s="81"/>
      <c r="W2659" s="81"/>
      <c r="X2659" s="81"/>
      <c r="Y2659" s="81"/>
      <c r="Z2659" s="81"/>
      <c r="AA2659" s="109"/>
      <c r="AB2659" s="109"/>
      <c r="AS2659" s="124"/>
      <c r="AT2659" s="124"/>
      <c r="AU2659" s="124"/>
      <c r="AV2659" s="83"/>
      <c r="AW2659" s="123"/>
      <c r="AX2659" s="81"/>
      <c r="BB2659" s="81"/>
      <c r="BC2659" s="81"/>
      <c r="BD2659" s="81"/>
      <c r="BE2659" s="81"/>
    </row>
    <row r="2660" spans="1:57" ht="12" x14ac:dyDescent="0.25">
      <c r="A2660" s="81"/>
      <c r="B2660" s="81"/>
      <c r="C2660" s="81"/>
      <c r="K2660" s="81"/>
      <c r="L2660" s="81"/>
      <c r="M2660" s="81"/>
      <c r="N2660" s="81"/>
      <c r="O2660" s="81"/>
      <c r="P2660" s="81"/>
      <c r="S2660" s="81"/>
      <c r="T2660" s="81"/>
      <c r="U2660" s="81"/>
      <c r="V2660" s="81"/>
      <c r="W2660" s="81"/>
      <c r="X2660" s="81"/>
      <c r="Y2660" s="81"/>
      <c r="Z2660" s="81"/>
      <c r="AA2660" s="109"/>
      <c r="AB2660" s="109"/>
      <c r="AS2660" s="124"/>
      <c r="AT2660" s="124"/>
      <c r="AU2660" s="124"/>
      <c r="AV2660" s="83"/>
      <c r="AW2660" s="123"/>
      <c r="AX2660" s="81"/>
      <c r="BB2660" s="81"/>
      <c r="BC2660" s="81"/>
      <c r="BD2660" s="81"/>
      <c r="BE2660" s="81"/>
    </row>
    <row r="2661" spans="1:57" ht="12" x14ac:dyDescent="0.25">
      <c r="A2661" s="81"/>
      <c r="B2661" s="81"/>
      <c r="C2661" s="81"/>
      <c r="K2661" s="81"/>
      <c r="L2661" s="81"/>
      <c r="M2661" s="81"/>
      <c r="N2661" s="81"/>
      <c r="O2661" s="81"/>
      <c r="P2661" s="81"/>
      <c r="S2661" s="81"/>
      <c r="T2661" s="81"/>
      <c r="U2661" s="81"/>
      <c r="V2661" s="81"/>
      <c r="W2661" s="81"/>
      <c r="X2661" s="81"/>
      <c r="Y2661" s="81"/>
      <c r="Z2661" s="81"/>
      <c r="AA2661" s="109"/>
      <c r="AB2661" s="109"/>
      <c r="AS2661" s="124"/>
      <c r="AT2661" s="124"/>
      <c r="AU2661" s="124"/>
      <c r="AV2661" s="83"/>
      <c r="AW2661" s="123"/>
      <c r="AX2661" s="81"/>
      <c r="BB2661" s="81"/>
      <c r="BC2661" s="81"/>
      <c r="BD2661" s="81"/>
      <c r="BE2661" s="81"/>
    </row>
    <row r="2662" spans="1:57" ht="12" x14ac:dyDescent="0.25">
      <c r="A2662" s="81"/>
      <c r="B2662" s="81"/>
      <c r="C2662" s="81"/>
      <c r="K2662" s="81"/>
      <c r="L2662" s="81"/>
      <c r="M2662" s="81"/>
      <c r="N2662" s="81"/>
      <c r="O2662" s="81"/>
      <c r="P2662" s="81"/>
      <c r="S2662" s="81"/>
      <c r="T2662" s="81"/>
      <c r="U2662" s="81"/>
      <c r="V2662" s="81"/>
      <c r="W2662" s="81"/>
      <c r="X2662" s="81"/>
      <c r="Y2662" s="81"/>
      <c r="Z2662" s="81"/>
      <c r="AA2662" s="109"/>
      <c r="AB2662" s="109"/>
      <c r="AS2662" s="124"/>
      <c r="AT2662" s="124"/>
      <c r="AU2662" s="124"/>
      <c r="AV2662" s="83"/>
      <c r="AW2662" s="123"/>
      <c r="AX2662" s="81"/>
      <c r="BB2662" s="81"/>
      <c r="BC2662" s="81"/>
      <c r="BD2662" s="81"/>
      <c r="BE2662" s="81"/>
    </row>
    <row r="2663" spans="1:57" ht="12" x14ac:dyDescent="0.25">
      <c r="A2663" s="81"/>
      <c r="B2663" s="81"/>
      <c r="C2663" s="81"/>
      <c r="K2663" s="81"/>
      <c r="L2663" s="81"/>
      <c r="M2663" s="81"/>
      <c r="N2663" s="81"/>
      <c r="O2663" s="81"/>
      <c r="P2663" s="81"/>
      <c r="S2663" s="81"/>
      <c r="T2663" s="81"/>
      <c r="U2663" s="81"/>
      <c r="V2663" s="81"/>
      <c r="W2663" s="81"/>
      <c r="X2663" s="81"/>
      <c r="Y2663" s="81"/>
      <c r="Z2663" s="81"/>
      <c r="AA2663" s="109"/>
      <c r="AB2663" s="109"/>
      <c r="AS2663" s="124"/>
      <c r="AT2663" s="124"/>
      <c r="AU2663" s="124"/>
      <c r="AV2663" s="83"/>
      <c r="AW2663" s="123"/>
      <c r="AX2663" s="81"/>
      <c r="BB2663" s="81"/>
      <c r="BC2663" s="81"/>
      <c r="BD2663" s="81"/>
      <c r="BE2663" s="81"/>
    </row>
    <row r="2664" spans="1:57" ht="12" x14ac:dyDescent="0.25">
      <c r="A2664" s="81"/>
      <c r="B2664" s="81"/>
      <c r="C2664" s="81"/>
      <c r="K2664" s="81"/>
      <c r="L2664" s="81"/>
      <c r="M2664" s="81"/>
      <c r="N2664" s="81"/>
      <c r="O2664" s="81"/>
      <c r="P2664" s="81"/>
      <c r="S2664" s="81"/>
      <c r="T2664" s="81"/>
      <c r="U2664" s="81"/>
      <c r="V2664" s="81"/>
      <c r="W2664" s="81"/>
      <c r="X2664" s="81"/>
      <c r="Y2664" s="81"/>
      <c r="Z2664" s="81"/>
      <c r="AA2664" s="109"/>
      <c r="AB2664" s="109"/>
      <c r="AS2664" s="124"/>
      <c r="AT2664" s="124"/>
      <c r="AU2664" s="124"/>
      <c r="AV2664" s="83"/>
      <c r="AW2664" s="123"/>
      <c r="AX2664" s="81"/>
      <c r="BB2664" s="81"/>
      <c r="BC2664" s="81"/>
      <c r="BD2664" s="81"/>
      <c r="BE2664" s="81"/>
    </row>
    <row r="2665" spans="1:57" ht="12" x14ac:dyDescent="0.25">
      <c r="A2665" s="81"/>
      <c r="B2665" s="81"/>
      <c r="C2665" s="81"/>
      <c r="K2665" s="81"/>
      <c r="L2665" s="81"/>
      <c r="M2665" s="81"/>
      <c r="N2665" s="81"/>
      <c r="O2665" s="81"/>
      <c r="P2665" s="81"/>
      <c r="S2665" s="81"/>
      <c r="T2665" s="81"/>
      <c r="U2665" s="81"/>
      <c r="V2665" s="81"/>
      <c r="W2665" s="81"/>
      <c r="X2665" s="81"/>
      <c r="Y2665" s="81"/>
      <c r="Z2665" s="81"/>
      <c r="AA2665" s="109"/>
      <c r="AB2665" s="109"/>
      <c r="AS2665" s="124"/>
      <c r="AT2665" s="124"/>
      <c r="AU2665" s="124"/>
      <c r="AV2665" s="83"/>
      <c r="AW2665" s="123"/>
      <c r="AX2665" s="81"/>
      <c r="BB2665" s="81"/>
      <c r="BC2665" s="81"/>
      <c r="BD2665" s="81"/>
      <c r="BE2665" s="81"/>
    </row>
    <row r="2666" spans="1:57" ht="12" x14ac:dyDescent="0.25">
      <c r="A2666" s="81"/>
      <c r="B2666" s="81"/>
      <c r="C2666" s="81"/>
      <c r="K2666" s="81"/>
      <c r="L2666" s="81"/>
      <c r="M2666" s="81"/>
      <c r="N2666" s="81"/>
      <c r="O2666" s="81"/>
      <c r="P2666" s="81"/>
      <c r="S2666" s="81"/>
      <c r="T2666" s="81"/>
      <c r="U2666" s="81"/>
      <c r="V2666" s="81"/>
      <c r="W2666" s="81"/>
      <c r="X2666" s="81"/>
      <c r="Y2666" s="81"/>
      <c r="Z2666" s="81"/>
      <c r="AA2666" s="109"/>
      <c r="AB2666" s="109"/>
      <c r="AS2666" s="124"/>
      <c r="AT2666" s="124"/>
      <c r="AU2666" s="124"/>
      <c r="AV2666" s="83"/>
      <c r="AW2666" s="123"/>
      <c r="AX2666" s="81"/>
      <c r="BB2666" s="81"/>
      <c r="BC2666" s="81"/>
      <c r="BD2666" s="81"/>
      <c r="BE2666" s="81"/>
    </row>
    <row r="2667" spans="1:57" ht="12" x14ac:dyDescent="0.25">
      <c r="A2667" s="81"/>
      <c r="B2667" s="81"/>
      <c r="C2667" s="81"/>
      <c r="K2667" s="81"/>
      <c r="L2667" s="81"/>
      <c r="M2667" s="81"/>
      <c r="N2667" s="81"/>
      <c r="O2667" s="81"/>
      <c r="P2667" s="81"/>
      <c r="S2667" s="81"/>
      <c r="T2667" s="81"/>
      <c r="U2667" s="81"/>
      <c r="V2667" s="81"/>
      <c r="W2667" s="81"/>
      <c r="X2667" s="81"/>
      <c r="Y2667" s="81"/>
      <c r="Z2667" s="81"/>
      <c r="AA2667" s="109"/>
      <c r="AB2667" s="109"/>
      <c r="AS2667" s="124"/>
      <c r="AT2667" s="124"/>
      <c r="AU2667" s="124"/>
      <c r="AV2667" s="83"/>
      <c r="AW2667" s="123"/>
      <c r="AX2667" s="81"/>
      <c r="BB2667" s="81"/>
      <c r="BC2667" s="81"/>
      <c r="BD2667" s="81"/>
      <c r="BE2667" s="81"/>
    </row>
    <row r="2668" spans="1:57" ht="12" x14ac:dyDescent="0.25">
      <c r="A2668" s="81"/>
      <c r="B2668" s="81"/>
      <c r="C2668" s="81"/>
      <c r="K2668" s="81"/>
      <c r="L2668" s="81"/>
      <c r="M2668" s="81"/>
      <c r="N2668" s="81"/>
      <c r="O2668" s="81"/>
      <c r="P2668" s="81"/>
      <c r="S2668" s="81"/>
      <c r="T2668" s="81"/>
      <c r="U2668" s="81"/>
      <c r="V2668" s="81"/>
      <c r="W2668" s="81"/>
      <c r="X2668" s="81"/>
      <c r="Y2668" s="81"/>
      <c r="Z2668" s="81"/>
      <c r="AA2668" s="109"/>
      <c r="AB2668" s="109"/>
      <c r="AS2668" s="124"/>
      <c r="AT2668" s="124"/>
      <c r="AU2668" s="124"/>
      <c r="AV2668" s="83"/>
      <c r="AW2668" s="123"/>
      <c r="AX2668" s="81"/>
      <c r="BB2668" s="81"/>
      <c r="BC2668" s="81"/>
      <c r="BD2668" s="81"/>
      <c r="BE2668" s="81"/>
    </row>
    <row r="2669" spans="1:57" ht="12" x14ac:dyDescent="0.25">
      <c r="A2669" s="81"/>
      <c r="B2669" s="81"/>
      <c r="C2669" s="81"/>
      <c r="K2669" s="81"/>
      <c r="L2669" s="81"/>
      <c r="M2669" s="81"/>
      <c r="N2669" s="81"/>
      <c r="O2669" s="81"/>
      <c r="P2669" s="81"/>
      <c r="S2669" s="81"/>
      <c r="T2669" s="81"/>
      <c r="U2669" s="81"/>
      <c r="V2669" s="81"/>
      <c r="W2669" s="81"/>
      <c r="X2669" s="81"/>
      <c r="Y2669" s="81"/>
      <c r="Z2669" s="81"/>
      <c r="AA2669" s="109"/>
      <c r="AB2669" s="109"/>
      <c r="AS2669" s="124"/>
      <c r="AT2669" s="124"/>
      <c r="AU2669" s="124"/>
      <c r="AV2669" s="83"/>
      <c r="AW2669" s="123"/>
      <c r="AX2669" s="81"/>
      <c r="BB2669" s="81"/>
      <c r="BC2669" s="81"/>
      <c r="BD2669" s="81"/>
      <c r="BE2669" s="81"/>
    </row>
    <row r="2670" spans="1:57" ht="12" x14ac:dyDescent="0.25">
      <c r="A2670" s="81"/>
      <c r="B2670" s="81"/>
      <c r="C2670" s="81"/>
      <c r="K2670" s="81"/>
      <c r="L2670" s="81"/>
      <c r="M2670" s="81"/>
      <c r="N2670" s="81"/>
      <c r="O2670" s="81"/>
      <c r="P2670" s="81"/>
      <c r="S2670" s="81"/>
      <c r="T2670" s="81"/>
      <c r="U2670" s="81"/>
      <c r="V2670" s="81"/>
      <c r="W2670" s="81"/>
      <c r="X2670" s="81"/>
      <c r="Y2670" s="81"/>
      <c r="Z2670" s="81"/>
      <c r="AA2670" s="109"/>
      <c r="AB2670" s="109"/>
      <c r="AS2670" s="124"/>
      <c r="AT2670" s="124"/>
      <c r="AU2670" s="124"/>
      <c r="AV2670" s="83"/>
      <c r="AW2670" s="123"/>
      <c r="AX2670" s="81"/>
      <c r="BB2670" s="81"/>
      <c r="BC2670" s="81"/>
      <c r="BD2670" s="81"/>
      <c r="BE2670" s="81"/>
    </row>
    <row r="2671" spans="1:57" ht="12" x14ac:dyDescent="0.25">
      <c r="A2671" s="81"/>
      <c r="B2671" s="81"/>
      <c r="C2671" s="81"/>
      <c r="K2671" s="81"/>
      <c r="L2671" s="81"/>
      <c r="M2671" s="81"/>
      <c r="N2671" s="81"/>
      <c r="O2671" s="81"/>
      <c r="P2671" s="81"/>
      <c r="S2671" s="81"/>
      <c r="T2671" s="81"/>
      <c r="U2671" s="81"/>
      <c r="V2671" s="81"/>
      <c r="W2671" s="81"/>
      <c r="X2671" s="81"/>
      <c r="Y2671" s="81"/>
      <c r="Z2671" s="81"/>
      <c r="AA2671" s="109"/>
      <c r="AB2671" s="109"/>
      <c r="AS2671" s="124"/>
      <c r="AT2671" s="124"/>
      <c r="AU2671" s="124"/>
      <c r="AV2671" s="83"/>
      <c r="AW2671" s="123"/>
      <c r="AX2671" s="81"/>
      <c r="BB2671" s="81"/>
      <c r="BC2671" s="81"/>
      <c r="BD2671" s="81"/>
      <c r="BE2671" s="81"/>
    </row>
    <row r="2672" spans="1:57" ht="12" x14ac:dyDescent="0.25">
      <c r="A2672" s="81"/>
      <c r="B2672" s="81"/>
      <c r="C2672" s="81"/>
      <c r="K2672" s="81"/>
      <c r="L2672" s="81"/>
      <c r="M2672" s="81"/>
      <c r="N2672" s="81"/>
      <c r="O2672" s="81"/>
      <c r="P2672" s="81"/>
      <c r="S2672" s="81"/>
      <c r="T2672" s="81"/>
      <c r="U2672" s="81"/>
      <c r="V2672" s="81"/>
      <c r="W2672" s="81"/>
      <c r="X2672" s="81"/>
      <c r="Y2672" s="81"/>
      <c r="Z2672" s="81"/>
      <c r="AA2672" s="109"/>
      <c r="AB2672" s="109"/>
      <c r="AS2672" s="124"/>
      <c r="AT2672" s="124"/>
      <c r="AU2672" s="124"/>
      <c r="AV2672" s="83"/>
      <c r="AW2672" s="123"/>
      <c r="AX2672" s="81"/>
      <c r="BB2672" s="81"/>
      <c r="BC2672" s="81"/>
      <c r="BD2672" s="81"/>
      <c r="BE2672" s="81"/>
    </row>
    <row r="2673" spans="1:57" ht="12" x14ac:dyDescent="0.25">
      <c r="A2673" s="81"/>
      <c r="B2673" s="81"/>
      <c r="C2673" s="81"/>
      <c r="K2673" s="81"/>
      <c r="L2673" s="81"/>
      <c r="M2673" s="81"/>
      <c r="N2673" s="81"/>
      <c r="O2673" s="81"/>
      <c r="P2673" s="81"/>
      <c r="S2673" s="81"/>
      <c r="T2673" s="81"/>
      <c r="U2673" s="81"/>
      <c r="V2673" s="81"/>
      <c r="W2673" s="81"/>
      <c r="X2673" s="81"/>
      <c r="Y2673" s="81"/>
      <c r="Z2673" s="81"/>
      <c r="AA2673" s="109"/>
      <c r="AB2673" s="109"/>
      <c r="AS2673" s="124"/>
      <c r="AT2673" s="124"/>
      <c r="AU2673" s="124"/>
      <c r="AV2673" s="83"/>
      <c r="AW2673" s="123"/>
      <c r="AX2673" s="81"/>
      <c r="BB2673" s="81"/>
      <c r="BC2673" s="81"/>
      <c r="BD2673" s="81"/>
      <c r="BE2673" s="81"/>
    </row>
    <row r="2674" spans="1:57" ht="12" x14ac:dyDescent="0.25">
      <c r="A2674" s="81"/>
      <c r="B2674" s="81"/>
      <c r="C2674" s="81"/>
      <c r="K2674" s="81"/>
      <c r="L2674" s="81"/>
      <c r="M2674" s="81"/>
      <c r="N2674" s="81"/>
      <c r="O2674" s="81"/>
      <c r="P2674" s="81"/>
      <c r="S2674" s="81"/>
      <c r="T2674" s="81"/>
      <c r="U2674" s="81"/>
      <c r="V2674" s="81"/>
      <c r="W2674" s="81"/>
      <c r="X2674" s="81"/>
      <c r="Y2674" s="81"/>
      <c r="Z2674" s="81"/>
      <c r="AA2674" s="109"/>
      <c r="AB2674" s="109"/>
      <c r="AS2674" s="124"/>
      <c r="AT2674" s="124"/>
      <c r="AU2674" s="124"/>
      <c r="AV2674" s="83"/>
      <c r="AW2674" s="123"/>
      <c r="AX2674" s="81"/>
      <c r="BB2674" s="81"/>
      <c r="BC2674" s="81"/>
      <c r="BD2674" s="81"/>
      <c r="BE2674" s="81"/>
    </row>
    <row r="2675" spans="1:57" ht="12" x14ac:dyDescent="0.25">
      <c r="A2675" s="81"/>
      <c r="B2675" s="81"/>
      <c r="C2675" s="81"/>
      <c r="K2675" s="81"/>
      <c r="L2675" s="81"/>
      <c r="M2675" s="81"/>
      <c r="N2675" s="81"/>
      <c r="O2675" s="81"/>
      <c r="P2675" s="81"/>
      <c r="S2675" s="81"/>
      <c r="T2675" s="81"/>
      <c r="U2675" s="81"/>
      <c r="V2675" s="81"/>
      <c r="W2675" s="81"/>
      <c r="X2675" s="81"/>
      <c r="Y2675" s="81"/>
      <c r="Z2675" s="81"/>
      <c r="AA2675" s="109"/>
      <c r="AB2675" s="109"/>
      <c r="AS2675" s="124"/>
      <c r="AT2675" s="124"/>
      <c r="AU2675" s="124"/>
      <c r="AV2675" s="83"/>
      <c r="AW2675" s="123"/>
      <c r="AX2675" s="81"/>
      <c r="BB2675" s="81"/>
      <c r="BC2675" s="81"/>
      <c r="BD2675" s="81"/>
      <c r="BE2675" s="81"/>
    </row>
    <row r="2676" spans="1:57" ht="12" x14ac:dyDescent="0.25">
      <c r="A2676" s="81"/>
      <c r="B2676" s="81"/>
      <c r="C2676" s="81"/>
      <c r="K2676" s="81"/>
      <c r="L2676" s="81"/>
      <c r="M2676" s="81"/>
      <c r="N2676" s="81"/>
      <c r="O2676" s="81"/>
      <c r="P2676" s="81"/>
      <c r="S2676" s="81"/>
      <c r="T2676" s="81"/>
      <c r="U2676" s="81"/>
      <c r="V2676" s="81"/>
      <c r="W2676" s="81"/>
      <c r="X2676" s="81"/>
      <c r="Y2676" s="81"/>
      <c r="Z2676" s="81"/>
      <c r="AA2676" s="109"/>
      <c r="AB2676" s="109"/>
      <c r="AS2676" s="124"/>
      <c r="AT2676" s="124"/>
      <c r="AU2676" s="124"/>
      <c r="AV2676" s="83"/>
      <c r="AW2676" s="123"/>
      <c r="AX2676" s="81"/>
      <c r="BB2676" s="81"/>
      <c r="BC2676" s="81"/>
      <c r="BD2676" s="81"/>
      <c r="BE2676" s="81"/>
    </row>
    <row r="2677" spans="1:57" ht="12" x14ac:dyDescent="0.25">
      <c r="A2677" s="81"/>
      <c r="B2677" s="81"/>
      <c r="C2677" s="81"/>
      <c r="K2677" s="81"/>
      <c r="L2677" s="81"/>
      <c r="M2677" s="81"/>
      <c r="N2677" s="81"/>
      <c r="O2677" s="81"/>
      <c r="P2677" s="81"/>
      <c r="S2677" s="81"/>
      <c r="T2677" s="81"/>
      <c r="U2677" s="81"/>
      <c r="V2677" s="81"/>
      <c r="W2677" s="81"/>
      <c r="X2677" s="81"/>
      <c r="Y2677" s="81"/>
      <c r="Z2677" s="81"/>
      <c r="AA2677" s="109"/>
      <c r="AB2677" s="109"/>
      <c r="AS2677" s="124"/>
      <c r="AT2677" s="124"/>
      <c r="AU2677" s="124"/>
      <c r="AV2677" s="83"/>
      <c r="AW2677" s="123"/>
      <c r="AX2677" s="81"/>
      <c r="BB2677" s="81"/>
      <c r="BC2677" s="81"/>
      <c r="BD2677" s="81"/>
      <c r="BE2677" s="81"/>
    </row>
    <row r="2678" spans="1:57" ht="12" x14ac:dyDescent="0.25">
      <c r="A2678" s="81"/>
      <c r="B2678" s="81"/>
      <c r="C2678" s="81"/>
      <c r="K2678" s="81"/>
      <c r="L2678" s="81"/>
      <c r="M2678" s="81"/>
      <c r="N2678" s="81"/>
      <c r="O2678" s="81"/>
      <c r="P2678" s="81"/>
      <c r="S2678" s="81"/>
      <c r="T2678" s="81"/>
      <c r="U2678" s="81"/>
      <c r="V2678" s="81"/>
      <c r="W2678" s="81"/>
      <c r="X2678" s="81"/>
      <c r="Y2678" s="81"/>
      <c r="Z2678" s="81"/>
      <c r="AA2678" s="109"/>
      <c r="AB2678" s="109"/>
      <c r="AS2678" s="124"/>
      <c r="AT2678" s="124"/>
      <c r="AU2678" s="124"/>
      <c r="AV2678" s="83"/>
      <c r="AW2678" s="123"/>
      <c r="AX2678" s="81"/>
      <c r="BB2678" s="81"/>
      <c r="BC2678" s="81"/>
      <c r="BD2678" s="81"/>
      <c r="BE2678" s="81"/>
    </row>
    <row r="2679" spans="1:57" ht="12" x14ac:dyDescent="0.25">
      <c r="A2679" s="81"/>
      <c r="B2679" s="81"/>
      <c r="C2679" s="81"/>
      <c r="K2679" s="81"/>
      <c r="L2679" s="81"/>
      <c r="M2679" s="81"/>
      <c r="N2679" s="81"/>
      <c r="O2679" s="81"/>
      <c r="P2679" s="81"/>
      <c r="S2679" s="81"/>
      <c r="T2679" s="81"/>
      <c r="U2679" s="81"/>
      <c r="V2679" s="81"/>
      <c r="W2679" s="81"/>
      <c r="X2679" s="81"/>
      <c r="Y2679" s="81"/>
      <c r="Z2679" s="81"/>
      <c r="AA2679" s="109"/>
      <c r="AB2679" s="109"/>
      <c r="AS2679" s="124"/>
      <c r="AT2679" s="124"/>
      <c r="AU2679" s="124"/>
      <c r="AV2679" s="83"/>
      <c r="AW2679" s="123"/>
      <c r="AX2679" s="81"/>
      <c r="BB2679" s="81"/>
      <c r="BC2679" s="81"/>
      <c r="BD2679" s="81"/>
      <c r="BE2679" s="81"/>
    </row>
    <row r="2680" spans="1:57" ht="12" x14ac:dyDescent="0.25">
      <c r="A2680" s="81"/>
      <c r="B2680" s="81"/>
      <c r="C2680" s="81"/>
      <c r="K2680" s="81"/>
      <c r="L2680" s="81"/>
      <c r="M2680" s="81"/>
      <c r="N2680" s="81"/>
      <c r="O2680" s="81"/>
      <c r="P2680" s="81"/>
      <c r="S2680" s="81"/>
      <c r="T2680" s="81"/>
      <c r="U2680" s="81"/>
      <c r="V2680" s="81"/>
      <c r="W2680" s="81"/>
      <c r="X2680" s="81"/>
      <c r="Y2680" s="81"/>
      <c r="Z2680" s="81"/>
      <c r="AA2680" s="109"/>
      <c r="AB2680" s="109"/>
      <c r="AS2680" s="124"/>
      <c r="AT2680" s="124"/>
      <c r="AU2680" s="124"/>
      <c r="AV2680" s="83"/>
      <c r="AW2680" s="123"/>
      <c r="AX2680" s="81"/>
      <c r="BB2680" s="81"/>
      <c r="BC2680" s="81"/>
      <c r="BD2680" s="81"/>
      <c r="BE2680" s="81"/>
    </row>
    <row r="2681" spans="1:57" ht="12" x14ac:dyDescent="0.25">
      <c r="A2681" s="81"/>
      <c r="B2681" s="81"/>
      <c r="C2681" s="81"/>
      <c r="K2681" s="81"/>
      <c r="L2681" s="81"/>
      <c r="M2681" s="81"/>
      <c r="N2681" s="81"/>
      <c r="O2681" s="81"/>
      <c r="P2681" s="81"/>
      <c r="S2681" s="81"/>
      <c r="T2681" s="81"/>
      <c r="U2681" s="81"/>
      <c r="V2681" s="81"/>
      <c r="W2681" s="81"/>
      <c r="X2681" s="81"/>
      <c r="Y2681" s="81"/>
      <c r="Z2681" s="81"/>
      <c r="AA2681" s="109"/>
      <c r="AB2681" s="109"/>
      <c r="AS2681" s="124"/>
      <c r="AT2681" s="124"/>
      <c r="AU2681" s="124"/>
      <c r="AV2681" s="83"/>
      <c r="AW2681" s="123"/>
      <c r="AX2681" s="81"/>
      <c r="BB2681" s="81"/>
      <c r="BC2681" s="81"/>
      <c r="BD2681" s="81"/>
      <c r="BE2681" s="81"/>
    </row>
    <row r="2682" spans="1:57" ht="12" x14ac:dyDescent="0.25">
      <c r="A2682" s="81"/>
      <c r="B2682" s="81"/>
      <c r="C2682" s="81"/>
      <c r="K2682" s="81"/>
      <c r="L2682" s="81"/>
      <c r="M2682" s="81"/>
      <c r="N2682" s="81"/>
      <c r="O2682" s="81"/>
      <c r="P2682" s="81"/>
      <c r="S2682" s="81"/>
      <c r="T2682" s="81"/>
      <c r="U2682" s="81"/>
      <c r="V2682" s="81"/>
      <c r="W2682" s="81"/>
      <c r="X2682" s="81"/>
      <c r="Y2682" s="81"/>
      <c r="Z2682" s="81"/>
      <c r="AA2682" s="109"/>
      <c r="AB2682" s="109"/>
      <c r="AS2682" s="124"/>
      <c r="AT2682" s="124"/>
      <c r="AU2682" s="124"/>
      <c r="AV2682" s="83"/>
      <c r="AW2682" s="123"/>
      <c r="AX2682" s="81"/>
      <c r="BB2682" s="81"/>
      <c r="BC2682" s="81"/>
      <c r="BD2682" s="81"/>
      <c r="BE2682" s="81"/>
    </row>
    <row r="2683" spans="1:57" ht="12" x14ac:dyDescent="0.25">
      <c r="A2683" s="81"/>
      <c r="B2683" s="81"/>
      <c r="C2683" s="81"/>
      <c r="K2683" s="81"/>
      <c r="L2683" s="81"/>
      <c r="M2683" s="81"/>
      <c r="N2683" s="81"/>
      <c r="O2683" s="81"/>
      <c r="P2683" s="81"/>
      <c r="S2683" s="81"/>
      <c r="T2683" s="81"/>
      <c r="U2683" s="81"/>
      <c r="V2683" s="81"/>
      <c r="W2683" s="81"/>
      <c r="X2683" s="81"/>
      <c r="Y2683" s="81"/>
      <c r="Z2683" s="81"/>
      <c r="AA2683" s="109"/>
      <c r="AB2683" s="109"/>
      <c r="AS2683" s="124"/>
      <c r="AT2683" s="124"/>
      <c r="AU2683" s="124"/>
      <c r="AV2683" s="83"/>
      <c r="AW2683" s="123"/>
      <c r="AX2683" s="81"/>
      <c r="BB2683" s="81"/>
      <c r="BC2683" s="81"/>
      <c r="BD2683" s="81"/>
      <c r="BE2683" s="81"/>
    </row>
    <row r="2684" spans="1:57" ht="12" x14ac:dyDescent="0.25">
      <c r="A2684" s="81"/>
      <c r="B2684" s="81"/>
      <c r="C2684" s="81"/>
      <c r="K2684" s="81"/>
      <c r="L2684" s="81"/>
      <c r="M2684" s="81"/>
      <c r="N2684" s="81"/>
      <c r="O2684" s="81"/>
      <c r="P2684" s="81"/>
      <c r="S2684" s="81"/>
      <c r="T2684" s="81"/>
      <c r="U2684" s="81"/>
      <c r="V2684" s="81"/>
      <c r="W2684" s="81"/>
      <c r="X2684" s="81"/>
      <c r="Y2684" s="81"/>
      <c r="Z2684" s="81"/>
      <c r="AA2684" s="109"/>
      <c r="AB2684" s="109"/>
      <c r="AS2684" s="124"/>
      <c r="AT2684" s="124"/>
      <c r="AU2684" s="124"/>
      <c r="AV2684" s="83"/>
      <c r="AW2684" s="123"/>
      <c r="AX2684" s="81"/>
      <c r="BB2684" s="81"/>
      <c r="BC2684" s="81"/>
      <c r="BD2684" s="81"/>
      <c r="BE2684" s="81"/>
    </row>
    <row r="2685" spans="1:57" ht="12" x14ac:dyDescent="0.25">
      <c r="A2685" s="81"/>
      <c r="B2685" s="81"/>
      <c r="C2685" s="81"/>
      <c r="K2685" s="81"/>
      <c r="L2685" s="81"/>
      <c r="M2685" s="81"/>
      <c r="N2685" s="81"/>
      <c r="O2685" s="81"/>
      <c r="P2685" s="81"/>
      <c r="S2685" s="81"/>
      <c r="T2685" s="81"/>
      <c r="U2685" s="81"/>
      <c r="V2685" s="81"/>
      <c r="W2685" s="81"/>
      <c r="X2685" s="81"/>
      <c r="Y2685" s="81"/>
      <c r="Z2685" s="81"/>
      <c r="AA2685" s="109"/>
      <c r="AB2685" s="109"/>
      <c r="AS2685" s="124"/>
      <c r="AT2685" s="124"/>
      <c r="AU2685" s="124"/>
      <c r="AV2685" s="83"/>
      <c r="AW2685" s="123"/>
      <c r="AX2685" s="81"/>
      <c r="BB2685" s="81"/>
      <c r="BC2685" s="81"/>
      <c r="BD2685" s="81"/>
      <c r="BE2685" s="81"/>
    </row>
    <row r="2686" spans="1:57" ht="12" x14ac:dyDescent="0.25">
      <c r="A2686" s="81"/>
      <c r="B2686" s="81"/>
      <c r="C2686" s="81"/>
      <c r="K2686" s="81"/>
      <c r="L2686" s="81"/>
      <c r="M2686" s="81"/>
      <c r="N2686" s="81"/>
      <c r="O2686" s="81"/>
      <c r="P2686" s="81"/>
      <c r="S2686" s="81"/>
      <c r="T2686" s="81"/>
      <c r="U2686" s="81"/>
      <c r="V2686" s="81"/>
      <c r="W2686" s="81"/>
      <c r="X2686" s="81"/>
      <c r="Y2686" s="81"/>
      <c r="Z2686" s="81"/>
      <c r="AA2686" s="109"/>
      <c r="AB2686" s="109"/>
      <c r="AS2686" s="124"/>
      <c r="AT2686" s="124"/>
      <c r="AU2686" s="124"/>
      <c r="AV2686" s="83"/>
      <c r="AW2686" s="123"/>
      <c r="AX2686" s="81"/>
      <c r="BB2686" s="81"/>
      <c r="BC2686" s="81"/>
      <c r="BD2686" s="81"/>
      <c r="BE2686" s="81"/>
    </row>
    <row r="2687" spans="1:57" ht="12" x14ac:dyDescent="0.25">
      <c r="A2687" s="81"/>
      <c r="B2687" s="81"/>
      <c r="C2687" s="81"/>
      <c r="K2687" s="81"/>
      <c r="L2687" s="81"/>
      <c r="M2687" s="81"/>
      <c r="N2687" s="81"/>
      <c r="O2687" s="81"/>
      <c r="P2687" s="81"/>
      <c r="S2687" s="81"/>
      <c r="T2687" s="81"/>
      <c r="U2687" s="81"/>
      <c r="V2687" s="81"/>
      <c r="W2687" s="81"/>
      <c r="X2687" s="81"/>
      <c r="Y2687" s="81"/>
      <c r="Z2687" s="81"/>
      <c r="AA2687" s="109"/>
      <c r="AB2687" s="109"/>
      <c r="AS2687" s="124"/>
      <c r="AT2687" s="124"/>
      <c r="AU2687" s="124"/>
      <c r="AV2687" s="83"/>
      <c r="AW2687" s="123"/>
      <c r="AX2687" s="81"/>
      <c r="BB2687" s="81"/>
      <c r="BC2687" s="81"/>
      <c r="BD2687" s="81"/>
      <c r="BE2687" s="81"/>
    </row>
    <row r="2688" spans="1:57" ht="12" x14ac:dyDescent="0.25">
      <c r="A2688" s="81"/>
      <c r="B2688" s="81"/>
      <c r="C2688" s="81"/>
      <c r="K2688" s="81"/>
      <c r="L2688" s="81"/>
      <c r="M2688" s="81"/>
      <c r="N2688" s="81"/>
      <c r="O2688" s="81"/>
      <c r="P2688" s="81"/>
      <c r="S2688" s="81"/>
      <c r="T2688" s="81"/>
      <c r="U2688" s="81"/>
      <c r="V2688" s="81"/>
      <c r="W2688" s="81"/>
      <c r="X2688" s="81"/>
      <c r="Y2688" s="81"/>
      <c r="Z2688" s="81"/>
      <c r="AA2688" s="109"/>
      <c r="AB2688" s="109"/>
      <c r="AS2688" s="124"/>
      <c r="AT2688" s="124"/>
      <c r="AU2688" s="124"/>
      <c r="AV2688" s="83"/>
      <c r="AW2688" s="123"/>
      <c r="AX2688" s="81"/>
      <c r="BB2688" s="81"/>
      <c r="BC2688" s="81"/>
      <c r="BD2688" s="81"/>
      <c r="BE2688" s="81"/>
    </row>
    <row r="2689" spans="1:57" ht="12" x14ac:dyDescent="0.25">
      <c r="A2689" s="81"/>
      <c r="B2689" s="81"/>
      <c r="C2689" s="81"/>
      <c r="K2689" s="81"/>
      <c r="L2689" s="81"/>
      <c r="M2689" s="81"/>
      <c r="N2689" s="81"/>
      <c r="O2689" s="81"/>
      <c r="P2689" s="81"/>
      <c r="S2689" s="81"/>
      <c r="T2689" s="81"/>
      <c r="U2689" s="81"/>
      <c r="V2689" s="81"/>
      <c r="W2689" s="81"/>
      <c r="X2689" s="81"/>
      <c r="Y2689" s="81"/>
      <c r="Z2689" s="81"/>
      <c r="AA2689" s="109"/>
      <c r="AB2689" s="109"/>
      <c r="AS2689" s="124"/>
      <c r="AT2689" s="124"/>
      <c r="AU2689" s="124"/>
      <c r="AV2689" s="83"/>
      <c r="AW2689" s="123"/>
      <c r="AX2689" s="81"/>
      <c r="BB2689" s="81"/>
      <c r="BC2689" s="81"/>
      <c r="BD2689" s="81"/>
      <c r="BE2689" s="81"/>
    </row>
    <row r="2690" spans="1:57" ht="12" x14ac:dyDescent="0.25">
      <c r="A2690" s="81"/>
      <c r="B2690" s="81"/>
      <c r="C2690" s="81"/>
      <c r="K2690" s="81"/>
      <c r="L2690" s="81"/>
      <c r="M2690" s="81"/>
      <c r="N2690" s="81"/>
      <c r="O2690" s="81"/>
      <c r="P2690" s="81"/>
      <c r="S2690" s="81"/>
      <c r="T2690" s="81"/>
      <c r="U2690" s="81"/>
      <c r="V2690" s="81"/>
      <c r="W2690" s="81"/>
      <c r="X2690" s="81"/>
      <c r="Y2690" s="81"/>
      <c r="Z2690" s="81"/>
      <c r="AA2690" s="109"/>
      <c r="AB2690" s="109"/>
      <c r="AS2690" s="124"/>
      <c r="AT2690" s="124"/>
      <c r="AU2690" s="124"/>
      <c r="AV2690" s="83"/>
      <c r="AW2690" s="123"/>
      <c r="AX2690" s="81"/>
      <c r="BB2690" s="81"/>
      <c r="BC2690" s="81"/>
      <c r="BD2690" s="81"/>
      <c r="BE2690" s="81"/>
    </row>
    <row r="2691" spans="1:57" ht="12" x14ac:dyDescent="0.25">
      <c r="A2691" s="81"/>
      <c r="B2691" s="81"/>
      <c r="C2691" s="81"/>
      <c r="K2691" s="81"/>
      <c r="L2691" s="81"/>
      <c r="M2691" s="81"/>
      <c r="N2691" s="81"/>
      <c r="O2691" s="81"/>
      <c r="P2691" s="81"/>
      <c r="S2691" s="81"/>
      <c r="T2691" s="81"/>
      <c r="U2691" s="81"/>
      <c r="V2691" s="81"/>
      <c r="W2691" s="81"/>
      <c r="X2691" s="81"/>
      <c r="Y2691" s="81"/>
      <c r="Z2691" s="81"/>
      <c r="AA2691" s="109"/>
      <c r="AB2691" s="109"/>
      <c r="AS2691" s="124"/>
      <c r="AT2691" s="124"/>
      <c r="AU2691" s="124"/>
      <c r="AV2691" s="83"/>
      <c r="AW2691" s="123"/>
      <c r="AX2691" s="81"/>
      <c r="BB2691" s="81"/>
      <c r="BC2691" s="81"/>
      <c r="BD2691" s="81"/>
      <c r="BE2691" s="81"/>
    </row>
    <row r="2692" spans="1:57" ht="12" x14ac:dyDescent="0.25">
      <c r="A2692" s="81"/>
      <c r="B2692" s="81"/>
      <c r="C2692" s="81"/>
      <c r="K2692" s="81"/>
      <c r="L2692" s="81"/>
      <c r="M2692" s="81"/>
      <c r="N2692" s="81"/>
      <c r="O2692" s="81"/>
      <c r="P2692" s="81"/>
      <c r="S2692" s="81"/>
      <c r="T2692" s="81"/>
      <c r="U2692" s="81"/>
      <c r="V2692" s="81"/>
      <c r="W2692" s="81"/>
      <c r="X2692" s="81"/>
      <c r="Y2692" s="81"/>
      <c r="Z2692" s="81"/>
      <c r="AA2692" s="109"/>
      <c r="AB2692" s="109"/>
      <c r="AS2692" s="124"/>
      <c r="AT2692" s="124"/>
      <c r="AU2692" s="124"/>
      <c r="AV2692" s="83"/>
      <c r="AW2692" s="123"/>
      <c r="AX2692" s="81"/>
      <c r="BB2692" s="81"/>
      <c r="BC2692" s="81"/>
      <c r="BD2692" s="81"/>
      <c r="BE2692" s="81"/>
    </row>
    <row r="2693" spans="1:57" ht="12" x14ac:dyDescent="0.25">
      <c r="A2693" s="81"/>
      <c r="B2693" s="81"/>
      <c r="C2693" s="81"/>
      <c r="K2693" s="81"/>
      <c r="L2693" s="81"/>
      <c r="M2693" s="81"/>
      <c r="N2693" s="81"/>
      <c r="O2693" s="81"/>
      <c r="P2693" s="81"/>
      <c r="S2693" s="81"/>
      <c r="T2693" s="81"/>
      <c r="U2693" s="81"/>
      <c r="V2693" s="81"/>
      <c r="W2693" s="81"/>
      <c r="X2693" s="81"/>
      <c r="Y2693" s="81"/>
      <c r="Z2693" s="81"/>
      <c r="AA2693" s="109"/>
      <c r="AB2693" s="109"/>
      <c r="AS2693" s="124"/>
      <c r="AT2693" s="124"/>
      <c r="AU2693" s="124"/>
      <c r="AV2693" s="83"/>
      <c r="AW2693" s="123"/>
      <c r="AX2693" s="81"/>
      <c r="BB2693" s="81"/>
      <c r="BC2693" s="81"/>
      <c r="BD2693" s="81"/>
      <c r="BE2693" s="81"/>
    </row>
    <row r="2694" spans="1:57" ht="12" x14ac:dyDescent="0.25">
      <c r="A2694" s="81"/>
      <c r="B2694" s="81"/>
      <c r="C2694" s="81"/>
      <c r="K2694" s="81"/>
      <c r="L2694" s="81"/>
      <c r="M2694" s="81"/>
      <c r="N2694" s="81"/>
      <c r="O2694" s="81"/>
      <c r="P2694" s="81"/>
      <c r="S2694" s="81"/>
      <c r="T2694" s="81"/>
      <c r="U2694" s="81"/>
      <c r="V2694" s="81"/>
      <c r="W2694" s="81"/>
      <c r="X2694" s="81"/>
      <c r="Y2694" s="81"/>
      <c r="Z2694" s="81"/>
      <c r="AA2694" s="109"/>
      <c r="AB2694" s="109"/>
      <c r="AS2694" s="124"/>
      <c r="AT2694" s="124"/>
      <c r="AU2694" s="124"/>
      <c r="AV2694" s="83"/>
      <c r="AW2694" s="123"/>
      <c r="AX2694" s="81"/>
      <c r="BB2694" s="81"/>
      <c r="BC2694" s="81"/>
      <c r="BD2694" s="81"/>
      <c r="BE2694" s="81"/>
    </row>
    <row r="2695" spans="1:57" ht="12" x14ac:dyDescent="0.25">
      <c r="A2695" s="81"/>
      <c r="B2695" s="81"/>
      <c r="C2695" s="81"/>
      <c r="K2695" s="81"/>
      <c r="L2695" s="81"/>
      <c r="M2695" s="81"/>
      <c r="N2695" s="81"/>
      <c r="O2695" s="81"/>
      <c r="P2695" s="81"/>
      <c r="S2695" s="81"/>
      <c r="T2695" s="81"/>
      <c r="U2695" s="81"/>
      <c r="V2695" s="81"/>
      <c r="W2695" s="81"/>
      <c r="X2695" s="81"/>
      <c r="Y2695" s="81"/>
      <c r="Z2695" s="81"/>
      <c r="AA2695" s="109"/>
      <c r="AB2695" s="109"/>
      <c r="AS2695" s="124"/>
      <c r="AT2695" s="124"/>
      <c r="AU2695" s="124"/>
      <c r="AV2695" s="83"/>
      <c r="AW2695" s="123"/>
      <c r="AX2695" s="81"/>
      <c r="BB2695" s="81"/>
      <c r="BC2695" s="81"/>
      <c r="BD2695" s="81"/>
      <c r="BE2695" s="81"/>
    </row>
    <row r="2696" spans="1:57" ht="12" x14ac:dyDescent="0.25">
      <c r="A2696" s="81"/>
      <c r="B2696" s="81"/>
      <c r="C2696" s="81"/>
      <c r="K2696" s="81"/>
      <c r="L2696" s="81"/>
      <c r="M2696" s="81"/>
      <c r="N2696" s="81"/>
      <c r="O2696" s="81"/>
      <c r="P2696" s="81"/>
      <c r="S2696" s="81"/>
      <c r="T2696" s="81"/>
      <c r="U2696" s="81"/>
      <c r="V2696" s="81"/>
      <c r="W2696" s="81"/>
      <c r="X2696" s="81"/>
      <c r="Y2696" s="81"/>
      <c r="Z2696" s="81"/>
      <c r="AA2696" s="109"/>
      <c r="AB2696" s="109"/>
      <c r="AS2696" s="124"/>
      <c r="AT2696" s="124"/>
      <c r="AU2696" s="124"/>
      <c r="AV2696" s="83"/>
      <c r="AW2696" s="123"/>
      <c r="AX2696" s="81"/>
      <c r="BB2696" s="81"/>
      <c r="BC2696" s="81"/>
      <c r="BD2696" s="81"/>
      <c r="BE2696" s="81"/>
    </row>
    <row r="2697" spans="1:57" ht="12" x14ac:dyDescent="0.25">
      <c r="A2697" s="81"/>
      <c r="B2697" s="81"/>
      <c r="C2697" s="81"/>
      <c r="K2697" s="81"/>
      <c r="L2697" s="81"/>
      <c r="M2697" s="81"/>
      <c r="N2697" s="81"/>
      <c r="O2697" s="81"/>
      <c r="P2697" s="81"/>
      <c r="S2697" s="81"/>
      <c r="T2697" s="81"/>
      <c r="U2697" s="81"/>
      <c r="V2697" s="81"/>
      <c r="W2697" s="81"/>
      <c r="X2697" s="81"/>
      <c r="Y2697" s="81"/>
      <c r="Z2697" s="81"/>
      <c r="AA2697" s="109"/>
      <c r="AB2697" s="109"/>
      <c r="AS2697" s="124"/>
      <c r="AT2697" s="124"/>
      <c r="AU2697" s="124"/>
      <c r="AV2697" s="83"/>
      <c r="AW2697" s="123"/>
      <c r="AX2697" s="81"/>
      <c r="BB2697" s="81"/>
      <c r="BC2697" s="81"/>
      <c r="BD2697" s="81"/>
      <c r="BE2697" s="81"/>
    </row>
    <row r="2698" spans="1:57" ht="12" x14ac:dyDescent="0.25">
      <c r="A2698" s="81"/>
      <c r="B2698" s="81"/>
      <c r="C2698" s="81"/>
      <c r="K2698" s="81"/>
      <c r="L2698" s="81"/>
      <c r="M2698" s="81"/>
      <c r="N2698" s="81"/>
      <c r="O2698" s="81"/>
      <c r="P2698" s="81"/>
      <c r="S2698" s="81"/>
      <c r="T2698" s="81"/>
      <c r="U2698" s="81"/>
      <c r="V2698" s="81"/>
      <c r="W2698" s="81"/>
      <c r="X2698" s="81"/>
      <c r="Y2698" s="81"/>
      <c r="Z2698" s="81"/>
      <c r="AA2698" s="109"/>
      <c r="AB2698" s="109"/>
      <c r="AS2698" s="124"/>
      <c r="AT2698" s="124"/>
      <c r="AU2698" s="124"/>
      <c r="AV2698" s="83"/>
      <c r="AW2698" s="123"/>
      <c r="AX2698" s="81"/>
      <c r="BB2698" s="81"/>
      <c r="BC2698" s="81"/>
      <c r="BD2698" s="81"/>
      <c r="BE2698" s="81"/>
    </row>
    <row r="2699" spans="1:57" ht="12" x14ac:dyDescent="0.25">
      <c r="A2699" s="81"/>
      <c r="B2699" s="81"/>
      <c r="C2699" s="81"/>
      <c r="K2699" s="81"/>
      <c r="L2699" s="81"/>
      <c r="M2699" s="81"/>
      <c r="N2699" s="81"/>
      <c r="O2699" s="81"/>
      <c r="P2699" s="81"/>
      <c r="S2699" s="81"/>
      <c r="T2699" s="81"/>
      <c r="U2699" s="81"/>
      <c r="V2699" s="81"/>
      <c r="W2699" s="81"/>
      <c r="X2699" s="81"/>
      <c r="Y2699" s="81"/>
      <c r="Z2699" s="81"/>
      <c r="AA2699" s="109"/>
      <c r="AB2699" s="109"/>
      <c r="AS2699" s="124"/>
      <c r="AT2699" s="124"/>
      <c r="AU2699" s="124"/>
      <c r="AV2699" s="83"/>
      <c r="AW2699" s="123"/>
      <c r="AX2699" s="81"/>
      <c r="BB2699" s="81"/>
      <c r="BC2699" s="81"/>
      <c r="BD2699" s="81"/>
      <c r="BE2699" s="81"/>
    </row>
    <row r="2700" spans="1:57" ht="12" x14ac:dyDescent="0.25">
      <c r="A2700" s="81"/>
      <c r="B2700" s="81"/>
      <c r="C2700" s="81"/>
      <c r="K2700" s="81"/>
      <c r="L2700" s="81"/>
      <c r="M2700" s="81"/>
      <c r="N2700" s="81"/>
      <c r="O2700" s="81"/>
      <c r="P2700" s="81"/>
      <c r="S2700" s="81"/>
      <c r="T2700" s="81"/>
      <c r="U2700" s="81"/>
      <c r="V2700" s="81"/>
      <c r="W2700" s="81"/>
      <c r="X2700" s="81"/>
      <c r="Y2700" s="81"/>
      <c r="Z2700" s="81"/>
      <c r="AA2700" s="109"/>
      <c r="AB2700" s="109"/>
      <c r="AS2700" s="124"/>
      <c r="AT2700" s="124"/>
      <c r="AU2700" s="124"/>
      <c r="AV2700" s="83"/>
      <c r="AW2700" s="123"/>
      <c r="AX2700" s="81"/>
      <c r="BB2700" s="81"/>
      <c r="BC2700" s="81"/>
      <c r="BD2700" s="81"/>
      <c r="BE2700" s="81"/>
    </row>
    <row r="2701" spans="1:57" ht="12" x14ac:dyDescent="0.25">
      <c r="A2701" s="81"/>
      <c r="B2701" s="81"/>
      <c r="C2701" s="81"/>
      <c r="K2701" s="81"/>
      <c r="L2701" s="81"/>
      <c r="M2701" s="81"/>
      <c r="N2701" s="81"/>
      <c r="O2701" s="81"/>
      <c r="P2701" s="81"/>
      <c r="S2701" s="81"/>
      <c r="T2701" s="81"/>
      <c r="U2701" s="81"/>
      <c r="V2701" s="81"/>
      <c r="W2701" s="81"/>
      <c r="X2701" s="81"/>
      <c r="Y2701" s="81"/>
      <c r="Z2701" s="81"/>
      <c r="AA2701" s="109"/>
      <c r="AB2701" s="109"/>
      <c r="AS2701" s="124"/>
      <c r="AT2701" s="124"/>
      <c r="AU2701" s="124"/>
      <c r="AV2701" s="83"/>
      <c r="AW2701" s="123"/>
      <c r="AX2701" s="81"/>
      <c r="BB2701" s="81"/>
      <c r="BC2701" s="81"/>
      <c r="BD2701" s="81"/>
      <c r="BE2701" s="81"/>
    </row>
    <row r="2702" spans="1:57" ht="12" x14ac:dyDescent="0.25">
      <c r="A2702" s="81"/>
      <c r="B2702" s="81"/>
      <c r="C2702" s="81"/>
      <c r="K2702" s="81"/>
      <c r="L2702" s="81"/>
      <c r="M2702" s="81"/>
      <c r="N2702" s="81"/>
      <c r="O2702" s="81"/>
      <c r="P2702" s="81"/>
      <c r="S2702" s="81"/>
      <c r="T2702" s="81"/>
      <c r="U2702" s="81"/>
      <c r="V2702" s="81"/>
      <c r="W2702" s="81"/>
      <c r="X2702" s="81"/>
      <c r="Y2702" s="81"/>
      <c r="Z2702" s="81"/>
      <c r="AA2702" s="109"/>
      <c r="AB2702" s="109"/>
      <c r="AS2702" s="124"/>
      <c r="AT2702" s="124"/>
      <c r="AU2702" s="124"/>
      <c r="AV2702" s="83"/>
      <c r="AW2702" s="123"/>
      <c r="AX2702" s="81"/>
      <c r="BB2702" s="81"/>
      <c r="BC2702" s="81"/>
      <c r="BD2702" s="81"/>
      <c r="BE2702" s="81"/>
    </row>
    <row r="2703" spans="1:57" ht="12" x14ac:dyDescent="0.25">
      <c r="A2703" s="81"/>
      <c r="B2703" s="81"/>
      <c r="C2703" s="81"/>
      <c r="K2703" s="81"/>
      <c r="L2703" s="81"/>
      <c r="M2703" s="81"/>
      <c r="N2703" s="81"/>
      <c r="O2703" s="81"/>
      <c r="P2703" s="81"/>
      <c r="S2703" s="81"/>
      <c r="T2703" s="81"/>
      <c r="U2703" s="81"/>
      <c r="V2703" s="81"/>
      <c r="W2703" s="81"/>
      <c r="X2703" s="81"/>
      <c r="Y2703" s="81"/>
      <c r="Z2703" s="81"/>
      <c r="AA2703" s="109"/>
      <c r="AB2703" s="109"/>
      <c r="AS2703" s="124"/>
      <c r="AT2703" s="124"/>
      <c r="AU2703" s="124"/>
      <c r="AV2703" s="83"/>
      <c r="AW2703" s="123"/>
      <c r="AX2703" s="81"/>
      <c r="BB2703" s="81"/>
      <c r="BC2703" s="81"/>
      <c r="BD2703" s="81"/>
      <c r="BE2703" s="81"/>
    </row>
    <row r="2704" spans="1:57" ht="12" x14ac:dyDescent="0.25">
      <c r="A2704" s="81"/>
      <c r="B2704" s="81"/>
      <c r="C2704" s="81"/>
      <c r="K2704" s="81"/>
      <c r="L2704" s="81"/>
      <c r="M2704" s="81"/>
      <c r="N2704" s="81"/>
      <c r="O2704" s="81"/>
      <c r="P2704" s="81"/>
      <c r="S2704" s="81"/>
      <c r="T2704" s="81"/>
      <c r="U2704" s="81"/>
      <c r="V2704" s="81"/>
      <c r="W2704" s="81"/>
      <c r="X2704" s="81"/>
      <c r="Y2704" s="81"/>
      <c r="Z2704" s="81"/>
      <c r="AA2704" s="109"/>
      <c r="AB2704" s="109"/>
      <c r="AS2704" s="124"/>
      <c r="AT2704" s="124"/>
      <c r="AU2704" s="124"/>
      <c r="AV2704" s="83"/>
      <c r="AW2704" s="123"/>
      <c r="AX2704" s="81"/>
      <c r="BB2704" s="81"/>
      <c r="BC2704" s="81"/>
      <c r="BD2704" s="81"/>
      <c r="BE2704" s="81"/>
    </row>
    <row r="2705" spans="1:57" ht="12" x14ac:dyDescent="0.25">
      <c r="A2705" s="81"/>
      <c r="B2705" s="81"/>
      <c r="C2705" s="81"/>
      <c r="K2705" s="81"/>
      <c r="L2705" s="81"/>
      <c r="M2705" s="81"/>
      <c r="N2705" s="81"/>
      <c r="O2705" s="81"/>
      <c r="P2705" s="81"/>
      <c r="S2705" s="81"/>
      <c r="T2705" s="81"/>
      <c r="U2705" s="81"/>
      <c r="V2705" s="81"/>
      <c r="W2705" s="81"/>
      <c r="X2705" s="81"/>
      <c r="Y2705" s="81"/>
      <c r="Z2705" s="81"/>
      <c r="AA2705" s="109"/>
      <c r="AB2705" s="109"/>
      <c r="AS2705" s="124"/>
      <c r="AT2705" s="124"/>
      <c r="AU2705" s="124"/>
      <c r="AV2705" s="83"/>
      <c r="AW2705" s="123"/>
      <c r="AX2705" s="81"/>
      <c r="BB2705" s="81"/>
      <c r="BC2705" s="81"/>
      <c r="BD2705" s="81"/>
      <c r="BE2705" s="81"/>
    </row>
    <row r="2706" spans="1:57" ht="12" x14ac:dyDescent="0.25">
      <c r="A2706" s="81"/>
      <c r="B2706" s="81"/>
      <c r="C2706" s="81"/>
      <c r="K2706" s="81"/>
      <c r="L2706" s="81"/>
      <c r="M2706" s="81"/>
      <c r="N2706" s="81"/>
      <c r="O2706" s="81"/>
      <c r="P2706" s="81"/>
      <c r="S2706" s="81"/>
      <c r="T2706" s="81"/>
      <c r="U2706" s="81"/>
      <c r="V2706" s="81"/>
      <c r="W2706" s="81"/>
      <c r="X2706" s="81"/>
      <c r="Y2706" s="81"/>
      <c r="Z2706" s="81"/>
      <c r="AA2706" s="109"/>
      <c r="AB2706" s="109"/>
      <c r="AS2706" s="124"/>
      <c r="AT2706" s="124"/>
      <c r="AU2706" s="124"/>
      <c r="AV2706" s="83"/>
      <c r="AW2706" s="123"/>
      <c r="AX2706" s="81"/>
      <c r="BB2706" s="81"/>
      <c r="BC2706" s="81"/>
      <c r="BD2706" s="81"/>
      <c r="BE2706" s="81"/>
    </row>
    <row r="2707" spans="1:57" ht="12" x14ac:dyDescent="0.25">
      <c r="A2707" s="81"/>
      <c r="B2707" s="81"/>
      <c r="C2707" s="81"/>
      <c r="K2707" s="81"/>
      <c r="L2707" s="81"/>
      <c r="M2707" s="81"/>
      <c r="N2707" s="81"/>
      <c r="O2707" s="81"/>
      <c r="P2707" s="81"/>
      <c r="S2707" s="81"/>
      <c r="T2707" s="81"/>
      <c r="U2707" s="81"/>
      <c r="V2707" s="81"/>
      <c r="W2707" s="81"/>
      <c r="X2707" s="81"/>
      <c r="Y2707" s="81"/>
      <c r="Z2707" s="81"/>
      <c r="AA2707" s="109"/>
      <c r="AB2707" s="109"/>
      <c r="AS2707" s="124"/>
      <c r="AT2707" s="124"/>
      <c r="AU2707" s="124"/>
      <c r="AV2707" s="83"/>
      <c r="AW2707" s="123"/>
      <c r="AX2707" s="81"/>
      <c r="BB2707" s="81"/>
      <c r="BC2707" s="81"/>
      <c r="BD2707" s="81"/>
      <c r="BE2707" s="81"/>
    </row>
    <row r="2708" spans="1:57" ht="12" x14ac:dyDescent="0.25">
      <c r="A2708" s="81"/>
      <c r="B2708" s="81"/>
      <c r="C2708" s="81"/>
      <c r="K2708" s="81"/>
      <c r="L2708" s="81"/>
      <c r="M2708" s="81"/>
      <c r="N2708" s="81"/>
      <c r="O2708" s="81"/>
      <c r="P2708" s="81"/>
      <c r="S2708" s="81"/>
      <c r="T2708" s="81"/>
      <c r="U2708" s="81"/>
      <c r="V2708" s="81"/>
      <c r="W2708" s="81"/>
      <c r="X2708" s="81"/>
      <c r="Y2708" s="81"/>
      <c r="Z2708" s="81"/>
      <c r="AA2708" s="109"/>
      <c r="AB2708" s="109"/>
      <c r="AS2708" s="124"/>
      <c r="AT2708" s="124"/>
      <c r="AU2708" s="124"/>
      <c r="AV2708" s="83"/>
      <c r="AW2708" s="123"/>
      <c r="AX2708" s="81"/>
      <c r="BB2708" s="81"/>
      <c r="BC2708" s="81"/>
      <c r="BD2708" s="81"/>
      <c r="BE2708" s="81"/>
    </row>
    <row r="2709" spans="1:57" ht="12" x14ac:dyDescent="0.25">
      <c r="A2709" s="81"/>
      <c r="B2709" s="81"/>
      <c r="C2709" s="81"/>
      <c r="K2709" s="81"/>
      <c r="L2709" s="81"/>
      <c r="M2709" s="81"/>
      <c r="N2709" s="81"/>
      <c r="O2709" s="81"/>
      <c r="P2709" s="81"/>
      <c r="S2709" s="81"/>
      <c r="T2709" s="81"/>
      <c r="U2709" s="81"/>
      <c r="V2709" s="81"/>
      <c r="W2709" s="81"/>
      <c r="X2709" s="81"/>
      <c r="Y2709" s="81"/>
      <c r="Z2709" s="81"/>
      <c r="AA2709" s="109"/>
      <c r="AB2709" s="109"/>
      <c r="AS2709" s="124"/>
      <c r="AT2709" s="124"/>
      <c r="AU2709" s="124"/>
      <c r="AV2709" s="83"/>
      <c r="AW2709" s="123"/>
      <c r="AX2709" s="81"/>
      <c r="BB2709" s="81"/>
      <c r="BC2709" s="81"/>
      <c r="BD2709" s="81"/>
      <c r="BE2709" s="81"/>
    </row>
    <row r="2710" spans="1:57" ht="12" x14ac:dyDescent="0.25">
      <c r="A2710" s="81"/>
      <c r="B2710" s="81"/>
      <c r="C2710" s="81"/>
      <c r="K2710" s="81"/>
      <c r="L2710" s="81"/>
      <c r="M2710" s="81"/>
      <c r="N2710" s="81"/>
      <c r="O2710" s="81"/>
      <c r="P2710" s="81"/>
      <c r="S2710" s="81"/>
      <c r="T2710" s="81"/>
      <c r="U2710" s="81"/>
      <c r="V2710" s="81"/>
      <c r="W2710" s="81"/>
      <c r="X2710" s="81"/>
      <c r="Y2710" s="81"/>
      <c r="Z2710" s="81"/>
      <c r="AA2710" s="109"/>
      <c r="AB2710" s="109"/>
      <c r="AS2710" s="124"/>
      <c r="AT2710" s="124"/>
      <c r="AU2710" s="124"/>
      <c r="AV2710" s="83"/>
      <c r="AW2710" s="123"/>
      <c r="AX2710" s="81"/>
      <c r="BB2710" s="81"/>
      <c r="BC2710" s="81"/>
      <c r="BD2710" s="81"/>
      <c r="BE2710" s="81"/>
    </row>
    <row r="2711" spans="1:57" ht="12" x14ac:dyDescent="0.25">
      <c r="A2711" s="81"/>
      <c r="B2711" s="81"/>
      <c r="C2711" s="81"/>
      <c r="K2711" s="81"/>
      <c r="L2711" s="81"/>
      <c r="M2711" s="81"/>
      <c r="N2711" s="81"/>
      <c r="O2711" s="81"/>
      <c r="P2711" s="81"/>
      <c r="S2711" s="81"/>
      <c r="T2711" s="81"/>
      <c r="U2711" s="81"/>
      <c r="V2711" s="81"/>
      <c r="W2711" s="81"/>
      <c r="X2711" s="81"/>
      <c r="Y2711" s="81"/>
      <c r="Z2711" s="81"/>
      <c r="AA2711" s="109"/>
      <c r="AB2711" s="109"/>
      <c r="AS2711" s="124"/>
      <c r="AT2711" s="124"/>
      <c r="AU2711" s="124"/>
      <c r="AV2711" s="83"/>
      <c r="AW2711" s="123"/>
      <c r="AX2711" s="81"/>
      <c r="BB2711" s="81"/>
      <c r="BC2711" s="81"/>
      <c r="BD2711" s="81"/>
      <c r="BE2711" s="81"/>
    </row>
    <row r="2712" spans="1:57" ht="12" x14ac:dyDescent="0.25">
      <c r="A2712" s="81"/>
      <c r="B2712" s="81"/>
      <c r="C2712" s="81"/>
      <c r="K2712" s="81"/>
      <c r="L2712" s="81"/>
      <c r="M2712" s="81"/>
      <c r="N2712" s="81"/>
      <c r="O2712" s="81"/>
      <c r="P2712" s="81"/>
      <c r="S2712" s="81"/>
      <c r="T2712" s="81"/>
      <c r="U2712" s="81"/>
      <c r="V2712" s="81"/>
      <c r="W2712" s="81"/>
      <c r="X2712" s="81"/>
      <c r="Y2712" s="81"/>
      <c r="Z2712" s="81"/>
      <c r="AA2712" s="109"/>
      <c r="AB2712" s="109"/>
      <c r="AS2712" s="124"/>
      <c r="AT2712" s="124"/>
      <c r="AU2712" s="124"/>
      <c r="AV2712" s="83"/>
      <c r="AW2712" s="123"/>
      <c r="AX2712" s="81"/>
      <c r="BB2712" s="81"/>
      <c r="BC2712" s="81"/>
      <c r="BD2712" s="81"/>
      <c r="BE2712" s="81"/>
    </row>
    <row r="2713" spans="1:57" ht="12" x14ac:dyDescent="0.25">
      <c r="A2713" s="81"/>
      <c r="B2713" s="81"/>
      <c r="C2713" s="81"/>
      <c r="K2713" s="81"/>
      <c r="L2713" s="81"/>
      <c r="M2713" s="81"/>
      <c r="N2713" s="81"/>
      <c r="O2713" s="81"/>
      <c r="P2713" s="81"/>
      <c r="S2713" s="81"/>
      <c r="T2713" s="81"/>
      <c r="U2713" s="81"/>
      <c r="V2713" s="81"/>
      <c r="W2713" s="81"/>
      <c r="X2713" s="81"/>
      <c r="Y2713" s="81"/>
      <c r="Z2713" s="81"/>
      <c r="AA2713" s="109"/>
      <c r="AB2713" s="109"/>
      <c r="AS2713" s="124"/>
      <c r="AT2713" s="124"/>
      <c r="AU2713" s="124"/>
      <c r="AV2713" s="83"/>
      <c r="AW2713" s="123"/>
      <c r="AX2713" s="81"/>
      <c r="BB2713" s="81"/>
      <c r="BC2713" s="81"/>
      <c r="BD2713" s="81"/>
      <c r="BE2713" s="81"/>
    </row>
    <row r="2714" spans="1:57" ht="12" x14ac:dyDescent="0.25">
      <c r="A2714" s="81"/>
      <c r="B2714" s="81"/>
      <c r="C2714" s="81"/>
      <c r="K2714" s="81"/>
      <c r="L2714" s="81"/>
      <c r="M2714" s="81"/>
      <c r="N2714" s="81"/>
      <c r="O2714" s="81"/>
      <c r="P2714" s="81"/>
      <c r="S2714" s="81"/>
      <c r="T2714" s="81"/>
      <c r="U2714" s="81"/>
      <c r="V2714" s="81"/>
      <c r="W2714" s="81"/>
      <c r="X2714" s="81"/>
      <c r="Y2714" s="81"/>
      <c r="Z2714" s="81"/>
      <c r="AA2714" s="109"/>
      <c r="AB2714" s="109"/>
      <c r="AS2714" s="124"/>
      <c r="AT2714" s="124"/>
      <c r="AU2714" s="124"/>
      <c r="AV2714" s="83"/>
      <c r="AW2714" s="123"/>
      <c r="AX2714" s="81"/>
      <c r="BB2714" s="81"/>
      <c r="BC2714" s="81"/>
      <c r="BD2714" s="81"/>
      <c r="BE2714" s="81"/>
    </row>
    <row r="2715" spans="1:57" ht="12" x14ac:dyDescent="0.25">
      <c r="A2715" s="81"/>
      <c r="B2715" s="81"/>
      <c r="C2715" s="81"/>
      <c r="K2715" s="81"/>
      <c r="L2715" s="81"/>
      <c r="M2715" s="81"/>
      <c r="N2715" s="81"/>
      <c r="O2715" s="81"/>
      <c r="P2715" s="81"/>
      <c r="S2715" s="81"/>
      <c r="T2715" s="81"/>
      <c r="U2715" s="81"/>
      <c r="V2715" s="81"/>
      <c r="W2715" s="81"/>
      <c r="X2715" s="81"/>
      <c r="Y2715" s="81"/>
      <c r="Z2715" s="81"/>
      <c r="AA2715" s="109"/>
      <c r="AB2715" s="109"/>
      <c r="AS2715" s="124"/>
      <c r="AT2715" s="124"/>
      <c r="AU2715" s="124"/>
      <c r="AV2715" s="83"/>
      <c r="AW2715" s="123"/>
      <c r="AX2715" s="81"/>
      <c r="BB2715" s="81"/>
      <c r="BC2715" s="81"/>
      <c r="BD2715" s="81"/>
      <c r="BE2715" s="81"/>
    </row>
    <row r="2716" spans="1:57" ht="12" x14ac:dyDescent="0.25">
      <c r="A2716" s="81"/>
      <c r="B2716" s="81"/>
      <c r="C2716" s="81"/>
      <c r="K2716" s="81"/>
      <c r="L2716" s="81"/>
      <c r="M2716" s="81"/>
      <c r="N2716" s="81"/>
      <c r="O2716" s="81"/>
      <c r="P2716" s="81"/>
      <c r="S2716" s="81"/>
      <c r="T2716" s="81"/>
      <c r="U2716" s="81"/>
      <c r="V2716" s="81"/>
      <c r="W2716" s="81"/>
      <c r="X2716" s="81"/>
      <c r="Y2716" s="81"/>
      <c r="Z2716" s="81"/>
      <c r="AA2716" s="109"/>
      <c r="AB2716" s="109"/>
      <c r="AS2716" s="124"/>
      <c r="AT2716" s="124"/>
      <c r="AU2716" s="124"/>
      <c r="AV2716" s="83"/>
      <c r="AW2716" s="123"/>
      <c r="AX2716" s="81"/>
      <c r="BB2716" s="81"/>
      <c r="BC2716" s="81"/>
      <c r="BD2716" s="81"/>
      <c r="BE2716" s="81"/>
    </row>
    <row r="2717" spans="1:57" ht="12" x14ac:dyDescent="0.25">
      <c r="A2717" s="81"/>
      <c r="B2717" s="81"/>
      <c r="C2717" s="81"/>
      <c r="K2717" s="81"/>
      <c r="L2717" s="81"/>
      <c r="M2717" s="81"/>
      <c r="N2717" s="81"/>
      <c r="O2717" s="81"/>
      <c r="P2717" s="81"/>
      <c r="S2717" s="81"/>
      <c r="T2717" s="81"/>
      <c r="U2717" s="81"/>
      <c r="V2717" s="81"/>
      <c r="W2717" s="81"/>
      <c r="X2717" s="81"/>
      <c r="Y2717" s="81"/>
      <c r="Z2717" s="81"/>
      <c r="AA2717" s="109"/>
      <c r="AB2717" s="109"/>
      <c r="AS2717" s="124"/>
      <c r="AT2717" s="124"/>
      <c r="AU2717" s="124"/>
      <c r="AV2717" s="83"/>
      <c r="AW2717" s="123"/>
      <c r="AX2717" s="81"/>
      <c r="BB2717" s="81"/>
      <c r="BC2717" s="81"/>
      <c r="BD2717" s="81"/>
      <c r="BE2717" s="81"/>
    </row>
    <row r="2718" spans="1:57" ht="12" x14ac:dyDescent="0.25">
      <c r="A2718" s="81"/>
      <c r="B2718" s="81"/>
      <c r="C2718" s="81"/>
      <c r="K2718" s="81"/>
      <c r="L2718" s="81"/>
      <c r="M2718" s="81"/>
      <c r="N2718" s="81"/>
      <c r="O2718" s="81"/>
      <c r="P2718" s="81"/>
      <c r="S2718" s="81"/>
      <c r="T2718" s="81"/>
      <c r="U2718" s="81"/>
      <c r="V2718" s="81"/>
      <c r="W2718" s="81"/>
      <c r="X2718" s="81"/>
      <c r="Y2718" s="81"/>
      <c r="Z2718" s="81"/>
      <c r="AA2718" s="109"/>
      <c r="AB2718" s="109"/>
      <c r="AS2718" s="124"/>
      <c r="AT2718" s="124"/>
      <c r="AU2718" s="124"/>
      <c r="AV2718" s="83"/>
      <c r="AW2718" s="123"/>
      <c r="AX2718" s="81"/>
      <c r="BB2718" s="81"/>
      <c r="BC2718" s="81"/>
      <c r="BD2718" s="81"/>
      <c r="BE2718" s="81"/>
    </row>
    <row r="2719" spans="1:57" ht="12" x14ac:dyDescent="0.25">
      <c r="A2719" s="81"/>
      <c r="B2719" s="81"/>
      <c r="C2719" s="81"/>
      <c r="K2719" s="81"/>
      <c r="L2719" s="81"/>
      <c r="M2719" s="81"/>
      <c r="N2719" s="81"/>
      <c r="O2719" s="81"/>
      <c r="P2719" s="81"/>
      <c r="S2719" s="81"/>
      <c r="T2719" s="81"/>
      <c r="U2719" s="81"/>
      <c r="V2719" s="81"/>
      <c r="W2719" s="81"/>
      <c r="X2719" s="81"/>
      <c r="Y2719" s="81"/>
      <c r="Z2719" s="81"/>
      <c r="AA2719" s="109"/>
      <c r="AB2719" s="109"/>
      <c r="AS2719" s="124"/>
      <c r="AT2719" s="124"/>
      <c r="AU2719" s="124"/>
      <c r="AV2719" s="83"/>
      <c r="AW2719" s="123"/>
      <c r="AX2719" s="81"/>
      <c r="BB2719" s="81"/>
      <c r="BC2719" s="81"/>
      <c r="BD2719" s="81"/>
      <c r="BE2719" s="81"/>
    </row>
    <row r="2720" spans="1:57" ht="12" x14ac:dyDescent="0.25">
      <c r="A2720" s="81"/>
      <c r="B2720" s="81"/>
      <c r="C2720" s="81"/>
      <c r="K2720" s="81"/>
      <c r="L2720" s="81"/>
      <c r="M2720" s="81"/>
      <c r="N2720" s="81"/>
      <c r="O2720" s="81"/>
      <c r="P2720" s="81"/>
      <c r="S2720" s="81"/>
      <c r="T2720" s="81"/>
      <c r="U2720" s="81"/>
      <c r="V2720" s="81"/>
      <c r="W2720" s="81"/>
      <c r="X2720" s="81"/>
      <c r="Y2720" s="81"/>
      <c r="Z2720" s="81"/>
      <c r="AA2720" s="109"/>
      <c r="AB2720" s="109"/>
      <c r="AS2720" s="124"/>
      <c r="AT2720" s="124"/>
      <c r="AU2720" s="124"/>
      <c r="AV2720" s="83"/>
      <c r="AW2720" s="123"/>
      <c r="AX2720" s="81"/>
      <c r="BB2720" s="81"/>
      <c r="BC2720" s="81"/>
      <c r="BD2720" s="81"/>
      <c r="BE2720" s="81"/>
    </row>
    <row r="2721" spans="1:57" ht="12" x14ac:dyDescent="0.25">
      <c r="A2721" s="81"/>
      <c r="B2721" s="81"/>
      <c r="C2721" s="81"/>
      <c r="K2721" s="81"/>
      <c r="L2721" s="81"/>
      <c r="M2721" s="81"/>
      <c r="N2721" s="81"/>
      <c r="O2721" s="81"/>
      <c r="P2721" s="81"/>
      <c r="S2721" s="81"/>
      <c r="T2721" s="81"/>
      <c r="U2721" s="81"/>
      <c r="V2721" s="81"/>
      <c r="W2721" s="81"/>
      <c r="X2721" s="81"/>
      <c r="Y2721" s="81"/>
      <c r="Z2721" s="81"/>
      <c r="AA2721" s="109"/>
      <c r="AB2721" s="109"/>
      <c r="AS2721" s="124"/>
      <c r="AT2721" s="124"/>
      <c r="AU2721" s="124"/>
      <c r="AV2721" s="83"/>
      <c r="AW2721" s="123"/>
      <c r="AX2721" s="81"/>
      <c r="BB2721" s="81"/>
      <c r="BC2721" s="81"/>
      <c r="BD2721" s="81"/>
      <c r="BE2721" s="81"/>
    </row>
    <row r="2722" spans="1:57" ht="12" x14ac:dyDescent="0.25">
      <c r="A2722" s="81"/>
      <c r="B2722" s="81"/>
      <c r="C2722" s="81"/>
      <c r="K2722" s="81"/>
      <c r="L2722" s="81"/>
      <c r="M2722" s="81"/>
      <c r="N2722" s="81"/>
      <c r="O2722" s="81"/>
      <c r="P2722" s="81"/>
      <c r="S2722" s="81"/>
      <c r="T2722" s="81"/>
      <c r="U2722" s="81"/>
      <c r="V2722" s="81"/>
      <c r="W2722" s="81"/>
      <c r="X2722" s="81"/>
      <c r="Y2722" s="81"/>
      <c r="Z2722" s="81"/>
      <c r="AA2722" s="109"/>
      <c r="AB2722" s="109"/>
      <c r="AS2722" s="124"/>
      <c r="AT2722" s="124"/>
      <c r="AU2722" s="124"/>
      <c r="AV2722" s="83"/>
      <c r="AW2722" s="123"/>
      <c r="AX2722" s="81"/>
      <c r="BB2722" s="81"/>
      <c r="BC2722" s="81"/>
      <c r="BD2722" s="81"/>
      <c r="BE2722" s="81"/>
    </row>
    <row r="2723" spans="1:57" ht="12" x14ac:dyDescent="0.25">
      <c r="A2723" s="81"/>
      <c r="B2723" s="81"/>
      <c r="C2723" s="81"/>
      <c r="K2723" s="81"/>
      <c r="L2723" s="81"/>
      <c r="M2723" s="81"/>
      <c r="N2723" s="81"/>
      <c r="O2723" s="81"/>
      <c r="P2723" s="81"/>
      <c r="S2723" s="81"/>
      <c r="T2723" s="81"/>
      <c r="U2723" s="81"/>
      <c r="V2723" s="81"/>
      <c r="W2723" s="81"/>
      <c r="X2723" s="81"/>
      <c r="Y2723" s="81"/>
      <c r="Z2723" s="81"/>
      <c r="AA2723" s="109"/>
      <c r="AB2723" s="109"/>
      <c r="AS2723" s="124"/>
      <c r="AT2723" s="124"/>
      <c r="AU2723" s="124"/>
      <c r="AV2723" s="83"/>
      <c r="AW2723" s="123"/>
      <c r="AX2723" s="81"/>
      <c r="BB2723" s="81"/>
      <c r="BC2723" s="81"/>
      <c r="BD2723" s="81"/>
      <c r="BE2723" s="81"/>
    </row>
    <row r="2724" spans="1:57" ht="12" x14ac:dyDescent="0.25">
      <c r="A2724" s="81"/>
      <c r="B2724" s="81"/>
      <c r="C2724" s="81"/>
      <c r="K2724" s="81"/>
      <c r="L2724" s="81"/>
      <c r="M2724" s="81"/>
      <c r="N2724" s="81"/>
      <c r="O2724" s="81"/>
      <c r="P2724" s="81"/>
      <c r="S2724" s="81"/>
      <c r="T2724" s="81"/>
      <c r="U2724" s="81"/>
      <c r="V2724" s="81"/>
      <c r="W2724" s="81"/>
      <c r="X2724" s="81"/>
      <c r="Y2724" s="81"/>
      <c r="Z2724" s="81"/>
      <c r="AA2724" s="109"/>
      <c r="AB2724" s="109"/>
      <c r="AS2724" s="124"/>
      <c r="AT2724" s="124"/>
      <c r="AU2724" s="124"/>
      <c r="AV2724" s="83"/>
      <c r="AW2724" s="123"/>
      <c r="AX2724" s="81"/>
      <c r="BB2724" s="81"/>
      <c r="BC2724" s="81"/>
      <c r="BD2724" s="81"/>
      <c r="BE2724" s="81"/>
    </row>
    <row r="2725" spans="1:57" ht="12" x14ac:dyDescent="0.25">
      <c r="A2725" s="81"/>
      <c r="B2725" s="81"/>
      <c r="C2725" s="81"/>
      <c r="K2725" s="81"/>
      <c r="L2725" s="81"/>
      <c r="M2725" s="81"/>
      <c r="N2725" s="81"/>
      <c r="O2725" s="81"/>
      <c r="P2725" s="81"/>
      <c r="S2725" s="81"/>
      <c r="T2725" s="81"/>
      <c r="U2725" s="81"/>
      <c r="V2725" s="81"/>
      <c r="W2725" s="81"/>
      <c r="X2725" s="81"/>
      <c r="Y2725" s="81"/>
      <c r="Z2725" s="81"/>
      <c r="AA2725" s="109"/>
      <c r="AB2725" s="109"/>
      <c r="AS2725" s="124"/>
      <c r="AT2725" s="124"/>
      <c r="AU2725" s="124"/>
      <c r="AV2725" s="83"/>
      <c r="AW2725" s="123"/>
      <c r="AX2725" s="81"/>
      <c r="BB2725" s="81"/>
      <c r="BC2725" s="81"/>
      <c r="BD2725" s="81"/>
      <c r="BE2725" s="81"/>
    </row>
    <row r="2726" spans="1:57" ht="12" x14ac:dyDescent="0.25">
      <c r="A2726" s="81"/>
      <c r="B2726" s="81"/>
      <c r="C2726" s="81"/>
      <c r="K2726" s="81"/>
      <c r="L2726" s="81"/>
      <c r="M2726" s="81"/>
      <c r="N2726" s="81"/>
      <c r="O2726" s="81"/>
      <c r="P2726" s="81"/>
      <c r="S2726" s="81"/>
      <c r="T2726" s="81"/>
      <c r="U2726" s="81"/>
      <c r="V2726" s="81"/>
      <c r="W2726" s="81"/>
      <c r="X2726" s="81"/>
      <c r="Y2726" s="81"/>
      <c r="Z2726" s="81"/>
      <c r="AA2726" s="109"/>
      <c r="AB2726" s="109"/>
      <c r="AS2726" s="124"/>
      <c r="AT2726" s="124"/>
      <c r="AU2726" s="124"/>
      <c r="AV2726" s="83"/>
      <c r="AW2726" s="123"/>
      <c r="AX2726" s="81"/>
      <c r="BB2726" s="81"/>
      <c r="BC2726" s="81"/>
      <c r="BD2726" s="81"/>
      <c r="BE2726" s="81"/>
    </row>
    <row r="2727" spans="1:57" ht="12" x14ac:dyDescent="0.25">
      <c r="A2727" s="81"/>
      <c r="B2727" s="81"/>
      <c r="C2727" s="81"/>
      <c r="K2727" s="81"/>
      <c r="L2727" s="81"/>
      <c r="M2727" s="81"/>
      <c r="N2727" s="81"/>
      <c r="O2727" s="81"/>
      <c r="P2727" s="81"/>
      <c r="S2727" s="81"/>
      <c r="T2727" s="81"/>
      <c r="U2727" s="81"/>
      <c r="V2727" s="81"/>
      <c r="W2727" s="81"/>
      <c r="X2727" s="81"/>
      <c r="Y2727" s="81"/>
      <c r="Z2727" s="81"/>
      <c r="AA2727" s="109"/>
      <c r="AB2727" s="109"/>
      <c r="AS2727" s="124"/>
      <c r="AT2727" s="124"/>
      <c r="AU2727" s="124"/>
      <c r="AV2727" s="83"/>
      <c r="AW2727" s="123"/>
      <c r="AX2727" s="81"/>
      <c r="BB2727" s="81"/>
      <c r="BC2727" s="81"/>
      <c r="BD2727" s="81"/>
      <c r="BE2727" s="81"/>
    </row>
    <row r="2728" spans="1:57" ht="12" x14ac:dyDescent="0.25">
      <c r="A2728" s="81"/>
      <c r="B2728" s="81"/>
      <c r="C2728" s="81"/>
      <c r="K2728" s="81"/>
      <c r="L2728" s="81"/>
      <c r="M2728" s="81"/>
      <c r="N2728" s="81"/>
      <c r="O2728" s="81"/>
      <c r="P2728" s="81"/>
      <c r="S2728" s="81"/>
      <c r="T2728" s="81"/>
      <c r="U2728" s="81"/>
      <c r="V2728" s="81"/>
      <c r="W2728" s="81"/>
      <c r="X2728" s="81"/>
      <c r="Y2728" s="81"/>
      <c r="Z2728" s="81"/>
      <c r="AA2728" s="109"/>
      <c r="AB2728" s="109"/>
      <c r="AS2728" s="124"/>
      <c r="AT2728" s="124"/>
      <c r="AU2728" s="124"/>
      <c r="AV2728" s="83"/>
      <c r="AW2728" s="123"/>
      <c r="AX2728" s="81"/>
      <c r="BB2728" s="81"/>
      <c r="BC2728" s="81"/>
      <c r="BD2728" s="81"/>
      <c r="BE2728" s="81"/>
    </row>
    <row r="2729" spans="1:57" ht="12" x14ac:dyDescent="0.25">
      <c r="A2729" s="81"/>
      <c r="B2729" s="81"/>
      <c r="C2729" s="81"/>
      <c r="K2729" s="81"/>
      <c r="L2729" s="81"/>
      <c r="M2729" s="81"/>
      <c r="N2729" s="81"/>
      <c r="O2729" s="81"/>
      <c r="P2729" s="81"/>
      <c r="S2729" s="81"/>
      <c r="T2729" s="81"/>
      <c r="U2729" s="81"/>
      <c r="V2729" s="81"/>
      <c r="W2729" s="81"/>
      <c r="X2729" s="81"/>
      <c r="Y2729" s="81"/>
      <c r="Z2729" s="81"/>
      <c r="AA2729" s="109"/>
      <c r="AB2729" s="109"/>
      <c r="AS2729" s="124"/>
      <c r="AT2729" s="124"/>
      <c r="AU2729" s="124"/>
      <c r="AV2729" s="83"/>
      <c r="AW2729" s="123"/>
      <c r="AX2729" s="81"/>
      <c r="BB2729" s="81"/>
      <c r="BC2729" s="81"/>
      <c r="BD2729" s="81"/>
      <c r="BE2729" s="81"/>
    </row>
    <row r="2730" spans="1:57" ht="12" x14ac:dyDescent="0.25">
      <c r="A2730" s="81"/>
      <c r="B2730" s="81"/>
      <c r="C2730" s="81"/>
      <c r="K2730" s="81"/>
      <c r="L2730" s="81"/>
      <c r="M2730" s="81"/>
      <c r="N2730" s="81"/>
      <c r="O2730" s="81"/>
      <c r="P2730" s="81"/>
      <c r="S2730" s="81"/>
      <c r="T2730" s="81"/>
      <c r="U2730" s="81"/>
      <c r="V2730" s="81"/>
      <c r="W2730" s="81"/>
      <c r="X2730" s="81"/>
      <c r="Y2730" s="81"/>
      <c r="Z2730" s="81"/>
      <c r="AA2730" s="109"/>
      <c r="AB2730" s="109"/>
      <c r="AS2730" s="124"/>
      <c r="AT2730" s="124"/>
      <c r="AU2730" s="124"/>
      <c r="AV2730" s="83"/>
      <c r="AW2730" s="123"/>
      <c r="AX2730" s="81"/>
      <c r="BB2730" s="81"/>
      <c r="BC2730" s="81"/>
      <c r="BD2730" s="81"/>
      <c r="BE2730" s="81"/>
    </row>
    <row r="2731" spans="1:57" ht="12" x14ac:dyDescent="0.25">
      <c r="A2731" s="81"/>
      <c r="B2731" s="81"/>
      <c r="C2731" s="81"/>
      <c r="K2731" s="81"/>
      <c r="L2731" s="81"/>
      <c r="M2731" s="81"/>
      <c r="N2731" s="81"/>
      <c r="O2731" s="81"/>
      <c r="P2731" s="81"/>
      <c r="S2731" s="81"/>
      <c r="T2731" s="81"/>
      <c r="U2731" s="81"/>
      <c r="V2731" s="81"/>
      <c r="W2731" s="81"/>
      <c r="X2731" s="81"/>
      <c r="Y2731" s="81"/>
      <c r="Z2731" s="81"/>
      <c r="AA2731" s="109"/>
      <c r="AB2731" s="109"/>
      <c r="AS2731" s="124"/>
      <c r="AT2731" s="124"/>
      <c r="AU2731" s="124"/>
      <c r="AV2731" s="83"/>
      <c r="AW2731" s="123"/>
      <c r="AX2731" s="81"/>
      <c r="BB2731" s="81"/>
      <c r="BC2731" s="81"/>
      <c r="BD2731" s="81"/>
      <c r="BE2731" s="81"/>
    </row>
    <row r="2732" spans="1:57" ht="12" x14ac:dyDescent="0.25">
      <c r="A2732" s="81"/>
      <c r="B2732" s="81"/>
      <c r="C2732" s="81"/>
      <c r="K2732" s="81"/>
      <c r="L2732" s="81"/>
      <c r="M2732" s="81"/>
      <c r="N2732" s="81"/>
      <c r="O2732" s="81"/>
      <c r="P2732" s="81"/>
      <c r="S2732" s="81"/>
      <c r="T2732" s="81"/>
      <c r="U2732" s="81"/>
      <c r="V2732" s="81"/>
      <c r="W2732" s="81"/>
      <c r="X2732" s="81"/>
      <c r="Y2732" s="81"/>
      <c r="Z2732" s="81"/>
      <c r="AA2732" s="109"/>
      <c r="AB2732" s="109"/>
      <c r="AS2732" s="124"/>
      <c r="AT2732" s="124"/>
      <c r="AU2732" s="124"/>
      <c r="AV2732" s="83"/>
      <c r="AW2732" s="123"/>
      <c r="AX2732" s="81"/>
      <c r="BB2732" s="81"/>
      <c r="BC2732" s="81"/>
      <c r="BD2732" s="81"/>
      <c r="BE2732" s="81"/>
    </row>
    <row r="2733" spans="1:57" ht="12" x14ac:dyDescent="0.25">
      <c r="A2733" s="81"/>
      <c r="B2733" s="81"/>
      <c r="C2733" s="81"/>
      <c r="K2733" s="81"/>
      <c r="L2733" s="81"/>
      <c r="M2733" s="81"/>
      <c r="N2733" s="81"/>
      <c r="O2733" s="81"/>
      <c r="P2733" s="81"/>
      <c r="S2733" s="81"/>
      <c r="T2733" s="81"/>
      <c r="U2733" s="81"/>
      <c r="V2733" s="81"/>
      <c r="W2733" s="81"/>
      <c r="X2733" s="81"/>
      <c r="Y2733" s="81"/>
      <c r="Z2733" s="81"/>
      <c r="AA2733" s="109"/>
      <c r="AB2733" s="109"/>
      <c r="AS2733" s="124"/>
      <c r="AT2733" s="124"/>
      <c r="AU2733" s="124"/>
      <c r="AV2733" s="83"/>
      <c r="AW2733" s="123"/>
      <c r="AX2733" s="81"/>
      <c r="BB2733" s="81"/>
      <c r="BC2733" s="81"/>
      <c r="BD2733" s="81"/>
      <c r="BE2733" s="81"/>
    </row>
    <row r="2734" spans="1:57" ht="12" x14ac:dyDescent="0.25">
      <c r="A2734" s="81"/>
      <c r="B2734" s="81"/>
      <c r="C2734" s="81"/>
      <c r="K2734" s="81"/>
      <c r="L2734" s="81"/>
      <c r="M2734" s="81"/>
      <c r="N2734" s="81"/>
      <c r="O2734" s="81"/>
      <c r="P2734" s="81"/>
      <c r="S2734" s="81"/>
      <c r="T2734" s="81"/>
      <c r="U2734" s="81"/>
      <c r="V2734" s="81"/>
      <c r="W2734" s="81"/>
      <c r="X2734" s="81"/>
      <c r="Y2734" s="81"/>
      <c r="Z2734" s="81"/>
      <c r="AA2734" s="109"/>
      <c r="AB2734" s="109"/>
      <c r="AS2734" s="124"/>
      <c r="AT2734" s="124"/>
      <c r="AU2734" s="124"/>
      <c r="AV2734" s="83"/>
      <c r="AW2734" s="123"/>
      <c r="AX2734" s="81"/>
      <c r="BB2734" s="81"/>
      <c r="BC2734" s="81"/>
      <c r="BD2734" s="81"/>
      <c r="BE2734" s="81"/>
    </row>
    <row r="2735" spans="1:57" ht="12" x14ac:dyDescent="0.25">
      <c r="A2735" s="81"/>
      <c r="B2735" s="81"/>
      <c r="C2735" s="81"/>
      <c r="K2735" s="81"/>
      <c r="L2735" s="81"/>
      <c r="M2735" s="81"/>
      <c r="N2735" s="81"/>
      <c r="O2735" s="81"/>
      <c r="P2735" s="81"/>
      <c r="S2735" s="81"/>
      <c r="T2735" s="81"/>
      <c r="U2735" s="81"/>
      <c r="V2735" s="81"/>
      <c r="W2735" s="81"/>
      <c r="X2735" s="81"/>
      <c r="Y2735" s="81"/>
      <c r="Z2735" s="81"/>
      <c r="AA2735" s="109"/>
      <c r="AB2735" s="109"/>
      <c r="AS2735" s="124"/>
      <c r="AT2735" s="124"/>
      <c r="AU2735" s="124"/>
      <c r="AV2735" s="83"/>
      <c r="AW2735" s="123"/>
      <c r="AX2735" s="81"/>
      <c r="BB2735" s="81"/>
      <c r="BC2735" s="81"/>
      <c r="BD2735" s="81"/>
      <c r="BE2735" s="81"/>
    </row>
    <row r="2736" spans="1:57" ht="12" x14ac:dyDescent="0.25">
      <c r="A2736" s="81"/>
      <c r="B2736" s="81"/>
      <c r="C2736" s="81"/>
      <c r="K2736" s="81"/>
      <c r="L2736" s="81"/>
      <c r="M2736" s="81"/>
      <c r="N2736" s="81"/>
      <c r="O2736" s="81"/>
      <c r="P2736" s="81"/>
      <c r="S2736" s="81"/>
      <c r="T2736" s="81"/>
      <c r="U2736" s="81"/>
      <c r="V2736" s="81"/>
      <c r="W2736" s="81"/>
      <c r="X2736" s="81"/>
      <c r="Y2736" s="81"/>
      <c r="Z2736" s="81"/>
      <c r="AA2736" s="109"/>
      <c r="AB2736" s="109"/>
      <c r="AS2736" s="124"/>
      <c r="AT2736" s="124"/>
      <c r="AU2736" s="124"/>
      <c r="AV2736" s="83"/>
      <c r="AW2736" s="123"/>
      <c r="AX2736" s="81"/>
      <c r="BB2736" s="81"/>
      <c r="BC2736" s="81"/>
      <c r="BD2736" s="81"/>
      <c r="BE2736" s="81"/>
    </row>
    <row r="2737" spans="1:57" ht="12" x14ac:dyDescent="0.25">
      <c r="A2737" s="81"/>
      <c r="B2737" s="81"/>
      <c r="C2737" s="81"/>
      <c r="K2737" s="81"/>
      <c r="L2737" s="81"/>
      <c r="M2737" s="81"/>
      <c r="N2737" s="81"/>
      <c r="O2737" s="81"/>
      <c r="P2737" s="81"/>
      <c r="S2737" s="81"/>
      <c r="T2737" s="81"/>
      <c r="U2737" s="81"/>
      <c r="V2737" s="81"/>
      <c r="W2737" s="81"/>
      <c r="X2737" s="81"/>
      <c r="Y2737" s="81"/>
      <c r="Z2737" s="81"/>
      <c r="AA2737" s="109"/>
      <c r="AB2737" s="109"/>
      <c r="AS2737" s="124"/>
      <c r="AT2737" s="124"/>
      <c r="AU2737" s="124"/>
      <c r="AV2737" s="83"/>
      <c r="AW2737" s="123"/>
      <c r="AX2737" s="81"/>
      <c r="BB2737" s="81"/>
      <c r="BC2737" s="81"/>
      <c r="BD2737" s="81"/>
      <c r="BE2737" s="81"/>
    </row>
    <row r="2738" spans="1:57" ht="12" x14ac:dyDescent="0.25">
      <c r="A2738" s="81"/>
      <c r="B2738" s="81"/>
      <c r="C2738" s="81"/>
      <c r="K2738" s="81"/>
      <c r="L2738" s="81"/>
      <c r="M2738" s="81"/>
      <c r="N2738" s="81"/>
      <c r="O2738" s="81"/>
      <c r="P2738" s="81"/>
      <c r="S2738" s="81"/>
      <c r="T2738" s="81"/>
      <c r="U2738" s="81"/>
      <c r="V2738" s="81"/>
      <c r="W2738" s="81"/>
      <c r="X2738" s="81"/>
      <c r="Y2738" s="81"/>
      <c r="Z2738" s="81"/>
      <c r="AA2738" s="109"/>
      <c r="AB2738" s="109"/>
      <c r="AS2738" s="124"/>
      <c r="AT2738" s="124"/>
      <c r="AU2738" s="124"/>
      <c r="AV2738" s="83"/>
      <c r="AW2738" s="123"/>
      <c r="AX2738" s="81"/>
      <c r="BB2738" s="81"/>
      <c r="BC2738" s="81"/>
      <c r="BD2738" s="81"/>
      <c r="BE2738" s="81"/>
    </row>
    <row r="2739" spans="1:57" ht="12" x14ac:dyDescent="0.25">
      <c r="A2739" s="81"/>
      <c r="B2739" s="81"/>
      <c r="C2739" s="81"/>
      <c r="K2739" s="81"/>
      <c r="L2739" s="81"/>
      <c r="M2739" s="81"/>
      <c r="N2739" s="81"/>
      <c r="O2739" s="81"/>
      <c r="P2739" s="81"/>
      <c r="S2739" s="81"/>
      <c r="T2739" s="81"/>
      <c r="U2739" s="81"/>
      <c r="V2739" s="81"/>
      <c r="W2739" s="81"/>
      <c r="X2739" s="81"/>
      <c r="Y2739" s="81"/>
      <c r="Z2739" s="81"/>
      <c r="AA2739" s="109"/>
      <c r="AB2739" s="109"/>
      <c r="AS2739" s="124"/>
      <c r="AT2739" s="124"/>
      <c r="AU2739" s="124"/>
      <c r="AV2739" s="83"/>
      <c r="AW2739" s="123"/>
      <c r="AX2739" s="81"/>
      <c r="BB2739" s="81"/>
      <c r="BC2739" s="81"/>
      <c r="BD2739" s="81"/>
      <c r="BE2739" s="81"/>
    </row>
    <row r="2740" spans="1:57" ht="12" x14ac:dyDescent="0.25">
      <c r="A2740" s="81"/>
      <c r="B2740" s="81"/>
      <c r="C2740" s="81"/>
      <c r="K2740" s="81"/>
      <c r="L2740" s="81"/>
      <c r="M2740" s="81"/>
      <c r="N2740" s="81"/>
      <c r="O2740" s="81"/>
      <c r="P2740" s="81"/>
      <c r="S2740" s="81"/>
      <c r="T2740" s="81"/>
      <c r="U2740" s="81"/>
      <c r="V2740" s="81"/>
      <c r="W2740" s="81"/>
      <c r="X2740" s="81"/>
      <c r="Y2740" s="81"/>
      <c r="Z2740" s="81"/>
      <c r="AA2740" s="109"/>
      <c r="AB2740" s="109"/>
      <c r="AS2740" s="124"/>
      <c r="AT2740" s="124"/>
      <c r="AU2740" s="124"/>
      <c r="AV2740" s="83"/>
      <c r="AW2740" s="123"/>
      <c r="AX2740" s="81"/>
      <c r="BB2740" s="81"/>
      <c r="BC2740" s="81"/>
      <c r="BD2740" s="81"/>
      <c r="BE2740" s="81"/>
    </row>
    <row r="2741" spans="1:57" ht="12" x14ac:dyDescent="0.25">
      <c r="A2741" s="81"/>
      <c r="B2741" s="81"/>
      <c r="C2741" s="81"/>
      <c r="K2741" s="81"/>
      <c r="L2741" s="81"/>
      <c r="M2741" s="81"/>
      <c r="N2741" s="81"/>
      <c r="O2741" s="81"/>
      <c r="P2741" s="81"/>
      <c r="S2741" s="81"/>
      <c r="T2741" s="81"/>
      <c r="U2741" s="81"/>
      <c r="V2741" s="81"/>
      <c r="W2741" s="81"/>
      <c r="X2741" s="81"/>
      <c r="Y2741" s="81"/>
      <c r="Z2741" s="81"/>
      <c r="AA2741" s="109"/>
      <c r="AB2741" s="109"/>
      <c r="AS2741" s="124"/>
      <c r="AT2741" s="124"/>
      <c r="AU2741" s="124"/>
      <c r="AV2741" s="83"/>
      <c r="AW2741" s="123"/>
      <c r="AX2741" s="81"/>
      <c r="BB2741" s="81"/>
      <c r="BC2741" s="81"/>
      <c r="BD2741" s="81"/>
      <c r="BE2741" s="81"/>
    </row>
    <row r="2742" spans="1:57" ht="12" x14ac:dyDescent="0.25">
      <c r="A2742" s="81"/>
      <c r="B2742" s="81"/>
      <c r="C2742" s="81"/>
      <c r="K2742" s="81"/>
      <c r="L2742" s="81"/>
      <c r="M2742" s="81"/>
      <c r="N2742" s="81"/>
      <c r="O2742" s="81"/>
      <c r="P2742" s="81"/>
      <c r="S2742" s="81"/>
      <c r="T2742" s="81"/>
      <c r="U2742" s="81"/>
      <c r="V2742" s="81"/>
      <c r="W2742" s="81"/>
      <c r="X2742" s="81"/>
      <c r="Y2742" s="81"/>
      <c r="Z2742" s="81"/>
      <c r="AA2742" s="109"/>
      <c r="AB2742" s="109"/>
      <c r="AS2742" s="124"/>
      <c r="AT2742" s="124"/>
      <c r="AU2742" s="124"/>
      <c r="AV2742" s="83"/>
      <c r="AW2742" s="123"/>
      <c r="AX2742" s="81"/>
      <c r="BB2742" s="81"/>
      <c r="BC2742" s="81"/>
      <c r="BD2742" s="81"/>
      <c r="BE2742" s="81"/>
    </row>
    <row r="2743" spans="1:57" ht="12" x14ac:dyDescent="0.25">
      <c r="A2743" s="81"/>
      <c r="B2743" s="81"/>
      <c r="C2743" s="81"/>
      <c r="K2743" s="81"/>
      <c r="L2743" s="81"/>
      <c r="M2743" s="81"/>
      <c r="N2743" s="81"/>
      <c r="O2743" s="81"/>
      <c r="P2743" s="81"/>
      <c r="S2743" s="81"/>
      <c r="T2743" s="81"/>
      <c r="U2743" s="81"/>
      <c r="V2743" s="81"/>
      <c r="W2743" s="81"/>
      <c r="X2743" s="81"/>
      <c r="Y2743" s="81"/>
      <c r="Z2743" s="81"/>
      <c r="AA2743" s="109"/>
      <c r="AB2743" s="109"/>
      <c r="AS2743" s="124"/>
      <c r="AT2743" s="124"/>
      <c r="AU2743" s="124"/>
      <c r="AV2743" s="83"/>
      <c r="AW2743" s="123"/>
      <c r="AX2743" s="81"/>
      <c r="BB2743" s="81"/>
      <c r="BC2743" s="81"/>
      <c r="BD2743" s="81"/>
      <c r="BE2743" s="81"/>
    </row>
    <row r="2744" spans="1:57" ht="12" x14ac:dyDescent="0.25">
      <c r="A2744" s="81"/>
      <c r="B2744" s="81"/>
      <c r="C2744" s="81"/>
      <c r="K2744" s="81"/>
      <c r="L2744" s="81"/>
      <c r="M2744" s="81"/>
      <c r="N2744" s="81"/>
      <c r="O2744" s="81"/>
      <c r="P2744" s="81"/>
      <c r="S2744" s="81"/>
      <c r="T2744" s="81"/>
      <c r="U2744" s="81"/>
      <c r="V2744" s="81"/>
      <c r="W2744" s="81"/>
      <c r="X2744" s="81"/>
      <c r="Y2744" s="81"/>
      <c r="Z2744" s="81"/>
      <c r="AA2744" s="109"/>
      <c r="AB2744" s="109"/>
      <c r="AS2744" s="124"/>
      <c r="AT2744" s="124"/>
      <c r="AU2744" s="124"/>
      <c r="AV2744" s="83"/>
      <c r="AW2744" s="123"/>
      <c r="AX2744" s="81"/>
      <c r="BB2744" s="81"/>
      <c r="BC2744" s="81"/>
      <c r="BD2744" s="81"/>
      <c r="BE2744" s="81"/>
    </row>
    <row r="2745" spans="1:57" ht="12" x14ac:dyDescent="0.25">
      <c r="A2745" s="81"/>
      <c r="B2745" s="81"/>
      <c r="C2745" s="81"/>
      <c r="K2745" s="81"/>
      <c r="L2745" s="81"/>
      <c r="M2745" s="81"/>
      <c r="N2745" s="81"/>
      <c r="O2745" s="81"/>
      <c r="P2745" s="81"/>
      <c r="S2745" s="81"/>
      <c r="T2745" s="81"/>
      <c r="U2745" s="81"/>
      <c r="V2745" s="81"/>
      <c r="W2745" s="81"/>
      <c r="X2745" s="81"/>
      <c r="Y2745" s="81"/>
      <c r="Z2745" s="81"/>
      <c r="AA2745" s="109"/>
      <c r="AB2745" s="109"/>
      <c r="AS2745" s="124"/>
      <c r="AT2745" s="124"/>
      <c r="AU2745" s="124"/>
      <c r="AV2745" s="83"/>
      <c r="AW2745" s="123"/>
      <c r="AX2745" s="81"/>
      <c r="BB2745" s="81"/>
      <c r="BC2745" s="81"/>
      <c r="BD2745" s="81"/>
      <c r="BE2745" s="81"/>
    </row>
    <row r="2746" spans="1:57" ht="12" x14ac:dyDescent="0.25">
      <c r="A2746" s="81"/>
      <c r="B2746" s="81"/>
      <c r="C2746" s="81"/>
      <c r="K2746" s="81"/>
      <c r="L2746" s="81"/>
      <c r="M2746" s="81"/>
      <c r="N2746" s="81"/>
      <c r="O2746" s="81"/>
      <c r="P2746" s="81"/>
      <c r="S2746" s="81"/>
      <c r="T2746" s="81"/>
      <c r="U2746" s="81"/>
      <c r="V2746" s="81"/>
      <c r="W2746" s="81"/>
      <c r="X2746" s="81"/>
      <c r="Y2746" s="81"/>
      <c r="Z2746" s="81"/>
      <c r="AA2746" s="109"/>
      <c r="AB2746" s="109"/>
      <c r="AS2746" s="124"/>
      <c r="AT2746" s="124"/>
      <c r="AU2746" s="124"/>
      <c r="AV2746" s="83"/>
      <c r="AW2746" s="123"/>
      <c r="AX2746" s="81"/>
      <c r="BB2746" s="81"/>
      <c r="BC2746" s="81"/>
      <c r="BD2746" s="81"/>
      <c r="BE2746" s="81"/>
    </row>
    <row r="2747" spans="1:57" ht="12" x14ac:dyDescent="0.25">
      <c r="A2747" s="81"/>
      <c r="B2747" s="81"/>
      <c r="C2747" s="81"/>
      <c r="K2747" s="81"/>
      <c r="L2747" s="81"/>
      <c r="M2747" s="81"/>
      <c r="N2747" s="81"/>
      <c r="O2747" s="81"/>
      <c r="P2747" s="81"/>
      <c r="S2747" s="81"/>
      <c r="T2747" s="81"/>
      <c r="U2747" s="81"/>
      <c r="V2747" s="81"/>
      <c r="W2747" s="81"/>
      <c r="X2747" s="81"/>
      <c r="Y2747" s="81"/>
      <c r="Z2747" s="81"/>
      <c r="AA2747" s="109"/>
      <c r="AB2747" s="109"/>
      <c r="AS2747" s="124"/>
      <c r="AT2747" s="124"/>
      <c r="AU2747" s="124"/>
      <c r="AV2747" s="83"/>
      <c r="AW2747" s="123"/>
      <c r="AX2747" s="81"/>
      <c r="BB2747" s="81"/>
      <c r="BC2747" s="81"/>
      <c r="BD2747" s="81"/>
      <c r="BE2747" s="81"/>
    </row>
    <row r="2748" spans="1:57" ht="12" x14ac:dyDescent="0.25">
      <c r="A2748" s="81"/>
      <c r="B2748" s="81"/>
      <c r="C2748" s="81"/>
      <c r="K2748" s="81"/>
      <c r="L2748" s="81"/>
      <c r="M2748" s="81"/>
      <c r="N2748" s="81"/>
      <c r="O2748" s="81"/>
      <c r="P2748" s="81"/>
      <c r="S2748" s="81"/>
      <c r="T2748" s="81"/>
      <c r="U2748" s="81"/>
      <c r="V2748" s="81"/>
      <c r="W2748" s="81"/>
      <c r="X2748" s="81"/>
      <c r="Y2748" s="81"/>
      <c r="Z2748" s="81"/>
      <c r="AA2748" s="109"/>
      <c r="AB2748" s="109"/>
      <c r="AS2748" s="124"/>
      <c r="AT2748" s="124"/>
      <c r="AU2748" s="124"/>
      <c r="AV2748" s="83"/>
      <c r="AW2748" s="123"/>
      <c r="AX2748" s="81"/>
      <c r="BB2748" s="81"/>
      <c r="BC2748" s="81"/>
      <c r="BD2748" s="81"/>
      <c r="BE2748" s="81"/>
    </row>
    <row r="2749" spans="1:57" ht="12" x14ac:dyDescent="0.25">
      <c r="A2749" s="81"/>
      <c r="B2749" s="81"/>
      <c r="C2749" s="81"/>
      <c r="K2749" s="81"/>
      <c r="L2749" s="81"/>
      <c r="M2749" s="81"/>
      <c r="N2749" s="81"/>
      <c r="O2749" s="81"/>
      <c r="P2749" s="81"/>
      <c r="S2749" s="81"/>
      <c r="T2749" s="81"/>
      <c r="U2749" s="81"/>
      <c r="V2749" s="81"/>
      <c r="W2749" s="81"/>
      <c r="X2749" s="81"/>
      <c r="Y2749" s="81"/>
      <c r="Z2749" s="81"/>
      <c r="AA2749" s="109"/>
      <c r="AB2749" s="109"/>
      <c r="AS2749" s="124"/>
      <c r="AT2749" s="124"/>
      <c r="AU2749" s="124"/>
      <c r="AV2749" s="83"/>
      <c r="AW2749" s="123"/>
      <c r="AX2749" s="81"/>
      <c r="BB2749" s="81"/>
      <c r="BC2749" s="81"/>
      <c r="BD2749" s="81"/>
      <c r="BE2749" s="81"/>
    </row>
    <row r="2750" spans="1:57" ht="12" x14ac:dyDescent="0.25">
      <c r="A2750" s="81"/>
      <c r="B2750" s="81"/>
      <c r="C2750" s="81"/>
      <c r="K2750" s="81"/>
      <c r="L2750" s="81"/>
      <c r="M2750" s="81"/>
      <c r="N2750" s="81"/>
      <c r="O2750" s="81"/>
      <c r="P2750" s="81"/>
      <c r="S2750" s="81"/>
      <c r="T2750" s="81"/>
      <c r="U2750" s="81"/>
      <c r="V2750" s="81"/>
      <c r="W2750" s="81"/>
      <c r="X2750" s="81"/>
      <c r="Y2750" s="81"/>
      <c r="Z2750" s="81"/>
      <c r="AA2750" s="109"/>
      <c r="AB2750" s="109"/>
      <c r="AS2750" s="124"/>
      <c r="AT2750" s="124"/>
      <c r="AU2750" s="124"/>
      <c r="AV2750" s="83"/>
      <c r="AW2750" s="123"/>
      <c r="AX2750" s="81"/>
      <c r="BB2750" s="81"/>
      <c r="BC2750" s="81"/>
      <c r="BD2750" s="81"/>
      <c r="BE2750" s="81"/>
    </row>
    <row r="2751" spans="1:57" ht="12" x14ac:dyDescent="0.25">
      <c r="A2751" s="81"/>
      <c r="B2751" s="81"/>
      <c r="C2751" s="81"/>
      <c r="K2751" s="81"/>
      <c r="L2751" s="81"/>
      <c r="M2751" s="81"/>
      <c r="N2751" s="81"/>
      <c r="O2751" s="81"/>
      <c r="P2751" s="81"/>
      <c r="S2751" s="81"/>
      <c r="T2751" s="81"/>
      <c r="U2751" s="81"/>
      <c r="V2751" s="81"/>
      <c r="W2751" s="81"/>
      <c r="X2751" s="81"/>
      <c r="Y2751" s="81"/>
      <c r="Z2751" s="81"/>
      <c r="AA2751" s="109"/>
      <c r="AB2751" s="109"/>
      <c r="AS2751" s="124"/>
      <c r="AT2751" s="124"/>
      <c r="AU2751" s="124"/>
      <c r="AV2751" s="83"/>
      <c r="AW2751" s="123"/>
      <c r="AX2751" s="81"/>
      <c r="BB2751" s="81"/>
      <c r="BC2751" s="81"/>
      <c r="BD2751" s="81"/>
      <c r="BE2751" s="81"/>
    </row>
    <row r="2752" spans="1:57" ht="12" x14ac:dyDescent="0.25">
      <c r="A2752" s="81"/>
      <c r="B2752" s="81"/>
      <c r="C2752" s="81"/>
      <c r="K2752" s="81"/>
      <c r="L2752" s="81"/>
      <c r="M2752" s="81"/>
      <c r="N2752" s="81"/>
      <c r="O2752" s="81"/>
      <c r="P2752" s="81"/>
      <c r="S2752" s="81"/>
      <c r="T2752" s="81"/>
      <c r="U2752" s="81"/>
      <c r="V2752" s="81"/>
      <c r="W2752" s="81"/>
      <c r="X2752" s="81"/>
      <c r="Y2752" s="81"/>
      <c r="Z2752" s="81"/>
      <c r="AA2752" s="109"/>
      <c r="AB2752" s="109"/>
      <c r="AS2752" s="124"/>
      <c r="AT2752" s="124"/>
      <c r="AU2752" s="124"/>
      <c r="AV2752" s="83"/>
      <c r="AW2752" s="123"/>
      <c r="AX2752" s="81"/>
      <c r="BB2752" s="81"/>
      <c r="BC2752" s="81"/>
      <c r="BD2752" s="81"/>
      <c r="BE2752" s="81"/>
    </row>
    <row r="2753" spans="1:57" ht="12" x14ac:dyDescent="0.25">
      <c r="A2753" s="81"/>
      <c r="B2753" s="81"/>
      <c r="C2753" s="81"/>
      <c r="K2753" s="81"/>
      <c r="L2753" s="81"/>
      <c r="M2753" s="81"/>
      <c r="N2753" s="81"/>
      <c r="O2753" s="81"/>
      <c r="P2753" s="81"/>
      <c r="S2753" s="81"/>
      <c r="T2753" s="81"/>
      <c r="U2753" s="81"/>
      <c r="V2753" s="81"/>
      <c r="W2753" s="81"/>
      <c r="X2753" s="81"/>
      <c r="Y2753" s="81"/>
      <c r="Z2753" s="81"/>
      <c r="AA2753" s="109"/>
      <c r="AB2753" s="109"/>
      <c r="AS2753" s="124"/>
      <c r="AT2753" s="124"/>
      <c r="AU2753" s="124"/>
      <c r="AV2753" s="83"/>
      <c r="AW2753" s="123"/>
      <c r="AX2753" s="81"/>
      <c r="BB2753" s="81"/>
      <c r="BC2753" s="81"/>
      <c r="BD2753" s="81"/>
      <c r="BE2753" s="81"/>
    </row>
    <row r="2754" spans="1:57" ht="12" x14ac:dyDescent="0.25">
      <c r="A2754" s="81"/>
      <c r="B2754" s="81"/>
      <c r="C2754" s="81"/>
      <c r="K2754" s="81"/>
      <c r="L2754" s="81"/>
      <c r="M2754" s="81"/>
      <c r="N2754" s="81"/>
      <c r="O2754" s="81"/>
      <c r="P2754" s="81"/>
      <c r="S2754" s="81"/>
      <c r="T2754" s="81"/>
      <c r="U2754" s="81"/>
      <c r="V2754" s="81"/>
      <c r="W2754" s="81"/>
      <c r="X2754" s="81"/>
      <c r="Y2754" s="81"/>
      <c r="Z2754" s="81"/>
      <c r="AA2754" s="109"/>
      <c r="AB2754" s="109"/>
      <c r="AS2754" s="124"/>
      <c r="AT2754" s="124"/>
      <c r="AU2754" s="124"/>
      <c r="AV2754" s="83"/>
      <c r="AW2754" s="123"/>
      <c r="AX2754" s="81"/>
      <c r="BB2754" s="81"/>
      <c r="BC2754" s="81"/>
      <c r="BD2754" s="81"/>
      <c r="BE2754" s="81"/>
    </row>
    <row r="2755" spans="1:57" ht="12" x14ac:dyDescent="0.25">
      <c r="A2755" s="81"/>
      <c r="B2755" s="81"/>
      <c r="C2755" s="81"/>
      <c r="K2755" s="81"/>
      <c r="L2755" s="81"/>
      <c r="M2755" s="81"/>
      <c r="N2755" s="81"/>
      <c r="O2755" s="81"/>
      <c r="P2755" s="81"/>
      <c r="S2755" s="81"/>
      <c r="T2755" s="81"/>
      <c r="U2755" s="81"/>
      <c r="V2755" s="81"/>
      <c r="W2755" s="81"/>
      <c r="X2755" s="81"/>
      <c r="Y2755" s="81"/>
      <c r="Z2755" s="81"/>
      <c r="AA2755" s="109"/>
      <c r="AB2755" s="109"/>
      <c r="AS2755" s="124"/>
      <c r="AT2755" s="124"/>
      <c r="AU2755" s="124"/>
      <c r="AV2755" s="83"/>
      <c r="AW2755" s="123"/>
      <c r="AX2755" s="81"/>
      <c r="BB2755" s="81"/>
      <c r="BC2755" s="81"/>
      <c r="BD2755" s="81"/>
      <c r="BE2755" s="81"/>
    </row>
    <row r="2756" spans="1:57" ht="12" x14ac:dyDescent="0.25">
      <c r="A2756" s="81"/>
      <c r="B2756" s="81"/>
      <c r="C2756" s="81"/>
      <c r="K2756" s="81"/>
      <c r="L2756" s="81"/>
      <c r="M2756" s="81"/>
      <c r="N2756" s="81"/>
      <c r="O2756" s="81"/>
      <c r="P2756" s="81"/>
      <c r="S2756" s="81"/>
      <c r="T2756" s="81"/>
      <c r="U2756" s="81"/>
      <c r="V2756" s="81"/>
      <c r="W2756" s="81"/>
      <c r="X2756" s="81"/>
      <c r="Y2756" s="81"/>
      <c r="Z2756" s="81"/>
      <c r="AA2756" s="109"/>
      <c r="AB2756" s="109"/>
      <c r="AS2756" s="124"/>
      <c r="AT2756" s="124"/>
      <c r="AU2756" s="124"/>
      <c r="AV2756" s="83"/>
      <c r="AW2756" s="123"/>
      <c r="AX2756" s="81"/>
      <c r="BB2756" s="81"/>
      <c r="BC2756" s="81"/>
      <c r="BD2756" s="81"/>
      <c r="BE2756" s="81"/>
    </row>
    <row r="2757" spans="1:57" ht="12" x14ac:dyDescent="0.25">
      <c r="A2757" s="81"/>
      <c r="B2757" s="81"/>
      <c r="C2757" s="81"/>
      <c r="K2757" s="81"/>
      <c r="L2757" s="81"/>
      <c r="M2757" s="81"/>
      <c r="N2757" s="81"/>
      <c r="O2757" s="81"/>
      <c r="P2757" s="81"/>
      <c r="S2757" s="81"/>
      <c r="T2757" s="81"/>
      <c r="U2757" s="81"/>
      <c r="V2757" s="81"/>
      <c r="W2757" s="81"/>
      <c r="X2757" s="81"/>
      <c r="Y2757" s="81"/>
      <c r="Z2757" s="81"/>
      <c r="AA2757" s="109"/>
      <c r="AB2757" s="109"/>
      <c r="AS2757" s="124"/>
      <c r="AT2757" s="124"/>
      <c r="AU2757" s="124"/>
      <c r="AV2757" s="83"/>
      <c r="AW2757" s="123"/>
      <c r="AX2757" s="81"/>
      <c r="BB2757" s="81"/>
      <c r="BC2757" s="81"/>
      <c r="BD2757" s="81"/>
      <c r="BE2757" s="81"/>
    </row>
    <row r="2758" spans="1:57" ht="12" x14ac:dyDescent="0.25">
      <c r="A2758" s="81"/>
      <c r="B2758" s="81"/>
      <c r="C2758" s="81"/>
      <c r="K2758" s="81"/>
      <c r="L2758" s="81"/>
      <c r="M2758" s="81"/>
      <c r="N2758" s="81"/>
      <c r="O2758" s="81"/>
      <c r="P2758" s="81"/>
      <c r="S2758" s="81"/>
      <c r="T2758" s="81"/>
      <c r="U2758" s="81"/>
      <c r="V2758" s="81"/>
      <c r="W2758" s="81"/>
      <c r="X2758" s="81"/>
      <c r="Y2758" s="81"/>
      <c r="Z2758" s="81"/>
      <c r="AA2758" s="109"/>
      <c r="AB2758" s="109"/>
      <c r="AS2758" s="124"/>
      <c r="AT2758" s="124"/>
      <c r="AU2758" s="124"/>
      <c r="AV2758" s="83"/>
      <c r="AW2758" s="123"/>
      <c r="AX2758" s="81"/>
      <c r="BB2758" s="81"/>
      <c r="BC2758" s="81"/>
      <c r="BD2758" s="81"/>
      <c r="BE2758" s="81"/>
    </row>
    <row r="2759" spans="1:57" ht="12" x14ac:dyDescent="0.25">
      <c r="A2759" s="81"/>
      <c r="B2759" s="81"/>
      <c r="C2759" s="81"/>
      <c r="K2759" s="81"/>
      <c r="L2759" s="81"/>
      <c r="M2759" s="81"/>
      <c r="N2759" s="81"/>
      <c r="O2759" s="81"/>
      <c r="P2759" s="81"/>
      <c r="S2759" s="81"/>
      <c r="T2759" s="81"/>
      <c r="U2759" s="81"/>
      <c r="V2759" s="81"/>
      <c r="W2759" s="81"/>
      <c r="X2759" s="81"/>
      <c r="Y2759" s="81"/>
      <c r="Z2759" s="81"/>
      <c r="AA2759" s="109"/>
      <c r="AB2759" s="109"/>
      <c r="AS2759" s="124"/>
      <c r="AT2759" s="124"/>
      <c r="AU2759" s="124"/>
      <c r="AV2759" s="83"/>
      <c r="AW2759" s="123"/>
      <c r="AX2759" s="81"/>
      <c r="BB2759" s="81"/>
      <c r="BC2759" s="81"/>
      <c r="BD2759" s="81"/>
      <c r="BE2759" s="81"/>
    </row>
    <row r="2760" spans="1:57" ht="12" x14ac:dyDescent="0.25">
      <c r="A2760" s="81"/>
      <c r="B2760" s="81"/>
      <c r="C2760" s="81"/>
      <c r="K2760" s="81"/>
      <c r="L2760" s="81"/>
      <c r="M2760" s="81"/>
      <c r="N2760" s="81"/>
      <c r="O2760" s="81"/>
      <c r="P2760" s="81"/>
      <c r="S2760" s="81"/>
      <c r="T2760" s="81"/>
      <c r="U2760" s="81"/>
      <c r="V2760" s="81"/>
      <c r="W2760" s="81"/>
      <c r="X2760" s="81"/>
      <c r="Y2760" s="81"/>
      <c r="Z2760" s="81"/>
      <c r="AA2760" s="109"/>
      <c r="AB2760" s="109"/>
      <c r="AS2760" s="124"/>
      <c r="AT2760" s="124"/>
      <c r="AU2760" s="124"/>
      <c r="AV2760" s="83"/>
      <c r="AW2760" s="123"/>
      <c r="AX2760" s="81"/>
      <c r="BB2760" s="81"/>
      <c r="BC2760" s="81"/>
      <c r="BD2760" s="81"/>
      <c r="BE2760" s="81"/>
    </row>
    <row r="2761" spans="1:57" ht="12" x14ac:dyDescent="0.25">
      <c r="A2761" s="81"/>
      <c r="B2761" s="81"/>
      <c r="C2761" s="81"/>
      <c r="K2761" s="81"/>
      <c r="L2761" s="81"/>
      <c r="M2761" s="81"/>
      <c r="N2761" s="81"/>
      <c r="O2761" s="81"/>
      <c r="P2761" s="81"/>
      <c r="S2761" s="81"/>
      <c r="T2761" s="81"/>
      <c r="U2761" s="81"/>
      <c r="V2761" s="81"/>
      <c r="W2761" s="81"/>
      <c r="X2761" s="81"/>
      <c r="Y2761" s="81"/>
      <c r="Z2761" s="81"/>
      <c r="AA2761" s="109"/>
      <c r="AB2761" s="109"/>
      <c r="AS2761" s="124"/>
      <c r="AT2761" s="124"/>
      <c r="AU2761" s="124"/>
      <c r="AV2761" s="83"/>
      <c r="AW2761" s="123"/>
      <c r="AX2761" s="81"/>
      <c r="BB2761" s="81"/>
      <c r="BC2761" s="81"/>
      <c r="BD2761" s="81"/>
      <c r="BE2761" s="81"/>
    </row>
    <row r="2762" spans="1:57" ht="12" x14ac:dyDescent="0.25">
      <c r="A2762" s="81"/>
      <c r="B2762" s="81"/>
      <c r="C2762" s="81"/>
      <c r="K2762" s="81"/>
      <c r="L2762" s="81"/>
      <c r="M2762" s="81"/>
      <c r="N2762" s="81"/>
      <c r="O2762" s="81"/>
      <c r="P2762" s="81"/>
      <c r="S2762" s="81"/>
      <c r="T2762" s="81"/>
      <c r="U2762" s="81"/>
      <c r="V2762" s="81"/>
      <c r="W2762" s="81"/>
      <c r="X2762" s="81"/>
      <c r="Y2762" s="81"/>
      <c r="Z2762" s="81"/>
      <c r="AA2762" s="109"/>
      <c r="AB2762" s="109"/>
      <c r="AS2762" s="124"/>
      <c r="AT2762" s="124"/>
      <c r="AU2762" s="124"/>
      <c r="AV2762" s="83"/>
      <c r="AW2762" s="123"/>
      <c r="AX2762" s="81"/>
      <c r="BB2762" s="81"/>
      <c r="BC2762" s="81"/>
      <c r="BD2762" s="81"/>
      <c r="BE2762" s="81"/>
    </row>
    <row r="2763" spans="1:57" ht="12" x14ac:dyDescent="0.25">
      <c r="A2763" s="81"/>
      <c r="B2763" s="81"/>
      <c r="C2763" s="81"/>
      <c r="K2763" s="81"/>
      <c r="L2763" s="81"/>
      <c r="M2763" s="81"/>
      <c r="N2763" s="81"/>
      <c r="O2763" s="81"/>
      <c r="P2763" s="81"/>
      <c r="S2763" s="81"/>
      <c r="T2763" s="81"/>
      <c r="U2763" s="81"/>
      <c r="V2763" s="81"/>
      <c r="W2763" s="81"/>
      <c r="X2763" s="81"/>
      <c r="Y2763" s="81"/>
      <c r="Z2763" s="81"/>
      <c r="AA2763" s="109"/>
      <c r="AB2763" s="109"/>
      <c r="AS2763" s="124"/>
      <c r="AT2763" s="124"/>
      <c r="AU2763" s="124"/>
      <c r="AV2763" s="83"/>
      <c r="AW2763" s="123"/>
      <c r="AX2763" s="81"/>
      <c r="BB2763" s="81"/>
      <c r="BC2763" s="81"/>
      <c r="BD2763" s="81"/>
      <c r="BE2763" s="81"/>
    </row>
    <row r="2764" spans="1:57" ht="12" x14ac:dyDescent="0.25">
      <c r="A2764" s="81"/>
      <c r="B2764" s="81"/>
      <c r="C2764" s="81"/>
      <c r="K2764" s="81"/>
      <c r="L2764" s="81"/>
      <c r="M2764" s="81"/>
      <c r="N2764" s="81"/>
      <c r="O2764" s="81"/>
      <c r="P2764" s="81"/>
      <c r="S2764" s="81"/>
      <c r="T2764" s="81"/>
      <c r="U2764" s="81"/>
      <c r="V2764" s="81"/>
      <c r="W2764" s="81"/>
      <c r="X2764" s="81"/>
      <c r="Y2764" s="81"/>
      <c r="Z2764" s="81"/>
      <c r="AA2764" s="109"/>
      <c r="AB2764" s="109"/>
      <c r="AS2764" s="124"/>
      <c r="AT2764" s="124"/>
      <c r="AU2764" s="124"/>
      <c r="AV2764" s="83"/>
      <c r="AW2764" s="123"/>
      <c r="AX2764" s="81"/>
      <c r="BB2764" s="81"/>
      <c r="BC2764" s="81"/>
      <c r="BD2764" s="81"/>
      <c r="BE2764" s="81"/>
    </row>
    <row r="2765" spans="1:57" ht="12" x14ac:dyDescent="0.25">
      <c r="A2765" s="81"/>
      <c r="B2765" s="81"/>
      <c r="C2765" s="81"/>
      <c r="K2765" s="81"/>
      <c r="L2765" s="81"/>
      <c r="M2765" s="81"/>
      <c r="N2765" s="81"/>
      <c r="O2765" s="81"/>
      <c r="P2765" s="81"/>
      <c r="S2765" s="81"/>
      <c r="T2765" s="81"/>
      <c r="U2765" s="81"/>
      <c r="V2765" s="81"/>
      <c r="W2765" s="81"/>
      <c r="X2765" s="81"/>
      <c r="Y2765" s="81"/>
      <c r="Z2765" s="81"/>
      <c r="AA2765" s="109"/>
      <c r="AB2765" s="109"/>
      <c r="AS2765" s="124"/>
      <c r="AT2765" s="124"/>
      <c r="AU2765" s="124"/>
      <c r="AV2765" s="83"/>
      <c r="AW2765" s="123"/>
      <c r="AX2765" s="81"/>
      <c r="BB2765" s="81"/>
      <c r="BC2765" s="81"/>
      <c r="BD2765" s="81"/>
      <c r="BE2765" s="81"/>
    </row>
    <row r="2766" spans="1:57" ht="12" x14ac:dyDescent="0.25">
      <c r="A2766" s="81"/>
      <c r="B2766" s="81"/>
      <c r="C2766" s="81"/>
      <c r="K2766" s="81"/>
      <c r="L2766" s="81"/>
      <c r="M2766" s="81"/>
      <c r="N2766" s="81"/>
      <c r="O2766" s="81"/>
      <c r="P2766" s="81"/>
      <c r="S2766" s="81"/>
      <c r="T2766" s="81"/>
      <c r="U2766" s="81"/>
      <c r="V2766" s="81"/>
      <c r="W2766" s="81"/>
      <c r="X2766" s="81"/>
      <c r="Y2766" s="81"/>
      <c r="Z2766" s="81"/>
      <c r="AA2766" s="109"/>
      <c r="AB2766" s="109"/>
      <c r="AS2766" s="124"/>
      <c r="AT2766" s="124"/>
      <c r="AU2766" s="124"/>
      <c r="AV2766" s="83"/>
      <c r="AW2766" s="123"/>
      <c r="AX2766" s="81"/>
      <c r="BB2766" s="81"/>
      <c r="BC2766" s="81"/>
      <c r="BD2766" s="81"/>
      <c r="BE2766" s="81"/>
    </row>
    <row r="2767" spans="1:57" ht="12" x14ac:dyDescent="0.25">
      <c r="A2767" s="81"/>
      <c r="B2767" s="81"/>
      <c r="C2767" s="81"/>
      <c r="K2767" s="81"/>
      <c r="L2767" s="81"/>
      <c r="M2767" s="81"/>
      <c r="N2767" s="81"/>
      <c r="O2767" s="81"/>
      <c r="P2767" s="81"/>
      <c r="S2767" s="81"/>
      <c r="T2767" s="81"/>
      <c r="U2767" s="81"/>
      <c r="V2767" s="81"/>
      <c r="W2767" s="81"/>
      <c r="X2767" s="81"/>
      <c r="Y2767" s="81"/>
      <c r="Z2767" s="81"/>
      <c r="AA2767" s="109"/>
      <c r="AB2767" s="109"/>
      <c r="AS2767" s="124"/>
      <c r="AT2767" s="124"/>
      <c r="AU2767" s="124"/>
      <c r="AV2767" s="83"/>
      <c r="AW2767" s="123"/>
      <c r="AX2767" s="81"/>
      <c r="BB2767" s="81"/>
      <c r="BC2767" s="81"/>
      <c r="BD2767" s="81"/>
      <c r="BE2767" s="81"/>
    </row>
    <row r="2768" spans="1:57" ht="12" x14ac:dyDescent="0.25">
      <c r="A2768" s="81"/>
      <c r="B2768" s="81"/>
      <c r="C2768" s="81"/>
      <c r="K2768" s="81"/>
      <c r="L2768" s="81"/>
      <c r="M2768" s="81"/>
      <c r="N2768" s="81"/>
      <c r="O2768" s="81"/>
      <c r="P2768" s="81"/>
      <c r="S2768" s="81"/>
      <c r="T2768" s="81"/>
      <c r="U2768" s="81"/>
      <c r="V2768" s="81"/>
      <c r="W2768" s="81"/>
      <c r="X2768" s="81"/>
      <c r="Y2768" s="81"/>
      <c r="Z2768" s="81"/>
      <c r="AA2768" s="109"/>
      <c r="AB2768" s="109"/>
      <c r="AS2768" s="124"/>
      <c r="AT2768" s="124"/>
      <c r="AU2768" s="124"/>
      <c r="AV2768" s="83"/>
      <c r="AW2768" s="123"/>
      <c r="AX2768" s="81"/>
      <c r="BB2768" s="81"/>
      <c r="BC2768" s="81"/>
      <c r="BD2768" s="81"/>
      <c r="BE2768" s="81"/>
    </row>
    <row r="2769" spans="1:57" ht="12" x14ac:dyDescent="0.25">
      <c r="A2769" s="81"/>
      <c r="B2769" s="81"/>
      <c r="C2769" s="81"/>
      <c r="K2769" s="81"/>
      <c r="L2769" s="81"/>
      <c r="M2769" s="81"/>
      <c r="N2769" s="81"/>
      <c r="O2769" s="81"/>
      <c r="P2769" s="81"/>
      <c r="S2769" s="81"/>
      <c r="T2769" s="81"/>
      <c r="U2769" s="81"/>
      <c r="V2769" s="81"/>
      <c r="W2769" s="81"/>
      <c r="X2769" s="81"/>
      <c r="Y2769" s="81"/>
      <c r="Z2769" s="81"/>
      <c r="AA2769" s="109"/>
      <c r="AB2769" s="109"/>
      <c r="AS2769" s="124"/>
      <c r="AT2769" s="124"/>
      <c r="AU2769" s="124"/>
      <c r="AV2769" s="83"/>
      <c r="AW2769" s="123"/>
      <c r="AX2769" s="81"/>
      <c r="BB2769" s="81"/>
      <c r="BC2769" s="81"/>
      <c r="BD2769" s="81"/>
      <c r="BE2769" s="81"/>
    </row>
    <row r="2770" spans="1:57" ht="12" x14ac:dyDescent="0.25">
      <c r="A2770" s="81"/>
      <c r="B2770" s="81"/>
      <c r="C2770" s="81"/>
      <c r="K2770" s="81"/>
      <c r="L2770" s="81"/>
      <c r="M2770" s="81"/>
      <c r="N2770" s="81"/>
      <c r="O2770" s="81"/>
      <c r="P2770" s="81"/>
      <c r="S2770" s="81"/>
      <c r="T2770" s="81"/>
      <c r="U2770" s="81"/>
      <c r="V2770" s="81"/>
      <c r="W2770" s="81"/>
      <c r="X2770" s="81"/>
      <c r="Y2770" s="81"/>
      <c r="Z2770" s="81"/>
      <c r="AA2770" s="109"/>
      <c r="AB2770" s="109"/>
      <c r="AS2770" s="124"/>
      <c r="AT2770" s="124"/>
      <c r="AU2770" s="124"/>
      <c r="AV2770" s="83"/>
      <c r="AW2770" s="123"/>
      <c r="AX2770" s="81"/>
      <c r="BB2770" s="81"/>
      <c r="BC2770" s="81"/>
      <c r="BD2770" s="81"/>
      <c r="BE2770" s="81"/>
    </row>
    <row r="2771" spans="1:57" ht="12" x14ac:dyDescent="0.25">
      <c r="A2771" s="81"/>
      <c r="B2771" s="81"/>
      <c r="C2771" s="81"/>
      <c r="K2771" s="81"/>
      <c r="L2771" s="81"/>
      <c r="M2771" s="81"/>
      <c r="N2771" s="81"/>
      <c r="O2771" s="81"/>
      <c r="P2771" s="81"/>
      <c r="S2771" s="81"/>
      <c r="T2771" s="81"/>
      <c r="U2771" s="81"/>
      <c r="V2771" s="81"/>
      <c r="W2771" s="81"/>
      <c r="X2771" s="81"/>
      <c r="Y2771" s="81"/>
      <c r="Z2771" s="81"/>
      <c r="AA2771" s="109"/>
      <c r="AB2771" s="109"/>
      <c r="AS2771" s="124"/>
      <c r="AT2771" s="124"/>
      <c r="AU2771" s="124"/>
      <c r="AV2771" s="83"/>
      <c r="AW2771" s="123"/>
      <c r="AX2771" s="81"/>
      <c r="BB2771" s="81"/>
      <c r="BC2771" s="81"/>
      <c r="BD2771" s="81"/>
      <c r="BE2771" s="81"/>
    </row>
    <row r="2772" spans="1:57" ht="12" x14ac:dyDescent="0.25">
      <c r="A2772" s="81"/>
      <c r="B2772" s="81"/>
      <c r="C2772" s="81"/>
      <c r="K2772" s="81"/>
      <c r="L2772" s="81"/>
      <c r="M2772" s="81"/>
      <c r="N2772" s="81"/>
      <c r="O2772" s="81"/>
      <c r="P2772" s="81"/>
      <c r="S2772" s="81"/>
      <c r="T2772" s="81"/>
      <c r="U2772" s="81"/>
      <c r="V2772" s="81"/>
      <c r="W2772" s="81"/>
      <c r="X2772" s="81"/>
      <c r="Y2772" s="81"/>
      <c r="Z2772" s="81"/>
      <c r="AA2772" s="109"/>
      <c r="AB2772" s="109"/>
      <c r="AS2772" s="124"/>
      <c r="AT2772" s="124"/>
      <c r="AU2772" s="124"/>
      <c r="AV2772" s="83"/>
      <c r="AW2772" s="123"/>
      <c r="AX2772" s="81"/>
      <c r="BB2772" s="81"/>
      <c r="BC2772" s="81"/>
      <c r="BD2772" s="81"/>
      <c r="BE2772" s="81"/>
    </row>
    <row r="2773" spans="1:57" ht="12" x14ac:dyDescent="0.25">
      <c r="A2773" s="81"/>
      <c r="B2773" s="81"/>
      <c r="C2773" s="81"/>
      <c r="K2773" s="81"/>
      <c r="L2773" s="81"/>
      <c r="M2773" s="81"/>
      <c r="N2773" s="81"/>
      <c r="O2773" s="81"/>
      <c r="P2773" s="81"/>
      <c r="S2773" s="81"/>
      <c r="T2773" s="81"/>
      <c r="U2773" s="81"/>
      <c r="V2773" s="81"/>
      <c r="W2773" s="81"/>
      <c r="X2773" s="81"/>
      <c r="Y2773" s="81"/>
      <c r="Z2773" s="81"/>
      <c r="AA2773" s="109"/>
      <c r="AB2773" s="109"/>
      <c r="AS2773" s="124"/>
      <c r="AT2773" s="124"/>
      <c r="AU2773" s="124"/>
      <c r="AV2773" s="83"/>
      <c r="AW2773" s="123"/>
      <c r="AX2773" s="81"/>
      <c r="BB2773" s="81"/>
      <c r="BC2773" s="81"/>
      <c r="BD2773" s="81"/>
      <c r="BE2773" s="81"/>
    </row>
    <row r="2774" spans="1:57" ht="12" x14ac:dyDescent="0.25">
      <c r="A2774" s="81"/>
      <c r="B2774" s="81"/>
      <c r="C2774" s="81"/>
      <c r="K2774" s="81"/>
      <c r="L2774" s="81"/>
      <c r="M2774" s="81"/>
      <c r="N2774" s="81"/>
      <c r="O2774" s="81"/>
      <c r="P2774" s="81"/>
      <c r="S2774" s="81"/>
      <c r="T2774" s="81"/>
      <c r="U2774" s="81"/>
      <c r="V2774" s="81"/>
      <c r="W2774" s="81"/>
      <c r="X2774" s="81"/>
      <c r="Y2774" s="81"/>
      <c r="Z2774" s="81"/>
      <c r="AA2774" s="109"/>
      <c r="AB2774" s="109"/>
      <c r="AS2774" s="124"/>
      <c r="AT2774" s="124"/>
      <c r="AU2774" s="124"/>
      <c r="AV2774" s="83"/>
      <c r="AW2774" s="123"/>
      <c r="AX2774" s="81"/>
      <c r="BB2774" s="81"/>
      <c r="BC2774" s="81"/>
      <c r="BD2774" s="81"/>
      <c r="BE2774" s="81"/>
    </row>
    <row r="2775" spans="1:57" ht="12" x14ac:dyDescent="0.25">
      <c r="A2775" s="81"/>
      <c r="B2775" s="81"/>
      <c r="C2775" s="81"/>
      <c r="K2775" s="81"/>
      <c r="L2775" s="81"/>
      <c r="M2775" s="81"/>
      <c r="N2775" s="81"/>
      <c r="O2775" s="81"/>
      <c r="P2775" s="81"/>
      <c r="S2775" s="81"/>
      <c r="T2775" s="81"/>
      <c r="U2775" s="81"/>
      <c r="V2775" s="81"/>
      <c r="W2775" s="81"/>
      <c r="X2775" s="81"/>
      <c r="Y2775" s="81"/>
      <c r="Z2775" s="81"/>
      <c r="AA2775" s="109"/>
      <c r="AB2775" s="109"/>
      <c r="AS2775" s="124"/>
      <c r="AT2775" s="124"/>
      <c r="AU2775" s="124"/>
      <c r="AV2775" s="83"/>
      <c r="AW2775" s="123"/>
      <c r="AX2775" s="81"/>
      <c r="BB2775" s="81"/>
      <c r="BC2775" s="81"/>
      <c r="BD2775" s="81"/>
      <c r="BE2775" s="81"/>
    </row>
    <row r="2776" spans="1:57" ht="12" x14ac:dyDescent="0.25">
      <c r="A2776" s="81"/>
      <c r="B2776" s="81"/>
      <c r="C2776" s="81"/>
      <c r="K2776" s="81"/>
      <c r="L2776" s="81"/>
      <c r="M2776" s="81"/>
      <c r="N2776" s="81"/>
      <c r="O2776" s="81"/>
      <c r="P2776" s="81"/>
      <c r="S2776" s="81"/>
      <c r="T2776" s="81"/>
      <c r="U2776" s="81"/>
      <c r="V2776" s="81"/>
      <c r="W2776" s="81"/>
      <c r="X2776" s="81"/>
      <c r="Y2776" s="81"/>
      <c r="Z2776" s="81"/>
      <c r="AA2776" s="109"/>
      <c r="AB2776" s="109"/>
      <c r="AS2776" s="124"/>
      <c r="AT2776" s="124"/>
      <c r="AU2776" s="124"/>
      <c r="AV2776" s="83"/>
      <c r="AW2776" s="123"/>
      <c r="AX2776" s="81"/>
      <c r="BB2776" s="81"/>
      <c r="BC2776" s="81"/>
      <c r="BD2776" s="81"/>
      <c r="BE2776" s="81"/>
    </row>
    <row r="2777" spans="1:57" ht="12" x14ac:dyDescent="0.25">
      <c r="A2777" s="81"/>
      <c r="B2777" s="81"/>
      <c r="C2777" s="81"/>
      <c r="K2777" s="81"/>
      <c r="L2777" s="81"/>
      <c r="M2777" s="81"/>
      <c r="N2777" s="81"/>
      <c r="O2777" s="81"/>
      <c r="P2777" s="81"/>
      <c r="S2777" s="81"/>
      <c r="T2777" s="81"/>
      <c r="U2777" s="81"/>
      <c r="V2777" s="81"/>
      <c r="W2777" s="81"/>
      <c r="X2777" s="81"/>
      <c r="Y2777" s="81"/>
      <c r="Z2777" s="81"/>
      <c r="AA2777" s="109"/>
      <c r="AB2777" s="109"/>
      <c r="AS2777" s="124"/>
      <c r="AT2777" s="124"/>
      <c r="AU2777" s="124"/>
      <c r="AV2777" s="83"/>
      <c r="AW2777" s="123"/>
      <c r="AX2777" s="81"/>
      <c r="BB2777" s="81"/>
      <c r="BC2777" s="81"/>
      <c r="BD2777" s="81"/>
      <c r="BE2777" s="81"/>
    </row>
    <row r="2778" spans="1:57" ht="12" x14ac:dyDescent="0.25">
      <c r="A2778" s="81"/>
      <c r="B2778" s="81"/>
      <c r="C2778" s="81"/>
      <c r="K2778" s="81"/>
      <c r="L2778" s="81"/>
      <c r="M2778" s="81"/>
      <c r="N2778" s="81"/>
      <c r="O2778" s="81"/>
      <c r="P2778" s="81"/>
      <c r="S2778" s="81"/>
      <c r="T2778" s="81"/>
      <c r="U2778" s="81"/>
      <c r="V2778" s="81"/>
      <c r="W2778" s="81"/>
      <c r="X2778" s="81"/>
      <c r="Y2778" s="81"/>
      <c r="Z2778" s="81"/>
      <c r="AA2778" s="109"/>
      <c r="AB2778" s="109"/>
      <c r="AS2778" s="124"/>
      <c r="AT2778" s="124"/>
      <c r="AU2778" s="124"/>
      <c r="AV2778" s="83"/>
      <c r="AW2778" s="123"/>
      <c r="AX2778" s="81"/>
      <c r="BB2778" s="81"/>
      <c r="BC2778" s="81"/>
      <c r="BD2778" s="81"/>
      <c r="BE2778" s="81"/>
    </row>
    <row r="2779" spans="1:57" ht="12" x14ac:dyDescent="0.25">
      <c r="A2779" s="81"/>
      <c r="B2779" s="81"/>
      <c r="C2779" s="81"/>
      <c r="K2779" s="81"/>
      <c r="L2779" s="81"/>
      <c r="M2779" s="81"/>
      <c r="N2779" s="81"/>
      <c r="O2779" s="81"/>
      <c r="P2779" s="81"/>
      <c r="S2779" s="81"/>
      <c r="T2779" s="81"/>
      <c r="U2779" s="81"/>
      <c r="V2779" s="81"/>
      <c r="W2779" s="81"/>
      <c r="X2779" s="81"/>
      <c r="Y2779" s="81"/>
      <c r="Z2779" s="81"/>
      <c r="AA2779" s="109"/>
      <c r="AB2779" s="109"/>
      <c r="AS2779" s="124"/>
      <c r="AT2779" s="124"/>
      <c r="AU2779" s="124"/>
      <c r="AV2779" s="83"/>
      <c r="AW2779" s="123"/>
      <c r="AX2779" s="81"/>
      <c r="BB2779" s="81"/>
      <c r="BC2779" s="81"/>
      <c r="BD2779" s="81"/>
      <c r="BE2779" s="81"/>
    </row>
    <row r="2780" spans="1:57" ht="12" x14ac:dyDescent="0.25">
      <c r="A2780" s="81"/>
      <c r="B2780" s="81"/>
      <c r="C2780" s="81"/>
      <c r="K2780" s="81"/>
      <c r="L2780" s="81"/>
      <c r="M2780" s="81"/>
      <c r="N2780" s="81"/>
      <c r="O2780" s="81"/>
      <c r="P2780" s="81"/>
      <c r="S2780" s="81"/>
      <c r="T2780" s="81"/>
      <c r="U2780" s="81"/>
      <c r="V2780" s="81"/>
      <c r="W2780" s="81"/>
      <c r="X2780" s="81"/>
      <c r="Y2780" s="81"/>
      <c r="Z2780" s="81"/>
      <c r="AA2780" s="109"/>
      <c r="AB2780" s="109"/>
      <c r="AS2780" s="124"/>
      <c r="AT2780" s="124"/>
      <c r="AU2780" s="124"/>
      <c r="AV2780" s="83"/>
      <c r="AW2780" s="123"/>
      <c r="AX2780" s="81"/>
      <c r="BB2780" s="81"/>
      <c r="BC2780" s="81"/>
      <c r="BD2780" s="81"/>
      <c r="BE2780" s="81"/>
    </row>
    <row r="2781" spans="1:57" ht="12" x14ac:dyDescent="0.25">
      <c r="A2781" s="81"/>
      <c r="B2781" s="81"/>
      <c r="C2781" s="81"/>
      <c r="K2781" s="81"/>
      <c r="L2781" s="81"/>
      <c r="M2781" s="81"/>
      <c r="N2781" s="81"/>
      <c r="O2781" s="81"/>
      <c r="P2781" s="81"/>
      <c r="S2781" s="81"/>
      <c r="T2781" s="81"/>
      <c r="U2781" s="81"/>
      <c r="V2781" s="81"/>
      <c r="W2781" s="81"/>
      <c r="X2781" s="81"/>
      <c r="Y2781" s="81"/>
      <c r="Z2781" s="81"/>
      <c r="AA2781" s="109"/>
      <c r="AB2781" s="109"/>
      <c r="AS2781" s="124"/>
      <c r="AT2781" s="124"/>
      <c r="AU2781" s="124"/>
      <c r="AV2781" s="83"/>
      <c r="AW2781" s="123"/>
      <c r="AX2781" s="81"/>
      <c r="BB2781" s="81"/>
      <c r="BC2781" s="81"/>
      <c r="BD2781" s="81"/>
      <c r="BE2781" s="81"/>
    </row>
    <row r="2782" spans="1:57" ht="12" x14ac:dyDescent="0.25">
      <c r="A2782" s="81"/>
      <c r="B2782" s="81"/>
      <c r="C2782" s="81"/>
      <c r="K2782" s="81"/>
      <c r="L2782" s="81"/>
      <c r="M2782" s="81"/>
      <c r="N2782" s="81"/>
      <c r="O2782" s="81"/>
      <c r="P2782" s="81"/>
      <c r="S2782" s="81"/>
      <c r="T2782" s="81"/>
      <c r="U2782" s="81"/>
      <c r="V2782" s="81"/>
      <c r="W2782" s="81"/>
      <c r="X2782" s="81"/>
      <c r="Y2782" s="81"/>
      <c r="Z2782" s="81"/>
      <c r="AA2782" s="109"/>
      <c r="AB2782" s="109"/>
      <c r="AS2782" s="124"/>
      <c r="AT2782" s="124"/>
      <c r="AU2782" s="124"/>
      <c r="AV2782" s="83"/>
      <c r="AW2782" s="123"/>
      <c r="AX2782" s="81"/>
      <c r="BB2782" s="81"/>
      <c r="BC2782" s="81"/>
      <c r="BD2782" s="81"/>
      <c r="BE2782" s="81"/>
    </row>
    <row r="2783" spans="1:57" ht="12" x14ac:dyDescent="0.25">
      <c r="A2783" s="81"/>
      <c r="B2783" s="81"/>
      <c r="C2783" s="81"/>
      <c r="K2783" s="81"/>
      <c r="L2783" s="81"/>
      <c r="M2783" s="81"/>
      <c r="N2783" s="81"/>
      <c r="O2783" s="81"/>
      <c r="P2783" s="81"/>
      <c r="S2783" s="81"/>
      <c r="T2783" s="81"/>
      <c r="U2783" s="81"/>
      <c r="V2783" s="81"/>
      <c r="W2783" s="81"/>
      <c r="X2783" s="81"/>
      <c r="Y2783" s="81"/>
      <c r="Z2783" s="81"/>
      <c r="AA2783" s="109"/>
      <c r="AB2783" s="109"/>
      <c r="AS2783" s="124"/>
      <c r="AT2783" s="124"/>
      <c r="AU2783" s="124"/>
      <c r="AV2783" s="83"/>
      <c r="AW2783" s="123"/>
      <c r="AX2783" s="81"/>
      <c r="BB2783" s="81"/>
      <c r="BC2783" s="81"/>
      <c r="BD2783" s="81"/>
      <c r="BE2783" s="81"/>
    </row>
    <row r="2784" spans="1:57" ht="12" x14ac:dyDescent="0.25">
      <c r="A2784" s="81"/>
      <c r="B2784" s="81"/>
      <c r="C2784" s="81"/>
      <c r="K2784" s="81"/>
      <c r="L2784" s="81"/>
      <c r="M2784" s="81"/>
      <c r="N2784" s="81"/>
      <c r="O2784" s="81"/>
      <c r="P2784" s="81"/>
      <c r="S2784" s="81"/>
      <c r="T2784" s="81"/>
      <c r="U2784" s="81"/>
      <c r="V2784" s="81"/>
      <c r="W2784" s="81"/>
      <c r="X2784" s="81"/>
      <c r="Y2784" s="81"/>
      <c r="Z2784" s="81"/>
      <c r="AA2784" s="109"/>
      <c r="AB2784" s="109"/>
      <c r="AS2784" s="124"/>
      <c r="AT2784" s="124"/>
      <c r="AU2784" s="124"/>
      <c r="AV2784" s="83"/>
      <c r="AW2784" s="123"/>
      <c r="AX2784" s="81"/>
      <c r="BB2784" s="81"/>
      <c r="BC2784" s="81"/>
      <c r="BD2784" s="81"/>
      <c r="BE2784" s="81"/>
    </row>
    <row r="2785" spans="1:57" ht="12" x14ac:dyDescent="0.25">
      <c r="A2785" s="81"/>
      <c r="B2785" s="81"/>
      <c r="C2785" s="81"/>
      <c r="K2785" s="81"/>
      <c r="L2785" s="81"/>
      <c r="M2785" s="81"/>
      <c r="N2785" s="81"/>
      <c r="O2785" s="81"/>
      <c r="P2785" s="81"/>
      <c r="S2785" s="81"/>
      <c r="T2785" s="81"/>
      <c r="U2785" s="81"/>
      <c r="V2785" s="81"/>
      <c r="W2785" s="81"/>
      <c r="X2785" s="81"/>
      <c r="Y2785" s="81"/>
      <c r="Z2785" s="81"/>
      <c r="AA2785" s="109"/>
      <c r="AB2785" s="109"/>
      <c r="AS2785" s="124"/>
      <c r="AT2785" s="124"/>
      <c r="AU2785" s="124"/>
      <c r="AV2785" s="83"/>
      <c r="AW2785" s="123"/>
      <c r="AX2785" s="81"/>
      <c r="BB2785" s="81"/>
      <c r="BC2785" s="81"/>
      <c r="BD2785" s="81"/>
      <c r="BE2785" s="81"/>
    </row>
    <row r="2786" spans="1:57" ht="12" x14ac:dyDescent="0.25">
      <c r="A2786" s="81"/>
      <c r="B2786" s="81"/>
      <c r="C2786" s="81"/>
      <c r="K2786" s="81"/>
      <c r="L2786" s="81"/>
      <c r="M2786" s="81"/>
      <c r="N2786" s="81"/>
      <c r="O2786" s="81"/>
      <c r="P2786" s="81"/>
      <c r="S2786" s="81"/>
      <c r="T2786" s="81"/>
      <c r="U2786" s="81"/>
      <c r="V2786" s="81"/>
      <c r="W2786" s="81"/>
      <c r="X2786" s="81"/>
      <c r="Y2786" s="81"/>
      <c r="Z2786" s="81"/>
      <c r="AA2786" s="109"/>
      <c r="AB2786" s="109"/>
      <c r="AS2786" s="124"/>
      <c r="AT2786" s="124"/>
      <c r="AU2786" s="124"/>
      <c r="AV2786" s="83"/>
      <c r="AW2786" s="123"/>
      <c r="AX2786" s="81"/>
      <c r="BB2786" s="81"/>
      <c r="BC2786" s="81"/>
      <c r="BD2786" s="81"/>
      <c r="BE2786" s="81"/>
    </row>
    <row r="2787" spans="1:57" ht="12" x14ac:dyDescent="0.25">
      <c r="A2787" s="81"/>
      <c r="B2787" s="81"/>
      <c r="C2787" s="81"/>
      <c r="K2787" s="81"/>
      <c r="L2787" s="81"/>
      <c r="M2787" s="81"/>
      <c r="N2787" s="81"/>
      <c r="O2787" s="81"/>
      <c r="P2787" s="81"/>
      <c r="S2787" s="81"/>
      <c r="T2787" s="81"/>
      <c r="U2787" s="81"/>
      <c r="V2787" s="81"/>
      <c r="W2787" s="81"/>
      <c r="X2787" s="81"/>
      <c r="Y2787" s="81"/>
      <c r="Z2787" s="81"/>
      <c r="AA2787" s="109"/>
      <c r="AB2787" s="109"/>
      <c r="AS2787" s="124"/>
      <c r="AT2787" s="124"/>
      <c r="AU2787" s="124"/>
      <c r="AV2787" s="83"/>
      <c r="AW2787" s="123"/>
      <c r="AX2787" s="81"/>
      <c r="BB2787" s="81"/>
      <c r="BC2787" s="81"/>
      <c r="BD2787" s="81"/>
      <c r="BE2787" s="81"/>
    </row>
    <row r="2788" spans="1:57" ht="12" x14ac:dyDescent="0.25">
      <c r="A2788" s="81"/>
      <c r="B2788" s="81"/>
      <c r="C2788" s="81"/>
      <c r="K2788" s="81"/>
      <c r="L2788" s="81"/>
      <c r="M2788" s="81"/>
      <c r="N2788" s="81"/>
      <c r="O2788" s="81"/>
      <c r="P2788" s="81"/>
      <c r="S2788" s="81"/>
      <c r="T2788" s="81"/>
      <c r="U2788" s="81"/>
      <c r="V2788" s="81"/>
      <c r="W2788" s="81"/>
      <c r="X2788" s="81"/>
      <c r="Y2788" s="81"/>
      <c r="Z2788" s="81"/>
      <c r="AA2788" s="109"/>
      <c r="AB2788" s="109"/>
      <c r="AS2788" s="124"/>
      <c r="AT2788" s="124"/>
      <c r="AU2788" s="124"/>
      <c r="AV2788" s="83"/>
      <c r="AW2788" s="123"/>
      <c r="AX2788" s="81"/>
      <c r="BB2788" s="81"/>
      <c r="BC2788" s="81"/>
      <c r="BD2788" s="81"/>
      <c r="BE2788" s="81"/>
    </row>
    <row r="2789" spans="1:57" ht="12" x14ac:dyDescent="0.25">
      <c r="A2789" s="81"/>
      <c r="B2789" s="81"/>
      <c r="C2789" s="81"/>
      <c r="K2789" s="81"/>
      <c r="L2789" s="81"/>
      <c r="M2789" s="81"/>
      <c r="N2789" s="81"/>
      <c r="O2789" s="81"/>
      <c r="P2789" s="81"/>
      <c r="S2789" s="81"/>
      <c r="T2789" s="81"/>
      <c r="U2789" s="81"/>
      <c r="V2789" s="81"/>
      <c r="W2789" s="81"/>
      <c r="X2789" s="81"/>
      <c r="Y2789" s="81"/>
      <c r="Z2789" s="81"/>
      <c r="AA2789" s="109"/>
      <c r="AB2789" s="109"/>
      <c r="AS2789" s="124"/>
      <c r="AT2789" s="124"/>
      <c r="AU2789" s="124"/>
      <c r="AV2789" s="83"/>
      <c r="AW2789" s="123"/>
      <c r="AX2789" s="81"/>
      <c r="BB2789" s="81"/>
      <c r="BC2789" s="81"/>
      <c r="BD2789" s="81"/>
      <c r="BE2789" s="81"/>
    </row>
    <row r="2790" spans="1:57" ht="12" x14ac:dyDescent="0.25">
      <c r="A2790" s="81"/>
      <c r="B2790" s="81"/>
      <c r="C2790" s="81"/>
      <c r="K2790" s="81"/>
      <c r="L2790" s="81"/>
      <c r="M2790" s="81"/>
      <c r="N2790" s="81"/>
      <c r="O2790" s="81"/>
      <c r="P2790" s="81"/>
      <c r="S2790" s="81"/>
      <c r="T2790" s="81"/>
      <c r="U2790" s="81"/>
      <c r="V2790" s="81"/>
      <c r="W2790" s="81"/>
      <c r="X2790" s="81"/>
      <c r="Y2790" s="81"/>
      <c r="Z2790" s="81"/>
      <c r="AA2790" s="109"/>
      <c r="AB2790" s="109"/>
      <c r="AS2790" s="124"/>
      <c r="AT2790" s="124"/>
      <c r="AU2790" s="124"/>
      <c r="AV2790" s="83"/>
      <c r="AW2790" s="123"/>
      <c r="AX2790" s="81"/>
      <c r="BB2790" s="81"/>
      <c r="BC2790" s="81"/>
      <c r="BD2790" s="81"/>
      <c r="BE2790" s="81"/>
    </row>
    <row r="2791" spans="1:57" ht="12" x14ac:dyDescent="0.25">
      <c r="A2791" s="81"/>
      <c r="B2791" s="81"/>
      <c r="C2791" s="81"/>
      <c r="K2791" s="81"/>
      <c r="L2791" s="81"/>
      <c r="M2791" s="81"/>
      <c r="N2791" s="81"/>
      <c r="O2791" s="81"/>
      <c r="P2791" s="81"/>
      <c r="S2791" s="81"/>
      <c r="T2791" s="81"/>
      <c r="U2791" s="81"/>
      <c r="V2791" s="81"/>
      <c r="W2791" s="81"/>
      <c r="X2791" s="81"/>
      <c r="Y2791" s="81"/>
      <c r="Z2791" s="81"/>
      <c r="AA2791" s="109"/>
      <c r="AB2791" s="109"/>
      <c r="AS2791" s="124"/>
      <c r="AT2791" s="124"/>
      <c r="AU2791" s="124"/>
      <c r="AV2791" s="83"/>
      <c r="AW2791" s="123"/>
      <c r="AX2791" s="81"/>
      <c r="BB2791" s="81"/>
      <c r="BC2791" s="81"/>
      <c r="BD2791" s="81"/>
      <c r="BE2791" s="81"/>
    </row>
    <row r="2792" spans="1:57" ht="12" x14ac:dyDescent="0.25">
      <c r="A2792" s="81"/>
      <c r="B2792" s="81"/>
      <c r="C2792" s="81"/>
      <c r="K2792" s="81"/>
      <c r="L2792" s="81"/>
      <c r="M2792" s="81"/>
      <c r="N2792" s="81"/>
      <c r="O2792" s="81"/>
      <c r="P2792" s="81"/>
      <c r="S2792" s="81"/>
      <c r="T2792" s="81"/>
      <c r="U2792" s="81"/>
      <c r="V2792" s="81"/>
      <c r="W2792" s="81"/>
      <c r="X2792" s="81"/>
      <c r="Y2792" s="81"/>
      <c r="Z2792" s="81"/>
      <c r="AA2792" s="109"/>
      <c r="AB2792" s="109"/>
      <c r="AS2792" s="124"/>
      <c r="AT2792" s="124"/>
      <c r="AU2792" s="124"/>
      <c r="AV2792" s="83"/>
      <c r="AW2792" s="123"/>
      <c r="AX2792" s="81"/>
      <c r="BB2792" s="81"/>
      <c r="BC2792" s="81"/>
      <c r="BD2792" s="81"/>
      <c r="BE2792" s="81"/>
    </row>
    <row r="2793" spans="1:57" ht="12" x14ac:dyDescent="0.25">
      <c r="A2793" s="81"/>
      <c r="B2793" s="81"/>
      <c r="C2793" s="81"/>
      <c r="K2793" s="81"/>
      <c r="L2793" s="81"/>
      <c r="M2793" s="81"/>
      <c r="N2793" s="81"/>
      <c r="O2793" s="81"/>
      <c r="P2793" s="81"/>
      <c r="S2793" s="81"/>
      <c r="T2793" s="81"/>
      <c r="U2793" s="81"/>
      <c r="V2793" s="81"/>
      <c r="W2793" s="81"/>
      <c r="X2793" s="81"/>
      <c r="Y2793" s="81"/>
      <c r="Z2793" s="81"/>
      <c r="AA2793" s="109"/>
      <c r="AB2793" s="109"/>
      <c r="AS2793" s="124"/>
      <c r="AT2793" s="124"/>
      <c r="AU2793" s="124"/>
      <c r="AV2793" s="83"/>
      <c r="AW2793" s="123"/>
      <c r="AX2793" s="81"/>
      <c r="BB2793" s="81"/>
      <c r="BC2793" s="81"/>
      <c r="BD2793" s="81"/>
      <c r="BE2793" s="81"/>
    </row>
    <row r="2794" spans="1:57" ht="12" x14ac:dyDescent="0.25">
      <c r="A2794" s="81"/>
      <c r="B2794" s="81"/>
      <c r="C2794" s="81"/>
      <c r="K2794" s="81"/>
      <c r="L2794" s="81"/>
      <c r="M2794" s="81"/>
      <c r="N2794" s="81"/>
      <c r="O2794" s="81"/>
      <c r="P2794" s="81"/>
      <c r="S2794" s="81"/>
      <c r="T2794" s="81"/>
      <c r="U2794" s="81"/>
      <c r="V2794" s="81"/>
      <c r="W2794" s="81"/>
      <c r="X2794" s="81"/>
      <c r="Y2794" s="81"/>
      <c r="Z2794" s="81"/>
      <c r="AA2794" s="109"/>
      <c r="AB2794" s="109"/>
      <c r="AS2794" s="124"/>
      <c r="AT2794" s="124"/>
      <c r="AU2794" s="124"/>
      <c r="AV2794" s="83"/>
      <c r="AW2794" s="123"/>
      <c r="AX2794" s="81"/>
      <c r="BB2794" s="81"/>
      <c r="BC2794" s="81"/>
      <c r="BD2794" s="81"/>
      <c r="BE2794" s="81"/>
    </row>
    <row r="2795" spans="1:57" ht="12" x14ac:dyDescent="0.25">
      <c r="A2795" s="81"/>
      <c r="B2795" s="81"/>
      <c r="C2795" s="81"/>
      <c r="K2795" s="81"/>
      <c r="L2795" s="81"/>
      <c r="M2795" s="81"/>
      <c r="N2795" s="81"/>
      <c r="O2795" s="81"/>
      <c r="P2795" s="81"/>
      <c r="S2795" s="81"/>
      <c r="T2795" s="81"/>
      <c r="U2795" s="81"/>
      <c r="V2795" s="81"/>
      <c r="W2795" s="81"/>
      <c r="X2795" s="81"/>
      <c r="Y2795" s="81"/>
      <c r="Z2795" s="81"/>
      <c r="AA2795" s="109"/>
      <c r="AB2795" s="109"/>
      <c r="AS2795" s="124"/>
      <c r="AT2795" s="124"/>
      <c r="AU2795" s="124"/>
      <c r="AV2795" s="83"/>
      <c r="AW2795" s="123"/>
      <c r="AX2795" s="81"/>
      <c r="BB2795" s="81"/>
      <c r="BC2795" s="81"/>
      <c r="BD2795" s="81"/>
      <c r="BE2795" s="81"/>
    </row>
    <row r="2796" spans="1:57" ht="12" x14ac:dyDescent="0.25">
      <c r="A2796" s="81"/>
      <c r="B2796" s="81"/>
      <c r="C2796" s="81"/>
      <c r="K2796" s="81"/>
      <c r="L2796" s="81"/>
      <c r="M2796" s="81"/>
      <c r="N2796" s="81"/>
      <c r="O2796" s="81"/>
      <c r="P2796" s="81"/>
      <c r="S2796" s="81"/>
      <c r="T2796" s="81"/>
      <c r="U2796" s="81"/>
      <c r="V2796" s="81"/>
      <c r="W2796" s="81"/>
      <c r="X2796" s="81"/>
      <c r="Y2796" s="81"/>
      <c r="Z2796" s="81"/>
      <c r="AA2796" s="109"/>
      <c r="AB2796" s="109"/>
      <c r="AS2796" s="124"/>
      <c r="AT2796" s="124"/>
      <c r="AU2796" s="124"/>
      <c r="AV2796" s="83"/>
      <c r="AW2796" s="123"/>
      <c r="AX2796" s="81"/>
      <c r="BB2796" s="81"/>
      <c r="BC2796" s="81"/>
      <c r="BD2796" s="81"/>
      <c r="BE2796" s="81"/>
    </row>
    <row r="2797" spans="1:57" ht="12" x14ac:dyDescent="0.25">
      <c r="A2797" s="81"/>
      <c r="B2797" s="81"/>
      <c r="C2797" s="81"/>
      <c r="K2797" s="81"/>
      <c r="L2797" s="81"/>
      <c r="M2797" s="81"/>
      <c r="N2797" s="81"/>
      <c r="O2797" s="81"/>
      <c r="P2797" s="81"/>
      <c r="S2797" s="81"/>
      <c r="T2797" s="81"/>
      <c r="U2797" s="81"/>
      <c r="V2797" s="81"/>
      <c r="W2797" s="81"/>
      <c r="X2797" s="81"/>
      <c r="Y2797" s="81"/>
      <c r="Z2797" s="81"/>
      <c r="AA2797" s="109"/>
      <c r="AB2797" s="109"/>
      <c r="AS2797" s="124"/>
      <c r="AT2797" s="124"/>
      <c r="AU2797" s="124"/>
      <c r="AV2797" s="83"/>
      <c r="AW2797" s="123"/>
      <c r="AX2797" s="81"/>
      <c r="BB2797" s="81"/>
      <c r="BC2797" s="81"/>
      <c r="BD2797" s="81"/>
      <c r="BE2797" s="81"/>
    </row>
    <row r="2798" spans="1:57" ht="12" x14ac:dyDescent="0.25">
      <c r="A2798" s="81"/>
      <c r="B2798" s="81"/>
      <c r="C2798" s="81"/>
      <c r="K2798" s="81"/>
      <c r="L2798" s="81"/>
      <c r="M2798" s="81"/>
      <c r="N2798" s="81"/>
      <c r="O2798" s="81"/>
      <c r="P2798" s="81"/>
      <c r="S2798" s="81"/>
      <c r="T2798" s="81"/>
      <c r="U2798" s="81"/>
      <c r="V2798" s="81"/>
      <c r="W2798" s="81"/>
      <c r="X2798" s="81"/>
      <c r="Y2798" s="81"/>
      <c r="Z2798" s="81"/>
      <c r="AA2798" s="109"/>
      <c r="AB2798" s="109"/>
      <c r="AS2798" s="124"/>
      <c r="AT2798" s="124"/>
      <c r="AU2798" s="124"/>
      <c r="AV2798" s="83"/>
      <c r="AW2798" s="123"/>
      <c r="AX2798" s="81"/>
      <c r="BB2798" s="81"/>
      <c r="BC2798" s="81"/>
      <c r="BD2798" s="81"/>
      <c r="BE2798" s="81"/>
    </row>
    <row r="2799" spans="1:57" ht="12" x14ac:dyDescent="0.25">
      <c r="A2799" s="81"/>
      <c r="B2799" s="81"/>
      <c r="C2799" s="81"/>
      <c r="K2799" s="81"/>
      <c r="L2799" s="81"/>
      <c r="M2799" s="81"/>
      <c r="N2799" s="81"/>
      <c r="O2799" s="81"/>
      <c r="P2799" s="81"/>
      <c r="S2799" s="81"/>
      <c r="T2799" s="81"/>
      <c r="U2799" s="81"/>
      <c r="V2799" s="81"/>
      <c r="W2799" s="81"/>
      <c r="X2799" s="81"/>
      <c r="Y2799" s="81"/>
      <c r="Z2799" s="81"/>
      <c r="AA2799" s="109"/>
      <c r="AB2799" s="109"/>
      <c r="AS2799" s="124"/>
      <c r="AT2799" s="124"/>
      <c r="AU2799" s="124"/>
      <c r="AV2799" s="83"/>
      <c r="AW2799" s="123"/>
      <c r="AX2799" s="81"/>
      <c r="BB2799" s="81"/>
      <c r="BC2799" s="81"/>
      <c r="BD2799" s="81"/>
      <c r="BE2799" s="81"/>
    </row>
    <row r="2800" spans="1:57" ht="12" x14ac:dyDescent="0.25">
      <c r="A2800" s="81"/>
      <c r="B2800" s="81"/>
      <c r="C2800" s="81"/>
      <c r="K2800" s="81"/>
      <c r="L2800" s="81"/>
      <c r="M2800" s="81"/>
      <c r="N2800" s="81"/>
      <c r="O2800" s="81"/>
      <c r="P2800" s="81"/>
      <c r="S2800" s="81"/>
      <c r="T2800" s="81"/>
      <c r="U2800" s="81"/>
      <c r="V2800" s="81"/>
      <c r="W2800" s="81"/>
      <c r="X2800" s="81"/>
      <c r="Y2800" s="81"/>
      <c r="Z2800" s="81"/>
      <c r="AA2800" s="109"/>
      <c r="AB2800" s="109"/>
      <c r="AS2800" s="124"/>
      <c r="AT2800" s="124"/>
      <c r="AU2800" s="124"/>
      <c r="AV2800" s="83"/>
      <c r="AW2800" s="123"/>
      <c r="AX2800" s="81"/>
      <c r="BB2800" s="81"/>
      <c r="BC2800" s="81"/>
      <c r="BD2800" s="81"/>
      <c r="BE2800" s="81"/>
    </row>
    <row r="2801" spans="1:57" ht="12" x14ac:dyDescent="0.25">
      <c r="A2801" s="81"/>
      <c r="B2801" s="81"/>
      <c r="C2801" s="81"/>
      <c r="K2801" s="81"/>
      <c r="L2801" s="81"/>
      <c r="M2801" s="81"/>
      <c r="N2801" s="81"/>
      <c r="O2801" s="81"/>
      <c r="P2801" s="81"/>
      <c r="S2801" s="81"/>
      <c r="T2801" s="81"/>
      <c r="U2801" s="81"/>
      <c r="V2801" s="81"/>
      <c r="W2801" s="81"/>
      <c r="X2801" s="81"/>
      <c r="Y2801" s="81"/>
      <c r="Z2801" s="81"/>
      <c r="AA2801" s="109"/>
      <c r="AB2801" s="109"/>
      <c r="AS2801" s="124"/>
      <c r="AT2801" s="124"/>
      <c r="AU2801" s="124"/>
      <c r="AV2801" s="83"/>
      <c r="AW2801" s="123"/>
      <c r="AX2801" s="81"/>
      <c r="BB2801" s="81"/>
      <c r="BC2801" s="81"/>
      <c r="BD2801" s="81"/>
      <c r="BE2801" s="81"/>
    </row>
    <row r="2802" spans="1:57" ht="12" x14ac:dyDescent="0.25">
      <c r="A2802" s="81"/>
      <c r="B2802" s="81"/>
      <c r="C2802" s="81"/>
      <c r="K2802" s="81"/>
      <c r="L2802" s="81"/>
      <c r="M2802" s="81"/>
      <c r="N2802" s="81"/>
      <c r="O2802" s="81"/>
      <c r="P2802" s="81"/>
      <c r="S2802" s="81"/>
      <c r="T2802" s="81"/>
      <c r="U2802" s="81"/>
      <c r="V2802" s="81"/>
      <c r="W2802" s="81"/>
      <c r="X2802" s="81"/>
      <c r="Y2802" s="81"/>
      <c r="Z2802" s="81"/>
      <c r="AA2802" s="109"/>
      <c r="AB2802" s="109"/>
      <c r="AS2802" s="124"/>
      <c r="AT2802" s="124"/>
      <c r="AU2802" s="124"/>
      <c r="AV2802" s="83"/>
      <c r="AW2802" s="123"/>
      <c r="AX2802" s="81"/>
      <c r="BB2802" s="81"/>
      <c r="BC2802" s="81"/>
      <c r="BD2802" s="81"/>
      <c r="BE2802" s="81"/>
    </row>
    <row r="2803" spans="1:57" ht="12" x14ac:dyDescent="0.25">
      <c r="A2803" s="81"/>
      <c r="B2803" s="81"/>
      <c r="C2803" s="81"/>
      <c r="K2803" s="81"/>
      <c r="L2803" s="81"/>
      <c r="M2803" s="81"/>
      <c r="N2803" s="81"/>
      <c r="O2803" s="81"/>
      <c r="P2803" s="81"/>
      <c r="S2803" s="81"/>
      <c r="T2803" s="81"/>
      <c r="U2803" s="81"/>
      <c r="V2803" s="81"/>
      <c r="W2803" s="81"/>
      <c r="X2803" s="81"/>
      <c r="Y2803" s="81"/>
      <c r="Z2803" s="81"/>
      <c r="AA2803" s="109"/>
      <c r="AB2803" s="109"/>
      <c r="AS2803" s="124"/>
      <c r="AT2803" s="124"/>
      <c r="AU2803" s="124"/>
      <c r="AV2803" s="83"/>
      <c r="AW2803" s="123"/>
      <c r="AX2803" s="81"/>
      <c r="BB2803" s="81"/>
      <c r="BC2803" s="81"/>
      <c r="BD2803" s="81"/>
      <c r="BE2803" s="81"/>
    </row>
    <row r="2804" spans="1:57" ht="12" x14ac:dyDescent="0.25">
      <c r="A2804" s="81"/>
      <c r="B2804" s="81"/>
      <c r="C2804" s="81"/>
      <c r="K2804" s="81"/>
      <c r="L2804" s="81"/>
      <c r="M2804" s="81"/>
      <c r="N2804" s="81"/>
      <c r="O2804" s="81"/>
      <c r="P2804" s="81"/>
      <c r="S2804" s="81"/>
      <c r="T2804" s="81"/>
      <c r="U2804" s="81"/>
      <c r="V2804" s="81"/>
      <c r="W2804" s="81"/>
      <c r="X2804" s="81"/>
      <c r="Y2804" s="81"/>
      <c r="Z2804" s="81"/>
      <c r="AA2804" s="109"/>
      <c r="AB2804" s="109"/>
      <c r="AS2804" s="124"/>
      <c r="AT2804" s="124"/>
      <c r="AU2804" s="124"/>
      <c r="AV2804" s="83"/>
      <c r="AW2804" s="123"/>
      <c r="AX2804" s="81"/>
      <c r="BB2804" s="81"/>
      <c r="BC2804" s="81"/>
      <c r="BD2804" s="81"/>
      <c r="BE2804" s="81"/>
    </row>
    <row r="2805" spans="1:57" ht="12" x14ac:dyDescent="0.25">
      <c r="A2805" s="81"/>
      <c r="B2805" s="81"/>
      <c r="C2805" s="81"/>
      <c r="K2805" s="81"/>
      <c r="L2805" s="81"/>
      <c r="M2805" s="81"/>
      <c r="N2805" s="81"/>
      <c r="O2805" s="81"/>
      <c r="P2805" s="81"/>
      <c r="S2805" s="81"/>
      <c r="T2805" s="81"/>
      <c r="U2805" s="81"/>
      <c r="V2805" s="81"/>
      <c r="W2805" s="81"/>
      <c r="X2805" s="81"/>
      <c r="Y2805" s="81"/>
      <c r="Z2805" s="81"/>
      <c r="AA2805" s="109"/>
      <c r="AB2805" s="109"/>
      <c r="AS2805" s="124"/>
      <c r="AT2805" s="124"/>
      <c r="AU2805" s="124"/>
      <c r="AV2805" s="83"/>
      <c r="AW2805" s="123"/>
      <c r="AX2805" s="81"/>
      <c r="BB2805" s="81"/>
      <c r="BC2805" s="81"/>
      <c r="BD2805" s="81"/>
      <c r="BE2805" s="81"/>
    </row>
    <row r="2806" spans="1:57" ht="12" x14ac:dyDescent="0.25">
      <c r="A2806" s="81"/>
      <c r="B2806" s="81"/>
      <c r="C2806" s="81"/>
      <c r="K2806" s="81"/>
      <c r="L2806" s="81"/>
      <c r="M2806" s="81"/>
      <c r="N2806" s="81"/>
      <c r="O2806" s="81"/>
      <c r="P2806" s="81"/>
      <c r="S2806" s="81"/>
      <c r="T2806" s="81"/>
      <c r="U2806" s="81"/>
      <c r="V2806" s="81"/>
      <c r="W2806" s="81"/>
      <c r="X2806" s="81"/>
      <c r="Y2806" s="81"/>
      <c r="Z2806" s="81"/>
      <c r="AA2806" s="109"/>
      <c r="AB2806" s="109"/>
      <c r="AS2806" s="124"/>
      <c r="AT2806" s="124"/>
      <c r="AU2806" s="124"/>
      <c r="AV2806" s="83"/>
      <c r="AW2806" s="123"/>
      <c r="AX2806" s="81"/>
      <c r="BB2806" s="81"/>
      <c r="BC2806" s="81"/>
      <c r="BD2806" s="81"/>
      <c r="BE2806" s="81"/>
    </row>
    <row r="2807" spans="1:57" ht="12" x14ac:dyDescent="0.25">
      <c r="A2807" s="81"/>
      <c r="B2807" s="81"/>
      <c r="C2807" s="81"/>
      <c r="K2807" s="81"/>
      <c r="L2807" s="81"/>
      <c r="M2807" s="81"/>
      <c r="N2807" s="81"/>
      <c r="O2807" s="81"/>
      <c r="P2807" s="81"/>
      <c r="S2807" s="81"/>
      <c r="T2807" s="81"/>
      <c r="U2807" s="81"/>
      <c r="V2807" s="81"/>
      <c r="W2807" s="81"/>
      <c r="X2807" s="81"/>
      <c r="Y2807" s="81"/>
      <c r="Z2807" s="81"/>
      <c r="AA2807" s="109"/>
      <c r="AB2807" s="109"/>
      <c r="AS2807" s="124"/>
      <c r="AT2807" s="124"/>
      <c r="AU2807" s="124"/>
      <c r="AV2807" s="83"/>
      <c r="AW2807" s="123"/>
      <c r="AX2807" s="81"/>
      <c r="BB2807" s="81"/>
      <c r="BC2807" s="81"/>
      <c r="BD2807" s="81"/>
      <c r="BE2807" s="81"/>
    </row>
    <row r="2808" spans="1:57" ht="12" x14ac:dyDescent="0.25">
      <c r="A2808" s="81"/>
      <c r="B2808" s="81"/>
      <c r="C2808" s="81"/>
      <c r="K2808" s="81"/>
      <c r="L2808" s="81"/>
      <c r="M2808" s="81"/>
      <c r="N2808" s="81"/>
      <c r="O2808" s="81"/>
      <c r="P2808" s="81"/>
      <c r="S2808" s="81"/>
      <c r="T2808" s="81"/>
      <c r="U2808" s="81"/>
      <c r="V2808" s="81"/>
      <c r="W2808" s="81"/>
      <c r="X2808" s="81"/>
      <c r="Y2808" s="81"/>
      <c r="Z2808" s="81"/>
      <c r="AA2808" s="109"/>
      <c r="AB2808" s="109"/>
      <c r="AS2808" s="124"/>
      <c r="AT2808" s="124"/>
      <c r="AU2808" s="124"/>
      <c r="AV2808" s="83"/>
      <c r="AW2808" s="123"/>
      <c r="AX2808" s="81"/>
      <c r="BB2808" s="81"/>
      <c r="BC2808" s="81"/>
      <c r="BD2808" s="81"/>
      <c r="BE2808" s="81"/>
    </row>
    <row r="2809" spans="1:57" ht="12" x14ac:dyDescent="0.25">
      <c r="A2809" s="81"/>
      <c r="B2809" s="81"/>
      <c r="C2809" s="81"/>
      <c r="K2809" s="81"/>
      <c r="L2809" s="81"/>
      <c r="M2809" s="81"/>
      <c r="N2809" s="81"/>
      <c r="O2809" s="81"/>
      <c r="P2809" s="81"/>
      <c r="S2809" s="81"/>
      <c r="T2809" s="81"/>
      <c r="U2809" s="81"/>
      <c r="V2809" s="81"/>
      <c r="W2809" s="81"/>
      <c r="X2809" s="81"/>
      <c r="Y2809" s="81"/>
      <c r="Z2809" s="81"/>
      <c r="AA2809" s="109"/>
      <c r="AB2809" s="109"/>
      <c r="AS2809" s="124"/>
      <c r="AT2809" s="124"/>
      <c r="AU2809" s="124"/>
      <c r="AV2809" s="83"/>
      <c r="AW2809" s="123"/>
      <c r="AX2809" s="81"/>
      <c r="BB2809" s="81"/>
      <c r="BC2809" s="81"/>
      <c r="BD2809" s="81"/>
      <c r="BE2809" s="81"/>
    </row>
    <row r="2810" spans="1:57" ht="12" x14ac:dyDescent="0.25">
      <c r="A2810" s="81"/>
      <c r="B2810" s="81"/>
      <c r="C2810" s="81"/>
      <c r="K2810" s="81"/>
      <c r="L2810" s="81"/>
      <c r="M2810" s="81"/>
      <c r="N2810" s="81"/>
      <c r="O2810" s="81"/>
      <c r="P2810" s="81"/>
      <c r="S2810" s="81"/>
      <c r="T2810" s="81"/>
      <c r="U2810" s="81"/>
      <c r="V2810" s="81"/>
      <c r="W2810" s="81"/>
      <c r="X2810" s="81"/>
      <c r="Y2810" s="81"/>
      <c r="Z2810" s="81"/>
      <c r="AA2810" s="109"/>
      <c r="AB2810" s="109"/>
      <c r="AS2810" s="124"/>
      <c r="AT2810" s="124"/>
      <c r="AU2810" s="124"/>
      <c r="AV2810" s="83"/>
      <c r="AW2810" s="123"/>
      <c r="AX2810" s="81"/>
      <c r="BB2810" s="81"/>
      <c r="BC2810" s="81"/>
      <c r="BD2810" s="81"/>
      <c r="BE2810" s="81"/>
    </row>
    <row r="2811" spans="1:57" ht="12" x14ac:dyDescent="0.25">
      <c r="A2811" s="81"/>
      <c r="B2811" s="81"/>
      <c r="C2811" s="81"/>
      <c r="K2811" s="81"/>
      <c r="L2811" s="81"/>
      <c r="M2811" s="81"/>
      <c r="N2811" s="81"/>
      <c r="O2811" s="81"/>
      <c r="P2811" s="81"/>
      <c r="S2811" s="81"/>
      <c r="T2811" s="81"/>
      <c r="U2811" s="81"/>
      <c r="V2811" s="81"/>
      <c r="W2811" s="81"/>
      <c r="X2811" s="81"/>
      <c r="Y2811" s="81"/>
      <c r="Z2811" s="81"/>
      <c r="AA2811" s="109"/>
      <c r="AB2811" s="109"/>
      <c r="AS2811" s="124"/>
      <c r="AT2811" s="124"/>
      <c r="AU2811" s="124"/>
      <c r="AV2811" s="83"/>
      <c r="AW2811" s="123"/>
      <c r="AX2811" s="81"/>
      <c r="BB2811" s="81"/>
      <c r="BC2811" s="81"/>
      <c r="BD2811" s="81"/>
      <c r="BE2811" s="81"/>
    </row>
    <row r="2812" spans="1:57" ht="12" x14ac:dyDescent="0.25">
      <c r="A2812" s="81"/>
      <c r="B2812" s="81"/>
      <c r="C2812" s="81"/>
      <c r="K2812" s="81"/>
      <c r="L2812" s="81"/>
      <c r="M2812" s="81"/>
      <c r="N2812" s="81"/>
      <c r="O2812" s="81"/>
      <c r="P2812" s="81"/>
      <c r="S2812" s="81"/>
      <c r="T2812" s="81"/>
      <c r="U2812" s="81"/>
      <c r="V2812" s="81"/>
      <c r="W2812" s="81"/>
      <c r="X2812" s="81"/>
      <c r="Y2812" s="81"/>
      <c r="Z2812" s="81"/>
      <c r="AA2812" s="109"/>
      <c r="AB2812" s="109"/>
      <c r="AS2812" s="124"/>
      <c r="AT2812" s="124"/>
      <c r="AU2812" s="124"/>
      <c r="AV2812" s="83"/>
      <c r="AW2812" s="123"/>
      <c r="AX2812" s="81"/>
      <c r="BB2812" s="81"/>
      <c r="BC2812" s="81"/>
      <c r="BD2812" s="81"/>
      <c r="BE2812" s="81"/>
    </row>
    <row r="2813" spans="1:57" ht="12" x14ac:dyDescent="0.25">
      <c r="A2813" s="81"/>
      <c r="B2813" s="81"/>
      <c r="C2813" s="81"/>
      <c r="K2813" s="81"/>
      <c r="L2813" s="81"/>
      <c r="M2813" s="81"/>
      <c r="N2813" s="81"/>
      <c r="O2813" s="81"/>
      <c r="P2813" s="81"/>
      <c r="S2813" s="81"/>
      <c r="T2813" s="81"/>
      <c r="U2813" s="81"/>
      <c r="V2813" s="81"/>
      <c r="W2813" s="81"/>
      <c r="X2813" s="81"/>
      <c r="Y2813" s="81"/>
      <c r="Z2813" s="81"/>
      <c r="AA2813" s="109"/>
      <c r="AB2813" s="109"/>
      <c r="AS2813" s="124"/>
      <c r="AT2813" s="124"/>
      <c r="AU2813" s="124"/>
      <c r="AV2813" s="83"/>
      <c r="AW2813" s="123"/>
      <c r="AX2813" s="81"/>
      <c r="BB2813" s="81"/>
      <c r="BC2813" s="81"/>
      <c r="BD2813" s="81"/>
      <c r="BE2813" s="81"/>
    </row>
    <row r="2814" spans="1:57" ht="12" x14ac:dyDescent="0.25">
      <c r="A2814" s="81"/>
      <c r="B2814" s="81"/>
      <c r="C2814" s="81"/>
      <c r="K2814" s="81"/>
      <c r="L2814" s="81"/>
      <c r="M2814" s="81"/>
      <c r="N2814" s="81"/>
      <c r="O2814" s="81"/>
      <c r="P2814" s="81"/>
      <c r="S2814" s="81"/>
      <c r="T2814" s="81"/>
      <c r="U2814" s="81"/>
      <c r="V2814" s="81"/>
      <c r="W2814" s="81"/>
      <c r="X2814" s="81"/>
      <c r="Y2814" s="81"/>
      <c r="Z2814" s="81"/>
      <c r="AA2814" s="109"/>
      <c r="AB2814" s="109"/>
      <c r="AS2814" s="124"/>
      <c r="AT2814" s="124"/>
      <c r="AU2814" s="124"/>
      <c r="AV2814" s="83"/>
      <c r="AW2814" s="123"/>
      <c r="AX2814" s="81"/>
      <c r="BB2814" s="81"/>
      <c r="BC2814" s="81"/>
      <c r="BD2814" s="81"/>
      <c r="BE2814" s="81"/>
    </row>
    <row r="2815" spans="1:57" ht="12" x14ac:dyDescent="0.25">
      <c r="A2815" s="81"/>
      <c r="B2815" s="81"/>
      <c r="C2815" s="81"/>
      <c r="K2815" s="81"/>
      <c r="L2815" s="81"/>
      <c r="M2815" s="81"/>
      <c r="N2815" s="81"/>
      <c r="O2815" s="81"/>
      <c r="P2815" s="81"/>
      <c r="S2815" s="81"/>
      <c r="T2815" s="81"/>
      <c r="U2815" s="81"/>
      <c r="V2815" s="81"/>
      <c r="W2815" s="81"/>
      <c r="X2815" s="81"/>
      <c r="Y2815" s="81"/>
      <c r="Z2815" s="81"/>
      <c r="AA2815" s="109"/>
      <c r="AB2815" s="109"/>
      <c r="AS2815" s="124"/>
      <c r="AT2815" s="124"/>
      <c r="AU2815" s="124"/>
      <c r="AV2815" s="83"/>
      <c r="AW2815" s="123"/>
      <c r="AX2815" s="81"/>
      <c r="BB2815" s="81"/>
      <c r="BC2815" s="81"/>
      <c r="BD2815" s="81"/>
      <c r="BE2815" s="81"/>
    </row>
    <row r="2816" spans="1:57" ht="12" x14ac:dyDescent="0.25">
      <c r="A2816" s="81"/>
      <c r="B2816" s="81"/>
      <c r="C2816" s="81"/>
      <c r="K2816" s="81"/>
      <c r="L2816" s="81"/>
      <c r="M2816" s="81"/>
      <c r="N2816" s="81"/>
      <c r="O2816" s="81"/>
      <c r="P2816" s="81"/>
      <c r="S2816" s="81"/>
      <c r="T2816" s="81"/>
      <c r="U2816" s="81"/>
      <c r="V2816" s="81"/>
      <c r="W2816" s="81"/>
      <c r="X2816" s="81"/>
      <c r="Y2816" s="81"/>
      <c r="Z2816" s="81"/>
      <c r="AA2816" s="109"/>
      <c r="AB2816" s="109"/>
      <c r="AS2816" s="124"/>
      <c r="AT2816" s="124"/>
      <c r="AU2816" s="124"/>
      <c r="AV2816" s="83"/>
      <c r="AW2816" s="123"/>
      <c r="AX2816" s="81"/>
      <c r="BB2816" s="81"/>
      <c r="BC2816" s="81"/>
      <c r="BD2816" s="81"/>
      <c r="BE2816" s="81"/>
    </row>
    <row r="2817" spans="1:57" ht="12" x14ac:dyDescent="0.25">
      <c r="A2817" s="81"/>
      <c r="B2817" s="81"/>
      <c r="C2817" s="81"/>
      <c r="K2817" s="81"/>
      <c r="L2817" s="81"/>
      <c r="M2817" s="81"/>
      <c r="N2817" s="81"/>
      <c r="O2817" s="81"/>
      <c r="P2817" s="81"/>
      <c r="S2817" s="81"/>
      <c r="T2817" s="81"/>
      <c r="U2817" s="81"/>
      <c r="V2817" s="81"/>
      <c r="W2817" s="81"/>
      <c r="X2817" s="81"/>
      <c r="Y2817" s="81"/>
      <c r="Z2817" s="81"/>
      <c r="AA2817" s="109"/>
      <c r="AB2817" s="109"/>
      <c r="AS2817" s="124"/>
      <c r="AT2817" s="124"/>
      <c r="AU2817" s="124"/>
      <c r="AV2817" s="83"/>
      <c r="AW2817" s="123"/>
      <c r="AX2817" s="81"/>
      <c r="BB2817" s="81"/>
      <c r="BC2817" s="81"/>
      <c r="BD2817" s="81"/>
      <c r="BE2817" s="81"/>
    </row>
    <row r="2818" spans="1:57" ht="12" x14ac:dyDescent="0.25">
      <c r="A2818" s="81"/>
      <c r="B2818" s="81"/>
      <c r="C2818" s="81"/>
      <c r="K2818" s="81"/>
      <c r="L2818" s="81"/>
      <c r="M2818" s="81"/>
      <c r="N2818" s="81"/>
      <c r="O2818" s="81"/>
      <c r="P2818" s="81"/>
      <c r="S2818" s="81"/>
      <c r="T2818" s="81"/>
      <c r="U2818" s="81"/>
      <c r="V2818" s="81"/>
      <c r="W2818" s="81"/>
      <c r="X2818" s="81"/>
      <c r="Y2818" s="81"/>
      <c r="Z2818" s="81"/>
      <c r="AA2818" s="109"/>
      <c r="AB2818" s="109"/>
      <c r="AS2818" s="124"/>
      <c r="AT2818" s="124"/>
      <c r="AU2818" s="124"/>
      <c r="AV2818" s="83"/>
      <c r="AW2818" s="123"/>
      <c r="AX2818" s="81"/>
      <c r="BB2818" s="81"/>
      <c r="BC2818" s="81"/>
      <c r="BD2818" s="81"/>
      <c r="BE2818" s="81"/>
    </row>
    <row r="2819" spans="1:57" ht="12" x14ac:dyDescent="0.25">
      <c r="A2819" s="81"/>
      <c r="B2819" s="81"/>
      <c r="C2819" s="81"/>
      <c r="K2819" s="81"/>
      <c r="L2819" s="81"/>
      <c r="M2819" s="81"/>
      <c r="N2819" s="81"/>
      <c r="O2819" s="81"/>
      <c r="P2819" s="81"/>
      <c r="S2819" s="81"/>
      <c r="T2819" s="81"/>
      <c r="U2819" s="81"/>
      <c r="V2819" s="81"/>
      <c r="W2819" s="81"/>
      <c r="X2819" s="81"/>
      <c r="Y2819" s="81"/>
      <c r="Z2819" s="81"/>
      <c r="AA2819" s="109"/>
      <c r="AB2819" s="109"/>
      <c r="AS2819" s="124"/>
      <c r="AT2819" s="124"/>
      <c r="AU2819" s="124"/>
      <c r="AV2819" s="83"/>
      <c r="AW2819" s="123"/>
      <c r="AX2819" s="81"/>
      <c r="BB2819" s="81"/>
      <c r="BC2819" s="81"/>
      <c r="BD2819" s="81"/>
      <c r="BE2819" s="81"/>
    </row>
    <row r="2820" spans="1:57" ht="12" x14ac:dyDescent="0.25">
      <c r="A2820" s="81"/>
      <c r="B2820" s="81"/>
      <c r="C2820" s="81"/>
      <c r="K2820" s="81"/>
      <c r="L2820" s="81"/>
      <c r="M2820" s="81"/>
      <c r="N2820" s="81"/>
      <c r="O2820" s="81"/>
      <c r="P2820" s="81"/>
      <c r="S2820" s="81"/>
      <c r="T2820" s="81"/>
      <c r="U2820" s="81"/>
      <c r="V2820" s="81"/>
      <c r="W2820" s="81"/>
      <c r="X2820" s="81"/>
      <c r="Y2820" s="81"/>
      <c r="Z2820" s="81"/>
      <c r="AA2820" s="109"/>
      <c r="AB2820" s="109"/>
      <c r="AS2820" s="124"/>
      <c r="AT2820" s="124"/>
      <c r="AU2820" s="124"/>
      <c r="AV2820" s="83"/>
      <c r="AW2820" s="123"/>
      <c r="AX2820" s="81"/>
      <c r="BB2820" s="81"/>
      <c r="BC2820" s="81"/>
      <c r="BD2820" s="81"/>
      <c r="BE2820" s="81"/>
    </row>
    <row r="2821" spans="1:57" ht="12" x14ac:dyDescent="0.25">
      <c r="A2821" s="81"/>
      <c r="B2821" s="81"/>
      <c r="C2821" s="81"/>
      <c r="K2821" s="81"/>
      <c r="L2821" s="81"/>
      <c r="M2821" s="81"/>
      <c r="N2821" s="81"/>
      <c r="O2821" s="81"/>
      <c r="P2821" s="81"/>
      <c r="S2821" s="81"/>
      <c r="T2821" s="81"/>
      <c r="U2821" s="81"/>
      <c r="V2821" s="81"/>
      <c r="W2821" s="81"/>
      <c r="X2821" s="81"/>
      <c r="Y2821" s="81"/>
      <c r="Z2821" s="81"/>
      <c r="AA2821" s="109"/>
      <c r="AB2821" s="109"/>
      <c r="AS2821" s="124"/>
      <c r="AT2821" s="124"/>
      <c r="AU2821" s="124"/>
      <c r="AV2821" s="83"/>
      <c r="AW2821" s="123"/>
      <c r="AX2821" s="81"/>
      <c r="BB2821" s="81"/>
      <c r="BC2821" s="81"/>
      <c r="BD2821" s="81"/>
      <c r="BE2821" s="81"/>
    </row>
    <row r="2822" spans="1:57" ht="12" x14ac:dyDescent="0.25">
      <c r="A2822" s="81"/>
      <c r="B2822" s="81"/>
      <c r="C2822" s="81"/>
      <c r="K2822" s="81"/>
      <c r="L2822" s="81"/>
      <c r="M2822" s="81"/>
      <c r="N2822" s="81"/>
      <c r="O2822" s="81"/>
      <c r="P2822" s="81"/>
      <c r="S2822" s="81"/>
      <c r="T2822" s="81"/>
      <c r="U2822" s="81"/>
      <c r="V2822" s="81"/>
      <c r="W2822" s="81"/>
      <c r="X2822" s="81"/>
      <c r="Y2822" s="81"/>
      <c r="Z2822" s="81"/>
      <c r="AA2822" s="109"/>
      <c r="AB2822" s="109"/>
      <c r="AS2822" s="124"/>
      <c r="AT2822" s="124"/>
      <c r="AU2822" s="124"/>
      <c r="AV2822" s="83"/>
      <c r="AW2822" s="123"/>
      <c r="AX2822" s="81"/>
      <c r="BB2822" s="81"/>
      <c r="BC2822" s="81"/>
      <c r="BD2822" s="81"/>
      <c r="BE2822" s="81"/>
    </row>
    <row r="2823" spans="1:57" ht="12" x14ac:dyDescent="0.25">
      <c r="A2823" s="81"/>
      <c r="B2823" s="81"/>
      <c r="C2823" s="81"/>
      <c r="K2823" s="81"/>
      <c r="L2823" s="81"/>
      <c r="M2823" s="81"/>
      <c r="N2823" s="81"/>
      <c r="O2823" s="81"/>
      <c r="P2823" s="81"/>
      <c r="S2823" s="81"/>
      <c r="T2823" s="81"/>
      <c r="U2823" s="81"/>
      <c r="V2823" s="81"/>
      <c r="W2823" s="81"/>
      <c r="X2823" s="81"/>
      <c r="Y2823" s="81"/>
      <c r="Z2823" s="81"/>
      <c r="AA2823" s="109"/>
      <c r="AB2823" s="109"/>
      <c r="AS2823" s="124"/>
      <c r="AT2823" s="124"/>
      <c r="AU2823" s="124"/>
      <c r="AV2823" s="83"/>
      <c r="AW2823" s="123"/>
      <c r="AX2823" s="81"/>
      <c r="BB2823" s="81"/>
      <c r="BC2823" s="81"/>
      <c r="BD2823" s="81"/>
      <c r="BE2823" s="81"/>
    </row>
    <row r="2824" spans="1:57" ht="12" x14ac:dyDescent="0.25">
      <c r="A2824" s="81"/>
      <c r="B2824" s="81"/>
      <c r="C2824" s="81"/>
      <c r="K2824" s="81"/>
      <c r="L2824" s="81"/>
      <c r="M2824" s="81"/>
      <c r="N2824" s="81"/>
      <c r="O2824" s="81"/>
      <c r="P2824" s="81"/>
      <c r="S2824" s="81"/>
      <c r="T2824" s="81"/>
      <c r="U2824" s="81"/>
      <c r="V2824" s="81"/>
      <c r="W2824" s="81"/>
      <c r="X2824" s="81"/>
      <c r="Y2824" s="81"/>
      <c r="Z2824" s="81"/>
      <c r="AA2824" s="109"/>
      <c r="AB2824" s="109"/>
      <c r="AS2824" s="124"/>
      <c r="AT2824" s="124"/>
      <c r="AU2824" s="124"/>
      <c r="AV2824" s="83"/>
      <c r="AW2824" s="123"/>
      <c r="AX2824" s="81"/>
      <c r="BB2824" s="81"/>
      <c r="BC2824" s="81"/>
      <c r="BD2824" s="81"/>
      <c r="BE2824" s="81"/>
    </row>
    <row r="2825" spans="1:57" ht="12" x14ac:dyDescent="0.25">
      <c r="A2825" s="81"/>
      <c r="B2825" s="81"/>
      <c r="C2825" s="81"/>
      <c r="K2825" s="81"/>
      <c r="L2825" s="81"/>
      <c r="M2825" s="81"/>
      <c r="N2825" s="81"/>
      <c r="O2825" s="81"/>
      <c r="P2825" s="81"/>
      <c r="S2825" s="81"/>
      <c r="T2825" s="81"/>
      <c r="U2825" s="81"/>
      <c r="V2825" s="81"/>
      <c r="W2825" s="81"/>
      <c r="X2825" s="81"/>
      <c r="Y2825" s="81"/>
      <c r="Z2825" s="81"/>
      <c r="AA2825" s="109"/>
      <c r="AB2825" s="109"/>
      <c r="AS2825" s="124"/>
      <c r="AT2825" s="124"/>
      <c r="AU2825" s="124"/>
      <c r="AV2825" s="83"/>
      <c r="AW2825" s="123"/>
      <c r="AX2825" s="81"/>
      <c r="BB2825" s="81"/>
      <c r="BC2825" s="81"/>
      <c r="BD2825" s="81"/>
      <c r="BE2825" s="81"/>
    </row>
    <row r="2826" spans="1:57" ht="12" x14ac:dyDescent="0.25">
      <c r="A2826" s="81"/>
      <c r="B2826" s="81"/>
      <c r="C2826" s="81"/>
      <c r="K2826" s="81"/>
      <c r="L2826" s="81"/>
      <c r="M2826" s="81"/>
      <c r="N2826" s="81"/>
      <c r="O2826" s="81"/>
      <c r="P2826" s="81"/>
      <c r="S2826" s="81"/>
      <c r="T2826" s="81"/>
      <c r="U2826" s="81"/>
      <c r="V2826" s="81"/>
      <c r="W2826" s="81"/>
      <c r="X2826" s="81"/>
      <c r="Y2826" s="81"/>
      <c r="Z2826" s="81"/>
      <c r="AA2826" s="109"/>
      <c r="AB2826" s="109"/>
      <c r="AS2826" s="124"/>
      <c r="AT2826" s="124"/>
      <c r="AU2826" s="124"/>
      <c r="AV2826" s="83"/>
      <c r="AW2826" s="123"/>
      <c r="AX2826" s="81"/>
      <c r="BB2826" s="81"/>
      <c r="BC2826" s="81"/>
      <c r="BD2826" s="81"/>
      <c r="BE2826" s="81"/>
    </row>
    <row r="2827" spans="1:57" ht="12" x14ac:dyDescent="0.25">
      <c r="A2827" s="81"/>
      <c r="B2827" s="81"/>
      <c r="C2827" s="81"/>
      <c r="K2827" s="81"/>
      <c r="L2827" s="81"/>
      <c r="M2827" s="81"/>
      <c r="N2827" s="81"/>
      <c r="O2827" s="81"/>
      <c r="P2827" s="81"/>
      <c r="S2827" s="81"/>
      <c r="T2827" s="81"/>
      <c r="U2827" s="81"/>
      <c r="V2827" s="81"/>
      <c r="W2827" s="81"/>
      <c r="X2827" s="81"/>
      <c r="Y2827" s="81"/>
      <c r="Z2827" s="81"/>
      <c r="AA2827" s="109"/>
      <c r="AB2827" s="109"/>
      <c r="AS2827" s="124"/>
      <c r="AT2827" s="124"/>
      <c r="AU2827" s="124"/>
      <c r="AV2827" s="83"/>
      <c r="AW2827" s="123"/>
      <c r="AX2827" s="81"/>
      <c r="BB2827" s="81"/>
      <c r="BC2827" s="81"/>
      <c r="BD2827" s="81"/>
      <c r="BE2827" s="81"/>
    </row>
    <row r="2828" spans="1:57" ht="12" x14ac:dyDescent="0.25">
      <c r="A2828" s="81"/>
      <c r="B2828" s="81"/>
      <c r="C2828" s="81"/>
      <c r="K2828" s="81"/>
      <c r="L2828" s="81"/>
      <c r="M2828" s="81"/>
      <c r="N2828" s="81"/>
      <c r="O2828" s="81"/>
      <c r="P2828" s="81"/>
      <c r="S2828" s="81"/>
      <c r="T2828" s="81"/>
      <c r="U2828" s="81"/>
      <c r="V2828" s="81"/>
      <c r="W2828" s="81"/>
      <c r="X2828" s="81"/>
      <c r="Y2828" s="81"/>
      <c r="Z2828" s="81"/>
      <c r="AA2828" s="109"/>
      <c r="AB2828" s="109"/>
      <c r="AS2828" s="124"/>
      <c r="AT2828" s="124"/>
      <c r="AU2828" s="124"/>
      <c r="AV2828" s="83"/>
      <c r="AW2828" s="123"/>
      <c r="AX2828" s="81"/>
      <c r="BB2828" s="81"/>
      <c r="BC2828" s="81"/>
      <c r="BD2828" s="81"/>
      <c r="BE2828" s="81"/>
    </row>
    <row r="2829" spans="1:57" ht="12" x14ac:dyDescent="0.25">
      <c r="A2829" s="81"/>
      <c r="B2829" s="81"/>
      <c r="C2829" s="81"/>
      <c r="K2829" s="81"/>
      <c r="L2829" s="81"/>
      <c r="M2829" s="81"/>
      <c r="N2829" s="81"/>
      <c r="O2829" s="81"/>
      <c r="P2829" s="81"/>
      <c r="S2829" s="81"/>
      <c r="T2829" s="81"/>
      <c r="U2829" s="81"/>
      <c r="V2829" s="81"/>
      <c r="W2829" s="81"/>
      <c r="X2829" s="81"/>
      <c r="Y2829" s="81"/>
      <c r="Z2829" s="81"/>
      <c r="AA2829" s="109"/>
      <c r="AB2829" s="109"/>
      <c r="AS2829" s="124"/>
      <c r="AT2829" s="124"/>
      <c r="AU2829" s="124"/>
      <c r="AV2829" s="83"/>
      <c r="AW2829" s="123"/>
      <c r="AX2829" s="81"/>
      <c r="BB2829" s="81"/>
      <c r="BC2829" s="81"/>
      <c r="BD2829" s="81"/>
      <c r="BE2829" s="81"/>
    </row>
    <row r="2830" spans="1:57" ht="12" x14ac:dyDescent="0.25">
      <c r="A2830" s="81"/>
      <c r="B2830" s="81"/>
      <c r="C2830" s="81"/>
      <c r="K2830" s="81"/>
      <c r="L2830" s="81"/>
      <c r="M2830" s="81"/>
      <c r="N2830" s="81"/>
      <c r="O2830" s="81"/>
      <c r="P2830" s="81"/>
      <c r="S2830" s="81"/>
      <c r="T2830" s="81"/>
      <c r="U2830" s="81"/>
      <c r="V2830" s="81"/>
      <c r="W2830" s="81"/>
      <c r="X2830" s="81"/>
      <c r="Y2830" s="81"/>
      <c r="Z2830" s="81"/>
      <c r="AA2830" s="109"/>
      <c r="AB2830" s="109"/>
      <c r="AS2830" s="124"/>
      <c r="AT2830" s="124"/>
      <c r="AU2830" s="124"/>
      <c r="AV2830" s="83"/>
      <c r="AW2830" s="123"/>
      <c r="AX2830" s="81"/>
      <c r="BB2830" s="81"/>
      <c r="BC2830" s="81"/>
      <c r="BD2830" s="81"/>
      <c r="BE2830" s="81"/>
    </row>
    <row r="2831" spans="1:57" ht="12" x14ac:dyDescent="0.25">
      <c r="A2831" s="81"/>
      <c r="B2831" s="81"/>
      <c r="C2831" s="81"/>
      <c r="K2831" s="81"/>
      <c r="L2831" s="81"/>
      <c r="M2831" s="81"/>
      <c r="N2831" s="81"/>
      <c r="O2831" s="81"/>
      <c r="P2831" s="81"/>
      <c r="S2831" s="81"/>
      <c r="T2831" s="81"/>
      <c r="U2831" s="81"/>
      <c r="V2831" s="81"/>
      <c r="W2831" s="81"/>
      <c r="X2831" s="81"/>
      <c r="Y2831" s="81"/>
      <c r="Z2831" s="81"/>
      <c r="AA2831" s="109"/>
      <c r="AB2831" s="109"/>
      <c r="AS2831" s="124"/>
      <c r="AT2831" s="124"/>
      <c r="AU2831" s="124"/>
      <c r="AV2831" s="83"/>
      <c r="AW2831" s="123"/>
      <c r="AX2831" s="81"/>
      <c r="BB2831" s="81"/>
      <c r="BC2831" s="81"/>
      <c r="BD2831" s="81"/>
      <c r="BE2831" s="81"/>
    </row>
    <row r="2832" spans="1:57" ht="12" x14ac:dyDescent="0.25">
      <c r="A2832" s="81"/>
      <c r="B2832" s="81"/>
      <c r="C2832" s="81"/>
      <c r="K2832" s="81"/>
      <c r="L2832" s="81"/>
      <c r="M2832" s="81"/>
      <c r="N2832" s="81"/>
      <c r="O2832" s="81"/>
      <c r="P2832" s="81"/>
      <c r="S2832" s="81"/>
      <c r="T2832" s="81"/>
      <c r="U2832" s="81"/>
      <c r="V2832" s="81"/>
      <c r="W2832" s="81"/>
      <c r="X2832" s="81"/>
      <c r="Y2832" s="81"/>
      <c r="Z2832" s="81"/>
      <c r="AA2832" s="109"/>
      <c r="AB2832" s="109"/>
      <c r="AS2832" s="124"/>
      <c r="AT2832" s="124"/>
      <c r="AU2832" s="124"/>
      <c r="AV2832" s="83"/>
      <c r="AW2832" s="123"/>
      <c r="AX2832" s="81"/>
      <c r="BB2832" s="81"/>
      <c r="BC2832" s="81"/>
      <c r="BD2832" s="81"/>
      <c r="BE2832" s="81"/>
    </row>
    <row r="2833" spans="1:57" ht="12" x14ac:dyDescent="0.25">
      <c r="A2833" s="81"/>
      <c r="B2833" s="81"/>
      <c r="C2833" s="81"/>
      <c r="K2833" s="81"/>
      <c r="L2833" s="81"/>
      <c r="M2833" s="81"/>
      <c r="N2833" s="81"/>
      <c r="O2833" s="81"/>
      <c r="P2833" s="81"/>
      <c r="S2833" s="81"/>
      <c r="T2833" s="81"/>
      <c r="U2833" s="81"/>
      <c r="V2833" s="81"/>
      <c r="W2833" s="81"/>
      <c r="X2833" s="81"/>
      <c r="Y2833" s="81"/>
      <c r="Z2833" s="81"/>
      <c r="AA2833" s="109"/>
      <c r="AB2833" s="109"/>
      <c r="AS2833" s="124"/>
      <c r="AT2833" s="124"/>
      <c r="AU2833" s="124"/>
      <c r="AV2833" s="83"/>
      <c r="AW2833" s="123"/>
      <c r="AX2833" s="81"/>
      <c r="BB2833" s="81"/>
      <c r="BC2833" s="81"/>
      <c r="BD2833" s="81"/>
      <c r="BE2833" s="81"/>
    </row>
    <row r="2834" spans="1:57" ht="12" x14ac:dyDescent="0.25">
      <c r="A2834" s="81"/>
      <c r="B2834" s="81"/>
      <c r="C2834" s="81"/>
      <c r="K2834" s="81"/>
      <c r="L2834" s="81"/>
      <c r="M2834" s="81"/>
      <c r="N2834" s="81"/>
      <c r="O2834" s="81"/>
      <c r="P2834" s="81"/>
      <c r="S2834" s="81"/>
      <c r="T2834" s="81"/>
      <c r="U2834" s="81"/>
      <c r="V2834" s="81"/>
      <c r="W2834" s="81"/>
      <c r="X2834" s="81"/>
      <c r="Y2834" s="81"/>
      <c r="Z2834" s="81"/>
      <c r="AA2834" s="109"/>
      <c r="AB2834" s="109"/>
      <c r="AS2834" s="124"/>
      <c r="AT2834" s="124"/>
      <c r="AU2834" s="124"/>
      <c r="AV2834" s="83"/>
      <c r="AW2834" s="123"/>
      <c r="AX2834" s="81"/>
      <c r="BB2834" s="81"/>
      <c r="BC2834" s="81"/>
      <c r="BD2834" s="81"/>
      <c r="BE2834" s="81"/>
    </row>
    <row r="2835" spans="1:57" ht="12" x14ac:dyDescent="0.25">
      <c r="A2835" s="81"/>
      <c r="B2835" s="81"/>
      <c r="C2835" s="81"/>
      <c r="K2835" s="81"/>
      <c r="L2835" s="81"/>
      <c r="M2835" s="81"/>
      <c r="N2835" s="81"/>
      <c r="O2835" s="81"/>
      <c r="P2835" s="81"/>
      <c r="S2835" s="81"/>
      <c r="T2835" s="81"/>
      <c r="U2835" s="81"/>
      <c r="V2835" s="81"/>
      <c r="W2835" s="81"/>
      <c r="X2835" s="81"/>
      <c r="Y2835" s="81"/>
      <c r="Z2835" s="81"/>
      <c r="AA2835" s="109"/>
      <c r="AB2835" s="109"/>
      <c r="AS2835" s="124"/>
      <c r="AT2835" s="124"/>
      <c r="AU2835" s="124"/>
      <c r="AV2835" s="83"/>
      <c r="AW2835" s="123"/>
      <c r="AX2835" s="81"/>
      <c r="BB2835" s="81"/>
      <c r="BC2835" s="81"/>
      <c r="BD2835" s="81"/>
      <c r="BE2835" s="81"/>
    </row>
    <row r="2836" spans="1:57" ht="12" x14ac:dyDescent="0.25">
      <c r="A2836" s="81"/>
      <c r="B2836" s="81"/>
      <c r="C2836" s="81"/>
      <c r="K2836" s="81"/>
      <c r="L2836" s="81"/>
      <c r="M2836" s="81"/>
      <c r="N2836" s="81"/>
      <c r="O2836" s="81"/>
      <c r="P2836" s="81"/>
      <c r="S2836" s="81"/>
      <c r="T2836" s="81"/>
      <c r="U2836" s="81"/>
      <c r="V2836" s="81"/>
      <c r="W2836" s="81"/>
      <c r="X2836" s="81"/>
      <c r="Y2836" s="81"/>
      <c r="Z2836" s="81"/>
      <c r="AA2836" s="109"/>
      <c r="AB2836" s="109"/>
      <c r="AS2836" s="124"/>
      <c r="AT2836" s="124"/>
      <c r="AU2836" s="124"/>
      <c r="AV2836" s="83"/>
      <c r="AW2836" s="123"/>
      <c r="AX2836" s="81"/>
      <c r="BB2836" s="81"/>
      <c r="BC2836" s="81"/>
      <c r="BD2836" s="81"/>
      <c r="BE2836" s="81"/>
    </row>
    <row r="2837" spans="1:57" ht="12" x14ac:dyDescent="0.25">
      <c r="A2837" s="81"/>
      <c r="B2837" s="81"/>
      <c r="C2837" s="81"/>
      <c r="K2837" s="81"/>
      <c r="L2837" s="81"/>
      <c r="M2837" s="81"/>
      <c r="N2837" s="81"/>
      <c r="O2837" s="81"/>
      <c r="P2837" s="81"/>
      <c r="S2837" s="81"/>
      <c r="T2837" s="81"/>
      <c r="U2837" s="81"/>
      <c r="V2837" s="81"/>
      <c r="W2837" s="81"/>
      <c r="X2837" s="81"/>
      <c r="Y2837" s="81"/>
      <c r="Z2837" s="81"/>
      <c r="AA2837" s="109"/>
      <c r="AB2837" s="109"/>
      <c r="AS2837" s="124"/>
      <c r="AT2837" s="124"/>
      <c r="AU2837" s="124"/>
      <c r="AV2837" s="83"/>
      <c r="AW2837" s="123"/>
      <c r="AX2837" s="81"/>
      <c r="BB2837" s="81"/>
      <c r="BC2837" s="81"/>
      <c r="BD2837" s="81"/>
      <c r="BE2837" s="81"/>
    </row>
    <row r="2838" spans="1:57" ht="12" x14ac:dyDescent="0.25">
      <c r="A2838" s="81"/>
      <c r="B2838" s="81"/>
      <c r="C2838" s="81"/>
      <c r="K2838" s="81"/>
      <c r="L2838" s="81"/>
      <c r="M2838" s="81"/>
      <c r="N2838" s="81"/>
      <c r="O2838" s="81"/>
      <c r="P2838" s="81"/>
      <c r="S2838" s="81"/>
      <c r="T2838" s="81"/>
      <c r="U2838" s="81"/>
      <c r="V2838" s="81"/>
      <c r="W2838" s="81"/>
      <c r="X2838" s="81"/>
      <c r="Y2838" s="81"/>
      <c r="Z2838" s="81"/>
      <c r="AA2838" s="109"/>
      <c r="AB2838" s="109"/>
      <c r="AS2838" s="124"/>
      <c r="AT2838" s="124"/>
      <c r="AU2838" s="124"/>
      <c r="AV2838" s="83"/>
      <c r="AW2838" s="123"/>
      <c r="AX2838" s="81"/>
      <c r="BB2838" s="81"/>
      <c r="BC2838" s="81"/>
      <c r="BD2838" s="81"/>
      <c r="BE2838" s="81"/>
    </row>
    <row r="2839" spans="1:57" ht="12" x14ac:dyDescent="0.25">
      <c r="A2839" s="81"/>
      <c r="B2839" s="81"/>
      <c r="C2839" s="81"/>
      <c r="K2839" s="81"/>
      <c r="L2839" s="81"/>
      <c r="M2839" s="81"/>
      <c r="N2839" s="81"/>
      <c r="O2839" s="81"/>
      <c r="P2839" s="81"/>
      <c r="S2839" s="81"/>
      <c r="T2839" s="81"/>
      <c r="U2839" s="81"/>
      <c r="V2839" s="81"/>
      <c r="W2839" s="81"/>
      <c r="X2839" s="81"/>
      <c r="Y2839" s="81"/>
      <c r="Z2839" s="81"/>
      <c r="AA2839" s="109"/>
      <c r="AB2839" s="109"/>
      <c r="AS2839" s="124"/>
      <c r="AT2839" s="124"/>
      <c r="AU2839" s="124"/>
      <c r="AV2839" s="83"/>
      <c r="AW2839" s="123"/>
      <c r="AX2839" s="81"/>
      <c r="BB2839" s="81"/>
      <c r="BC2839" s="81"/>
      <c r="BD2839" s="81"/>
      <c r="BE2839" s="81"/>
    </row>
    <row r="2840" spans="1:57" ht="12" x14ac:dyDescent="0.25">
      <c r="A2840" s="81"/>
      <c r="B2840" s="81"/>
      <c r="C2840" s="81"/>
      <c r="K2840" s="81"/>
      <c r="L2840" s="81"/>
      <c r="M2840" s="81"/>
      <c r="N2840" s="81"/>
      <c r="O2840" s="81"/>
      <c r="P2840" s="81"/>
      <c r="S2840" s="81"/>
      <c r="T2840" s="81"/>
      <c r="U2840" s="81"/>
      <c r="V2840" s="81"/>
      <c r="W2840" s="81"/>
      <c r="X2840" s="81"/>
      <c r="Y2840" s="81"/>
      <c r="Z2840" s="81"/>
      <c r="AA2840" s="109"/>
      <c r="AB2840" s="109"/>
      <c r="AS2840" s="124"/>
      <c r="AT2840" s="124"/>
      <c r="AU2840" s="124"/>
      <c r="AV2840" s="83"/>
      <c r="AW2840" s="123"/>
      <c r="AX2840" s="81"/>
      <c r="BB2840" s="81"/>
      <c r="BC2840" s="81"/>
      <c r="BD2840" s="81"/>
      <c r="BE2840" s="81"/>
    </row>
    <row r="2841" spans="1:57" ht="12" x14ac:dyDescent="0.25">
      <c r="A2841" s="81"/>
      <c r="B2841" s="81"/>
      <c r="C2841" s="81"/>
      <c r="K2841" s="81"/>
      <c r="L2841" s="81"/>
      <c r="M2841" s="81"/>
      <c r="N2841" s="81"/>
      <c r="O2841" s="81"/>
      <c r="P2841" s="81"/>
      <c r="S2841" s="81"/>
      <c r="T2841" s="81"/>
      <c r="U2841" s="81"/>
      <c r="V2841" s="81"/>
      <c r="W2841" s="81"/>
      <c r="X2841" s="81"/>
      <c r="Y2841" s="81"/>
      <c r="Z2841" s="81"/>
      <c r="AA2841" s="109"/>
      <c r="AB2841" s="109"/>
      <c r="AS2841" s="124"/>
      <c r="AT2841" s="124"/>
      <c r="AU2841" s="124"/>
      <c r="AV2841" s="83"/>
      <c r="AW2841" s="123"/>
      <c r="AX2841" s="81"/>
      <c r="BB2841" s="81"/>
      <c r="BC2841" s="81"/>
      <c r="BD2841" s="81"/>
      <c r="BE2841" s="81"/>
    </row>
    <row r="2842" spans="1:57" ht="12" x14ac:dyDescent="0.25">
      <c r="A2842" s="81"/>
      <c r="B2842" s="81"/>
      <c r="C2842" s="81"/>
      <c r="K2842" s="81"/>
      <c r="L2842" s="81"/>
      <c r="M2842" s="81"/>
      <c r="N2842" s="81"/>
      <c r="O2842" s="81"/>
      <c r="P2842" s="81"/>
      <c r="S2842" s="81"/>
      <c r="T2842" s="81"/>
      <c r="U2842" s="81"/>
      <c r="V2842" s="81"/>
      <c r="W2842" s="81"/>
      <c r="X2842" s="81"/>
      <c r="Y2842" s="81"/>
      <c r="Z2842" s="81"/>
      <c r="AA2842" s="109"/>
      <c r="AB2842" s="109"/>
      <c r="AS2842" s="124"/>
      <c r="AT2842" s="124"/>
      <c r="AU2842" s="124"/>
      <c r="AV2842" s="83"/>
      <c r="AW2842" s="123"/>
      <c r="AX2842" s="81"/>
      <c r="BB2842" s="81"/>
      <c r="BC2842" s="81"/>
      <c r="BD2842" s="81"/>
      <c r="BE2842" s="81"/>
    </row>
    <row r="2843" spans="1:57" ht="12" x14ac:dyDescent="0.25">
      <c r="A2843" s="81"/>
      <c r="B2843" s="81"/>
      <c r="C2843" s="81"/>
      <c r="K2843" s="81"/>
      <c r="L2843" s="81"/>
      <c r="M2843" s="81"/>
      <c r="N2843" s="81"/>
      <c r="O2843" s="81"/>
      <c r="P2843" s="81"/>
      <c r="S2843" s="81"/>
      <c r="T2843" s="81"/>
      <c r="U2843" s="81"/>
      <c r="V2843" s="81"/>
      <c r="W2843" s="81"/>
      <c r="X2843" s="81"/>
      <c r="Y2843" s="81"/>
      <c r="Z2843" s="81"/>
      <c r="AA2843" s="109"/>
      <c r="AB2843" s="109"/>
      <c r="AS2843" s="124"/>
      <c r="AT2843" s="124"/>
      <c r="AU2843" s="124"/>
      <c r="AV2843" s="83"/>
      <c r="AW2843" s="123"/>
      <c r="AX2843" s="81"/>
      <c r="BB2843" s="81"/>
      <c r="BC2843" s="81"/>
      <c r="BD2843" s="81"/>
      <c r="BE2843" s="81"/>
    </row>
    <row r="2844" spans="1:57" ht="12" x14ac:dyDescent="0.25">
      <c r="A2844" s="81"/>
      <c r="B2844" s="81"/>
      <c r="C2844" s="81"/>
      <c r="K2844" s="81"/>
      <c r="L2844" s="81"/>
      <c r="M2844" s="81"/>
      <c r="N2844" s="81"/>
      <c r="O2844" s="81"/>
      <c r="P2844" s="81"/>
      <c r="S2844" s="81"/>
      <c r="T2844" s="81"/>
      <c r="U2844" s="81"/>
      <c r="V2844" s="81"/>
      <c r="W2844" s="81"/>
      <c r="X2844" s="81"/>
      <c r="Y2844" s="81"/>
      <c r="Z2844" s="81"/>
      <c r="AA2844" s="109"/>
      <c r="AB2844" s="109"/>
      <c r="AS2844" s="124"/>
      <c r="AT2844" s="124"/>
      <c r="AU2844" s="124"/>
      <c r="AV2844" s="83"/>
      <c r="AW2844" s="123"/>
      <c r="AX2844" s="81"/>
      <c r="BB2844" s="81"/>
      <c r="BC2844" s="81"/>
      <c r="BD2844" s="81"/>
      <c r="BE2844" s="81"/>
    </row>
    <row r="2845" spans="1:57" ht="12" x14ac:dyDescent="0.25">
      <c r="A2845" s="81"/>
      <c r="B2845" s="81"/>
      <c r="C2845" s="81"/>
      <c r="K2845" s="81"/>
      <c r="L2845" s="81"/>
      <c r="M2845" s="81"/>
      <c r="N2845" s="81"/>
      <c r="O2845" s="81"/>
      <c r="P2845" s="81"/>
      <c r="S2845" s="81"/>
      <c r="T2845" s="81"/>
      <c r="U2845" s="81"/>
      <c r="V2845" s="81"/>
      <c r="W2845" s="81"/>
      <c r="X2845" s="81"/>
      <c r="Y2845" s="81"/>
      <c r="Z2845" s="81"/>
      <c r="AA2845" s="109"/>
      <c r="AB2845" s="109"/>
      <c r="AS2845" s="124"/>
      <c r="AT2845" s="124"/>
      <c r="AU2845" s="124"/>
      <c r="AV2845" s="83"/>
      <c r="AW2845" s="123"/>
      <c r="AX2845" s="81"/>
      <c r="BB2845" s="81"/>
      <c r="BC2845" s="81"/>
      <c r="BD2845" s="81"/>
      <c r="BE2845" s="81"/>
    </row>
    <row r="2846" spans="1:57" ht="12" x14ac:dyDescent="0.25">
      <c r="A2846" s="81"/>
      <c r="B2846" s="81"/>
      <c r="C2846" s="81"/>
      <c r="K2846" s="81"/>
      <c r="L2846" s="81"/>
      <c r="M2846" s="81"/>
      <c r="N2846" s="81"/>
      <c r="O2846" s="81"/>
      <c r="P2846" s="81"/>
      <c r="S2846" s="81"/>
      <c r="T2846" s="81"/>
      <c r="U2846" s="81"/>
      <c r="V2846" s="81"/>
      <c r="W2846" s="81"/>
      <c r="X2846" s="81"/>
      <c r="Y2846" s="81"/>
      <c r="Z2846" s="81"/>
      <c r="AA2846" s="109"/>
      <c r="AB2846" s="109"/>
      <c r="AS2846" s="124"/>
      <c r="AT2846" s="124"/>
      <c r="AU2846" s="124"/>
      <c r="AV2846" s="83"/>
      <c r="AW2846" s="123"/>
      <c r="AX2846" s="81"/>
      <c r="BB2846" s="81"/>
      <c r="BC2846" s="81"/>
      <c r="BD2846" s="81"/>
      <c r="BE2846" s="81"/>
    </row>
    <row r="2847" spans="1:57" ht="12" x14ac:dyDescent="0.25">
      <c r="A2847" s="81"/>
      <c r="B2847" s="81"/>
      <c r="C2847" s="81"/>
      <c r="K2847" s="81"/>
      <c r="L2847" s="81"/>
      <c r="M2847" s="81"/>
      <c r="N2847" s="81"/>
      <c r="O2847" s="81"/>
      <c r="P2847" s="81"/>
      <c r="S2847" s="81"/>
      <c r="T2847" s="81"/>
      <c r="U2847" s="81"/>
      <c r="V2847" s="81"/>
      <c r="W2847" s="81"/>
      <c r="X2847" s="81"/>
      <c r="Y2847" s="81"/>
      <c r="Z2847" s="81"/>
      <c r="AA2847" s="109"/>
      <c r="AB2847" s="109"/>
      <c r="AS2847" s="124"/>
      <c r="AT2847" s="124"/>
      <c r="AU2847" s="124"/>
      <c r="AV2847" s="83"/>
      <c r="AW2847" s="123"/>
      <c r="AX2847" s="81"/>
      <c r="BB2847" s="81"/>
      <c r="BC2847" s="81"/>
      <c r="BD2847" s="81"/>
      <c r="BE2847" s="81"/>
    </row>
    <row r="2848" spans="1:57" ht="12" x14ac:dyDescent="0.25">
      <c r="A2848" s="81"/>
      <c r="B2848" s="81"/>
      <c r="C2848" s="81"/>
      <c r="K2848" s="81"/>
      <c r="L2848" s="81"/>
      <c r="M2848" s="81"/>
      <c r="N2848" s="81"/>
      <c r="O2848" s="81"/>
      <c r="P2848" s="81"/>
      <c r="S2848" s="81"/>
      <c r="T2848" s="81"/>
      <c r="U2848" s="81"/>
      <c r="V2848" s="81"/>
      <c r="W2848" s="81"/>
      <c r="X2848" s="81"/>
      <c r="Y2848" s="81"/>
      <c r="Z2848" s="81"/>
      <c r="AA2848" s="109"/>
      <c r="AB2848" s="109"/>
      <c r="AS2848" s="124"/>
      <c r="AT2848" s="124"/>
      <c r="AU2848" s="124"/>
      <c r="AV2848" s="83"/>
      <c r="AW2848" s="123"/>
      <c r="AX2848" s="81"/>
      <c r="BB2848" s="81"/>
      <c r="BC2848" s="81"/>
      <c r="BD2848" s="81"/>
      <c r="BE2848" s="81"/>
    </row>
    <row r="2849" spans="1:57" ht="12" x14ac:dyDescent="0.25">
      <c r="A2849" s="81"/>
      <c r="B2849" s="81"/>
      <c r="C2849" s="81"/>
      <c r="K2849" s="81"/>
      <c r="L2849" s="81"/>
      <c r="M2849" s="81"/>
      <c r="N2849" s="81"/>
      <c r="O2849" s="81"/>
      <c r="P2849" s="81"/>
      <c r="S2849" s="81"/>
      <c r="T2849" s="81"/>
      <c r="U2849" s="81"/>
      <c r="V2849" s="81"/>
      <c r="W2849" s="81"/>
      <c r="X2849" s="81"/>
      <c r="Y2849" s="81"/>
      <c r="Z2849" s="81"/>
      <c r="AA2849" s="109"/>
      <c r="AB2849" s="109"/>
      <c r="AS2849" s="124"/>
      <c r="AT2849" s="124"/>
      <c r="AU2849" s="124"/>
      <c r="AV2849" s="83"/>
      <c r="AW2849" s="123"/>
      <c r="AX2849" s="81"/>
      <c r="BB2849" s="81"/>
      <c r="BC2849" s="81"/>
      <c r="BD2849" s="81"/>
      <c r="BE2849" s="81"/>
    </row>
    <row r="2850" spans="1:57" ht="12" x14ac:dyDescent="0.25">
      <c r="A2850" s="81"/>
      <c r="B2850" s="81"/>
      <c r="C2850" s="81"/>
      <c r="K2850" s="81"/>
      <c r="L2850" s="81"/>
      <c r="M2850" s="81"/>
      <c r="N2850" s="81"/>
      <c r="O2850" s="81"/>
      <c r="P2850" s="81"/>
      <c r="S2850" s="81"/>
      <c r="T2850" s="81"/>
      <c r="U2850" s="81"/>
      <c r="V2850" s="81"/>
      <c r="W2850" s="81"/>
      <c r="X2850" s="81"/>
      <c r="Y2850" s="81"/>
      <c r="Z2850" s="81"/>
      <c r="AA2850" s="109"/>
      <c r="AB2850" s="109"/>
      <c r="AS2850" s="124"/>
      <c r="AT2850" s="124"/>
      <c r="AU2850" s="124"/>
      <c r="AV2850" s="83"/>
      <c r="AW2850" s="123"/>
      <c r="AX2850" s="81"/>
      <c r="BB2850" s="81"/>
      <c r="BC2850" s="81"/>
      <c r="BD2850" s="81"/>
      <c r="BE2850" s="81"/>
    </row>
    <row r="2851" spans="1:57" ht="12" x14ac:dyDescent="0.25">
      <c r="A2851" s="81"/>
      <c r="B2851" s="81"/>
      <c r="C2851" s="81"/>
      <c r="K2851" s="81"/>
      <c r="L2851" s="81"/>
      <c r="M2851" s="81"/>
      <c r="N2851" s="81"/>
      <c r="O2851" s="81"/>
      <c r="P2851" s="81"/>
      <c r="S2851" s="81"/>
      <c r="T2851" s="81"/>
      <c r="U2851" s="81"/>
      <c r="V2851" s="81"/>
      <c r="W2851" s="81"/>
      <c r="X2851" s="81"/>
      <c r="Y2851" s="81"/>
      <c r="Z2851" s="81"/>
      <c r="AA2851" s="109"/>
      <c r="AB2851" s="109"/>
      <c r="AS2851" s="124"/>
      <c r="AT2851" s="124"/>
      <c r="AU2851" s="124"/>
      <c r="AV2851" s="83"/>
      <c r="AW2851" s="123"/>
      <c r="AX2851" s="81"/>
      <c r="BB2851" s="81"/>
      <c r="BC2851" s="81"/>
      <c r="BD2851" s="81"/>
      <c r="BE2851" s="81"/>
    </row>
    <row r="2852" spans="1:57" ht="12" x14ac:dyDescent="0.25">
      <c r="A2852" s="81"/>
      <c r="B2852" s="81"/>
      <c r="C2852" s="81"/>
      <c r="K2852" s="81"/>
      <c r="L2852" s="81"/>
      <c r="M2852" s="81"/>
      <c r="N2852" s="81"/>
      <c r="O2852" s="81"/>
      <c r="P2852" s="81"/>
      <c r="S2852" s="81"/>
      <c r="T2852" s="81"/>
      <c r="U2852" s="81"/>
      <c r="V2852" s="81"/>
      <c r="W2852" s="81"/>
      <c r="X2852" s="81"/>
      <c r="Y2852" s="81"/>
      <c r="Z2852" s="81"/>
      <c r="AA2852" s="109"/>
      <c r="AB2852" s="109"/>
      <c r="AS2852" s="124"/>
      <c r="AT2852" s="124"/>
      <c r="AU2852" s="124"/>
      <c r="AV2852" s="83"/>
      <c r="AW2852" s="123"/>
      <c r="AX2852" s="81"/>
      <c r="BB2852" s="81"/>
      <c r="BC2852" s="81"/>
      <c r="BD2852" s="81"/>
      <c r="BE2852" s="81"/>
    </row>
    <row r="2853" spans="1:57" ht="12" x14ac:dyDescent="0.25">
      <c r="A2853" s="81"/>
      <c r="B2853" s="81"/>
      <c r="C2853" s="81"/>
      <c r="K2853" s="81"/>
      <c r="L2853" s="81"/>
      <c r="M2853" s="81"/>
      <c r="N2853" s="81"/>
      <c r="O2853" s="81"/>
      <c r="P2853" s="81"/>
      <c r="S2853" s="81"/>
      <c r="T2853" s="81"/>
      <c r="U2853" s="81"/>
      <c r="V2853" s="81"/>
      <c r="W2853" s="81"/>
      <c r="X2853" s="81"/>
      <c r="Y2853" s="81"/>
      <c r="Z2853" s="81"/>
      <c r="AA2853" s="109"/>
      <c r="AB2853" s="109"/>
      <c r="AS2853" s="124"/>
      <c r="AT2853" s="124"/>
      <c r="AU2853" s="124"/>
      <c r="AV2853" s="83"/>
      <c r="AW2853" s="123"/>
      <c r="AX2853" s="81"/>
      <c r="BB2853" s="81"/>
      <c r="BC2853" s="81"/>
      <c r="BD2853" s="81"/>
      <c r="BE2853" s="81"/>
    </row>
    <row r="2854" spans="1:57" ht="12" x14ac:dyDescent="0.25">
      <c r="A2854" s="81"/>
      <c r="B2854" s="81"/>
      <c r="C2854" s="81"/>
      <c r="K2854" s="81"/>
      <c r="L2854" s="81"/>
      <c r="M2854" s="81"/>
      <c r="N2854" s="81"/>
      <c r="O2854" s="81"/>
      <c r="P2854" s="81"/>
      <c r="S2854" s="81"/>
      <c r="T2854" s="81"/>
      <c r="U2854" s="81"/>
      <c r="V2854" s="81"/>
      <c r="W2854" s="81"/>
      <c r="X2854" s="81"/>
      <c r="Y2854" s="81"/>
      <c r="Z2854" s="81"/>
      <c r="AA2854" s="109"/>
      <c r="AB2854" s="109"/>
      <c r="AS2854" s="124"/>
      <c r="AT2854" s="124"/>
      <c r="AU2854" s="124"/>
      <c r="AV2854" s="83"/>
      <c r="AW2854" s="123"/>
      <c r="AX2854" s="81"/>
      <c r="BB2854" s="81"/>
      <c r="BC2854" s="81"/>
      <c r="BD2854" s="81"/>
      <c r="BE2854" s="81"/>
    </row>
    <row r="2855" spans="1:57" ht="12" x14ac:dyDescent="0.25">
      <c r="A2855" s="81"/>
      <c r="B2855" s="81"/>
      <c r="C2855" s="81"/>
      <c r="K2855" s="81"/>
      <c r="L2855" s="81"/>
      <c r="M2855" s="81"/>
      <c r="N2855" s="81"/>
      <c r="O2855" s="81"/>
      <c r="P2855" s="81"/>
      <c r="S2855" s="81"/>
      <c r="T2855" s="81"/>
      <c r="U2855" s="81"/>
      <c r="V2855" s="81"/>
      <c r="W2855" s="81"/>
      <c r="X2855" s="81"/>
      <c r="Y2855" s="81"/>
      <c r="Z2855" s="81"/>
      <c r="AA2855" s="109"/>
      <c r="AB2855" s="109"/>
      <c r="AS2855" s="124"/>
      <c r="AT2855" s="124"/>
      <c r="AU2855" s="124"/>
      <c r="AV2855" s="83"/>
      <c r="AW2855" s="123"/>
      <c r="AX2855" s="81"/>
      <c r="BB2855" s="81"/>
      <c r="BC2855" s="81"/>
      <c r="BD2855" s="81"/>
      <c r="BE2855" s="81"/>
    </row>
    <row r="2856" spans="1:57" ht="12" x14ac:dyDescent="0.25">
      <c r="A2856" s="81"/>
      <c r="B2856" s="81"/>
      <c r="C2856" s="81"/>
      <c r="K2856" s="81"/>
      <c r="L2856" s="81"/>
      <c r="M2856" s="81"/>
      <c r="N2856" s="81"/>
      <c r="O2856" s="81"/>
      <c r="P2856" s="81"/>
      <c r="S2856" s="81"/>
      <c r="T2856" s="81"/>
      <c r="U2856" s="81"/>
      <c r="V2856" s="81"/>
      <c r="W2856" s="81"/>
      <c r="X2856" s="81"/>
      <c r="Y2856" s="81"/>
      <c r="Z2856" s="81"/>
      <c r="AA2856" s="109"/>
      <c r="AB2856" s="109"/>
      <c r="AS2856" s="124"/>
      <c r="AT2856" s="124"/>
      <c r="AU2856" s="124"/>
      <c r="AV2856" s="83"/>
      <c r="AW2856" s="123"/>
      <c r="AX2856" s="81"/>
      <c r="BB2856" s="81"/>
      <c r="BC2856" s="81"/>
      <c r="BD2856" s="81"/>
      <c r="BE2856" s="81"/>
    </row>
    <row r="2857" spans="1:57" ht="12" x14ac:dyDescent="0.25">
      <c r="A2857" s="81"/>
      <c r="B2857" s="81"/>
      <c r="C2857" s="81"/>
      <c r="K2857" s="81"/>
      <c r="L2857" s="81"/>
      <c r="M2857" s="81"/>
      <c r="N2857" s="81"/>
      <c r="O2857" s="81"/>
      <c r="P2857" s="81"/>
      <c r="S2857" s="81"/>
      <c r="T2857" s="81"/>
      <c r="U2857" s="81"/>
      <c r="V2857" s="81"/>
      <c r="W2857" s="81"/>
      <c r="X2857" s="81"/>
      <c r="Y2857" s="81"/>
      <c r="Z2857" s="81"/>
      <c r="AA2857" s="109"/>
      <c r="AB2857" s="109"/>
      <c r="AS2857" s="124"/>
      <c r="AT2857" s="124"/>
      <c r="AU2857" s="124"/>
      <c r="AV2857" s="83"/>
      <c r="AW2857" s="123"/>
      <c r="AX2857" s="81"/>
      <c r="BB2857" s="81"/>
      <c r="BC2857" s="81"/>
      <c r="BD2857" s="81"/>
      <c r="BE2857" s="81"/>
    </row>
    <row r="2858" spans="1:57" ht="12" x14ac:dyDescent="0.25">
      <c r="A2858" s="81"/>
      <c r="B2858" s="81"/>
      <c r="C2858" s="81"/>
      <c r="K2858" s="81"/>
      <c r="L2858" s="81"/>
      <c r="M2858" s="81"/>
      <c r="N2858" s="81"/>
      <c r="O2858" s="81"/>
      <c r="P2858" s="81"/>
      <c r="S2858" s="81"/>
      <c r="T2858" s="81"/>
      <c r="U2858" s="81"/>
      <c r="V2858" s="81"/>
      <c r="W2858" s="81"/>
      <c r="X2858" s="81"/>
      <c r="Y2858" s="81"/>
      <c r="Z2858" s="81"/>
      <c r="AA2858" s="109"/>
      <c r="AB2858" s="109"/>
      <c r="AS2858" s="124"/>
      <c r="AT2858" s="124"/>
      <c r="AU2858" s="124"/>
      <c r="AV2858" s="83"/>
      <c r="AW2858" s="123"/>
      <c r="AX2858" s="81"/>
      <c r="BB2858" s="81"/>
      <c r="BC2858" s="81"/>
      <c r="BD2858" s="81"/>
      <c r="BE2858" s="81"/>
    </row>
    <row r="2859" spans="1:57" ht="12" x14ac:dyDescent="0.25">
      <c r="A2859" s="81"/>
      <c r="B2859" s="81"/>
      <c r="C2859" s="81"/>
      <c r="K2859" s="81"/>
      <c r="L2859" s="81"/>
      <c r="M2859" s="81"/>
      <c r="N2859" s="81"/>
      <c r="O2859" s="81"/>
      <c r="P2859" s="81"/>
      <c r="S2859" s="81"/>
      <c r="T2859" s="81"/>
      <c r="U2859" s="81"/>
      <c r="V2859" s="81"/>
      <c r="W2859" s="81"/>
      <c r="X2859" s="81"/>
      <c r="Y2859" s="81"/>
      <c r="Z2859" s="81"/>
      <c r="AA2859" s="109"/>
      <c r="AB2859" s="109"/>
      <c r="AS2859" s="124"/>
      <c r="AT2859" s="124"/>
      <c r="AU2859" s="124"/>
      <c r="AV2859" s="83"/>
      <c r="AW2859" s="123"/>
      <c r="AX2859" s="81"/>
      <c r="BB2859" s="81"/>
      <c r="BC2859" s="81"/>
      <c r="BD2859" s="81"/>
      <c r="BE2859" s="81"/>
    </row>
    <row r="2860" spans="1:57" ht="12" x14ac:dyDescent="0.25">
      <c r="A2860" s="81"/>
      <c r="B2860" s="81"/>
      <c r="C2860" s="81"/>
      <c r="K2860" s="81"/>
      <c r="L2860" s="81"/>
      <c r="M2860" s="81"/>
      <c r="N2860" s="81"/>
      <c r="O2860" s="81"/>
      <c r="P2860" s="81"/>
      <c r="S2860" s="81"/>
      <c r="T2860" s="81"/>
      <c r="U2860" s="81"/>
      <c r="V2860" s="81"/>
      <c r="W2860" s="81"/>
      <c r="X2860" s="81"/>
      <c r="Y2860" s="81"/>
      <c r="Z2860" s="81"/>
      <c r="AA2860" s="109"/>
      <c r="AB2860" s="109"/>
      <c r="AS2860" s="124"/>
      <c r="AT2860" s="124"/>
      <c r="AU2860" s="124"/>
      <c r="AV2860" s="83"/>
      <c r="AW2860" s="123"/>
      <c r="AX2860" s="81"/>
      <c r="BB2860" s="81"/>
      <c r="BC2860" s="81"/>
      <c r="BD2860" s="81"/>
      <c r="BE2860" s="81"/>
    </row>
    <row r="2861" spans="1:57" ht="12" x14ac:dyDescent="0.25">
      <c r="A2861" s="81"/>
      <c r="B2861" s="81"/>
      <c r="C2861" s="81"/>
      <c r="K2861" s="81"/>
      <c r="L2861" s="81"/>
      <c r="M2861" s="81"/>
      <c r="N2861" s="81"/>
      <c r="O2861" s="81"/>
      <c r="P2861" s="81"/>
      <c r="S2861" s="81"/>
      <c r="T2861" s="81"/>
      <c r="U2861" s="81"/>
      <c r="V2861" s="81"/>
      <c r="W2861" s="81"/>
      <c r="X2861" s="81"/>
      <c r="Y2861" s="81"/>
      <c r="Z2861" s="81"/>
      <c r="AA2861" s="109"/>
      <c r="AB2861" s="109"/>
      <c r="AS2861" s="124"/>
      <c r="AT2861" s="124"/>
      <c r="AU2861" s="124"/>
      <c r="AV2861" s="83"/>
      <c r="AW2861" s="123"/>
      <c r="AX2861" s="81"/>
      <c r="BB2861" s="81"/>
      <c r="BC2861" s="81"/>
      <c r="BD2861" s="81"/>
      <c r="BE2861" s="81"/>
    </row>
    <row r="2862" spans="1:57" ht="12" x14ac:dyDescent="0.25">
      <c r="A2862" s="81"/>
      <c r="B2862" s="81"/>
      <c r="C2862" s="81"/>
      <c r="K2862" s="81"/>
      <c r="L2862" s="81"/>
      <c r="M2862" s="81"/>
      <c r="N2862" s="81"/>
      <c r="O2862" s="81"/>
      <c r="P2862" s="81"/>
      <c r="S2862" s="81"/>
      <c r="T2862" s="81"/>
      <c r="U2862" s="81"/>
      <c r="V2862" s="81"/>
      <c r="W2862" s="81"/>
      <c r="X2862" s="81"/>
      <c r="Y2862" s="81"/>
      <c r="Z2862" s="81"/>
      <c r="AA2862" s="109"/>
      <c r="AB2862" s="109"/>
      <c r="AS2862" s="124"/>
      <c r="AT2862" s="124"/>
      <c r="AU2862" s="124"/>
      <c r="AV2862" s="83"/>
      <c r="AW2862" s="123"/>
      <c r="AX2862" s="81"/>
      <c r="BB2862" s="81"/>
      <c r="BC2862" s="81"/>
      <c r="BD2862" s="81"/>
      <c r="BE2862" s="81"/>
    </row>
    <row r="2863" spans="1:57" ht="12" x14ac:dyDescent="0.25">
      <c r="A2863" s="81"/>
      <c r="B2863" s="81"/>
      <c r="C2863" s="81"/>
      <c r="K2863" s="81"/>
      <c r="L2863" s="81"/>
      <c r="M2863" s="81"/>
      <c r="N2863" s="81"/>
      <c r="O2863" s="81"/>
      <c r="P2863" s="81"/>
      <c r="S2863" s="81"/>
      <c r="T2863" s="81"/>
      <c r="U2863" s="81"/>
      <c r="V2863" s="81"/>
      <c r="W2863" s="81"/>
      <c r="X2863" s="81"/>
      <c r="Y2863" s="81"/>
      <c r="Z2863" s="81"/>
      <c r="AA2863" s="109"/>
      <c r="AB2863" s="109"/>
      <c r="AS2863" s="124"/>
      <c r="AT2863" s="124"/>
      <c r="AU2863" s="124"/>
      <c r="AV2863" s="83"/>
      <c r="AW2863" s="123"/>
      <c r="AX2863" s="81"/>
      <c r="BB2863" s="81"/>
      <c r="BC2863" s="81"/>
      <c r="BD2863" s="81"/>
      <c r="BE2863" s="81"/>
    </row>
    <row r="2864" spans="1:57" ht="12" x14ac:dyDescent="0.25">
      <c r="A2864" s="81"/>
      <c r="B2864" s="81"/>
      <c r="C2864" s="81"/>
      <c r="K2864" s="81"/>
      <c r="L2864" s="81"/>
      <c r="M2864" s="81"/>
      <c r="N2864" s="81"/>
      <c r="O2864" s="81"/>
      <c r="P2864" s="81"/>
      <c r="S2864" s="81"/>
      <c r="T2864" s="81"/>
      <c r="U2864" s="81"/>
      <c r="V2864" s="81"/>
      <c r="W2864" s="81"/>
      <c r="X2864" s="81"/>
      <c r="Y2864" s="81"/>
      <c r="Z2864" s="81"/>
      <c r="AA2864" s="109"/>
      <c r="AB2864" s="109"/>
      <c r="AS2864" s="124"/>
      <c r="AT2864" s="124"/>
      <c r="AU2864" s="124"/>
      <c r="AV2864" s="83"/>
      <c r="AW2864" s="123"/>
      <c r="AX2864" s="81"/>
      <c r="BB2864" s="81"/>
      <c r="BC2864" s="81"/>
      <c r="BD2864" s="81"/>
      <c r="BE2864" s="81"/>
    </row>
    <row r="2865" spans="1:57" ht="12" x14ac:dyDescent="0.25">
      <c r="A2865" s="81"/>
      <c r="B2865" s="81"/>
      <c r="C2865" s="81"/>
      <c r="K2865" s="81"/>
      <c r="L2865" s="81"/>
      <c r="M2865" s="81"/>
      <c r="N2865" s="81"/>
      <c r="O2865" s="81"/>
      <c r="P2865" s="81"/>
      <c r="S2865" s="81"/>
      <c r="T2865" s="81"/>
      <c r="U2865" s="81"/>
      <c r="V2865" s="81"/>
      <c r="W2865" s="81"/>
      <c r="X2865" s="81"/>
      <c r="Y2865" s="81"/>
      <c r="Z2865" s="81"/>
      <c r="AA2865" s="109"/>
      <c r="AB2865" s="109"/>
      <c r="AS2865" s="124"/>
      <c r="AT2865" s="124"/>
      <c r="AU2865" s="124"/>
      <c r="AV2865" s="83"/>
      <c r="AW2865" s="123"/>
      <c r="AX2865" s="81"/>
      <c r="BB2865" s="81"/>
      <c r="BC2865" s="81"/>
      <c r="BD2865" s="81"/>
      <c r="BE2865" s="81"/>
    </row>
    <row r="2866" spans="1:57" ht="12" x14ac:dyDescent="0.25">
      <c r="A2866" s="81"/>
      <c r="B2866" s="81"/>
      <c r="C2866" s="81"/>
      <c r="K2866" s="81"/>
      <c r="L2866" s="81"/>
      <c r="M2866" s="81"/>
      <c r="N2866" s="81"/>
      <c r="O2866" s="81"/>
      <c r="P2866" s="81"/>
      <c r="S2866" s="81"/>
      <c r="T2866" s="81"/>
      <c r="U2866" s="81"/>
      <c r="V2866" s="81"/>
      <c r="W2866" s="81"/>
      <c r="X2866" s="81"/>
      <c r="Y2866" s="81"/>
      <c r="Z2866" s="81"/>
      <c r="AA2866" s="109"/>
      <c r="AB2866" s="109"/>
      <c r="AS2866" s="124"/>
      <c r="AT2866" s="124"/>
      <c r="AU2866" s="124"/>
      <c r="AV2866" s="83"/>
      <c r="AW2866" s="123"/>
      <c r="AX2866" s="81"/>
      <c r="BB2866" s="81"/>
      <c r="BC2866" s="81"/>
      <c r="BD2866" s="81"/>
      <c r="BE2866" s="81"/>
    </row>
    <row r="2867" spans="1:57" ht="12" x14ac:dyDescent="0.25">
      <c r="A2867" s="81"/>
      <c r="B2867" s="81"/>
      <c r="C2867" s="81"/>
      <c r="K2867" s="81"/>
      <c r="L2867" s="81"/>
      <c r="M2867" s="81"/>
      <c r="N2867" s="81"/>
      <c r="O2867" s="81"/>
      <c r="P2867" s="81"/>
      <c r="S2867" s="81"/>
      <c r="T2867" s="81"/>
      <c r="U2867" s="81"/>
      <c r="V2867" s="81"/>
      <c r="W2867" s="81"/>
      <c r="X2867" s="81"/>
      <c r="Y2867" s="81"/>
      <c r="Z2867" s="81"/>
      <c r="AA2867" s="109"/>
      <c r="AB2867" s="109"/>
      <c r="AS2867" s="124"/>
      <c r="AT2867" s="124"/>
      <c r="AU2867" s="124"/>
      <c r="AV2867" s="83"/>
      <c r="AW2867" s="123"/>
      <c r="AX2867" s="81"/>
      <c r="BB2867" s="81"/>
      <c r="BC2867" s="81"/>
      <c r="BD2867" s="81"/>
      <c r="BE2867" s="81"/>
    </row>
    <row r="2868" spans="1:57" ht="12" x14ac:dyDescent="0.25">
      <c r="A2868" s="81"/>
      <c r="B2868" s="81"/>
      <c r="C2868" s="81"/>
      <c r="K2868" s="81"/>
      <c r="L2868" s="81"/>
      <c r="M2868" s="81"/>
      <c r="N2868" s="81"/>
      <c r="O2868" s="81"/>
      <c r="P2868" s="81"/>
      <c r="S2868" s="81"/>
      <c r="T2868" s="81"/>
      <c r="U2868" s="81"/>
      <c r="V2868" s="81"/>
      <c r="W2868" s="81"/>
      <c r="X2868" s="81"/>
      <c r="Y2868" s="81"/>
      <c r="Z2868" s="81"/>
      <c r="AA2868" s="109"/>
      <c r="AB2868" s="109"/>
      <c r="AS2868" s="124"/>
      <c r="AT2868" s="124"/>
      <c r="AU2868" s="124"/>
      <c r="AV2868" s="83"/>
      <c r="AW2868" s="123"/>
      <c r="AX2868" s="81"/>
      <c r="BB2868" s="81"/>
      <c r="BC2868" s="81"/>
      <c r="BD2868" s="81"/>
      <c r="BE2868" s="81"/>
    </row>
    <row r="2869" spans="1:57" ht="12" x14ac:dyDescent="0.25">
      <c r="A2869" s="81"/>
      <c r="B2869" s="81"/>
      <c r="C2869" s="81"/>
      <c r="K2869" s="81"/>
      <c r="L2869" s="81"/>
      <c r="M2869" s="81"/>
      <c r="N2869" s="81"/>
      <c r="O2869" s="81"/>
      <c r="P2869" s="81"/>
      <c r="S2869" s="81"/>
      <c r="T2869" s="81"/>
      <c r="U2869" s="81"/>
      <c r="V2869" s="81"/>
      <c r="W2869" s="81"/>
      <c r="X2869" s="81"/>
      <c r="Y2869" s="81"/>
      <c r="Z2869" s="81"/>
      <c r="AA2869" s="109"/>
      <c r="AB2869" s="109"/>
      <c r="AS2869" s="124"/>
      <c r="AT2869" s="124"/>
      <c r="AU2869" s="124"/>
      <c r="AV2869" s="83"/>
      <c r="AW2869" s="123"/>
      <c r="AX2869" s="81"/>
      <c r="BB2869" s="81"/>
      <c r="BC2869" s="81"/>
      <c r="BD2869" s="81"/>
      <c r="BE2869" s="81"/>
    </row>
    <row r="2870" spans="1:57" ht="12" x14ac:dyDescent="0.25">
      <c r="A2870" s="81"/>
      <c r="B2870" s="81"/>
      <c r="C2870" s="81"/>
      <c r="K2870" s="81"/>
      <c r="L2870" s="81"/>
      <c r="M2870" s="81"/>
      <c r="N2870" s="81"/>
      <c r="O2870" s="81"/>
      <c r="P2870" s="81"/>
      <c r="S2870" s="81"/>
      <c r="T2870" s="81"/>
      <c r="U2870" s="81"/>
      <c r="V2870" s="81"/>
      <c r="W2870" s="81"/>
      <c r="X2870" s="81"/>
      <c r="Y2870" s="81"/>
      <c r="Z2870" s="81"/>
      <c r="AA2870" s="109"/>
      <c r="AB2870" s="109"/>
      <c r="AS2870" s="124"/>
      <c r="AT2870" s="124"/>
      <c r="AU2870" s="124"/>
      <c r="AV2870" s="83"/>
      <c r="AW2870" s="123"/>
      <c r="AX2870" s="81"/>
      <c r="BB2870" s="81"/>
      <c r="BC2870" s="81"/>
      <c r="BD2870" s="81"/>
      <c r="BE2870" s="81"/>
    </row>
    <row r="2871" spans="1:57" ht="12" x14ac:dyDescent="0.25">
      <c r="A2871" s="81"/>
      <c r="B2871" s="81"/>
      <c r="C2871" s="81"/>
      <c r="K2871" s="81"/>
      <c r="L2871" s="81"/>
      <c r="M2871" s="81"/>
      <c r="N2871" s="81"/>
      <c r="O2871" s="81"/>
      <c r="P2871" s="81"/>
      <c r="S2871" s="81"/>
      <c r="T2871" s="81"/>
      <c r="U2871" s="81"/>
      <c r="V2871" s="81"/>
      <c r="W2871" s="81"/>
      <c r="X2871" s="81"/>
      <c r="Y2871" s="81"/>
      <c r="Z2871" s="81"/>
      <c r="AA2871" s="109"/>
      <c r="AB2871" s="109"/>
      <c r="AS2871" s="124"/>
      <c r="AT2871" s="124"/>
      <c r="AU2871" s="124"/>
      <c r="AV2871" s="83"/>
      <c r="AW2871" s="123"/>
      <c r="AX2871" s="81"/>
      <c r="BB2871" s="81"/>
      <c r="BC2871" s="81"/>
      <c r="BD2871" s="81"/>
      <c r="BE2871" s="81"/>
    </row>
    <row r="2872" spans="1:57" ht="12" x14ac:dyDescent="0.25">
      <c r="A2872" s="81"/>
      <c r="B2872" s="81"/>
      <c r="C2872" s="81"/>
      <c r="K2872" s="81"/>
      <c r="L2872" s="81"/>
      <c r="M2872" s="81"/>
      <c r="N2872" s="81"/>
      <c r="O2872" s="81"/>
      <c r="P2872" s="81"/>
      <c r="S2872" s="81"/>
      <c r="T2872" s="81"/>
      <c r="U2872" s="81"/>
      <c r="V2872" s="81"/>
      <c r="W2872" s="81"/>
      <c r="X2872" s="81"/>
      <c r="Y2872" s="81"/>
      <c r="Z2872" s="81"/>
      <c r="AA2872" s="109"/>
      <c r="AB2872" s="109"/>
      <c r="AS2872" s="124"/>
      <c r="AT2872" s="124"/>
      <c r="AU2872" s="124"/>
      <c r="AV2872" s="83"/>
      <c r="AW2872" s="123"/>
      <c r="AX2872" s="81"/>
      <c r="BB2872" s="81"/>
      <c r="BC2872" s="81"/>
      <c r="BD2872" s="81"/>
      <c r="BE2872" s="81"/>
    </row>
    <row r="2873" spans="1:57" ht="12" x14ac:dyDescent="0.25">
      <c r="A2873" s="81"/>
      <c r="B2873" s="81"/>
      <c r="C2873" s="81"/>
      <c r="K2873" s="81"/>
      <c r="L2873" s="81"/>
      <c r="M2873" s="81"/>
      <c r="N2873" s="81"/>
      <c r="O2873" s="81"/>
      <c r="P2873" s="81"/>
      <c r="S2873" s="81"/>
      <c r="T2873" s="81"/>
      <c r="U2873" s="81"/>
      <c r="V2873" s="81"/>
      <c r="W2873" s="81"/>
      <c r="X2873" s="81"/>
      <c r="Y2873" s="81"/>
      <c r="Z2873" s="81"/>
      <c r="AA2873" s="109"/>
      <c r="AB2873" s="109"/>
      <c r="AS2873" s="124"/>
      <c r="AT2873" s="124"/>
      <c r="AU2873" s="124"/>
      <c r="AV2873" s="83"/>
      <c r="AW2873" s="123"/>
      <c r="AX2873" s="81"/>
      <c r="BB2873" s="81"/>
      <c r="BC2873" s="81"/>
      <c r="BD2873" s="81"/>
      <c r="BE2873" s="81"/>
    </row>
    <row r="2874" spans="1:57" ht="12" x14ac:dyDescent="0.25">
      <c r="A2874" s="81"/>
      <c r="B2874" s="81"/>
      <c r="C2874" s="81"/>
      <c r="K2874" s="81"/>
      <c r="L2874" s="81"/>
      <c r="M2874" s="81"/>
      <c r="N2874" s="81"/>
      <c r="O2874" s="81"/>
      <c r="P2874" s="81"/>
      <c r="S2874" s="81"/>
      <c r="T2874" s="81"/>
      <c r="U2874" s="81"/>
      <c r="V2874" s="81"/>
      <c r="W2874" s="81"/>
      <c r="X2874" s="81"/>
      <c r="Y2874" s="81"/>
      <c r="Z2874" s="81"/>
      <c r="AA2874" s="109"/>
      <c r="AB2874" s="109"/>
      <c r="AS2874" s="124"/>
      <c r="AT2874" s="124"/>
      <c r="AU2874" s="124"/>
      <c r="AV2874" s="83"/>
      <c r="AW2874" s="123"/>
      <c r="AX2874" s="81"/>
      <c r="BB2874" s="81"/>
      <c r="BC2874" s="81"/>
      <c r="BD2874" s="81"/>
      <c r="BE2874" s="81"/>
    </row>
    <row r="2875" spans="1:57" ht="12" x14ac:dyDescent="0.25">
      <c r="A2875" s="81"/>
      <c r="B2875" s="81"/>
      <c r="C2875" s="81"/>
      <c r="K2875" s="81"/>
      <c r="L2875" s="81"/>
      <c r="M2875" s="81"/>
      <c r="N2875" s="81"/>
      <c r="O2875" s="81"/>
      <c r="P2875" s="81"/>
      <c r="S2875" s="81"/>
      <c r="T2875" s="81"/>
      <c r="U2875" s="81"/>
      <c r="V2875" s="81"/>
      <c r="W2875" s="81"/>
      <c r="X2875" s="81"/>
      <c r="Y2875" s="81"/>
      <c r="Z2875" s="81"/>
      <c r="AA2875" s="109"/>
      <c r="AB2875" s="109"/>
      <c r="AS2875" s="124"/>
      <c r="AT2875" s="124"/>
      <c r="AU2875" s="124"/>
      <c r="AV2875" s="83"/>
      <c r="AW2875" s="123"/>
      <c r="AX2875" s="81"/>
      <c r="BB2875" s="81"/>
      <c r="BC2875" s="81"/>
      <c r="BD2875" s="81"/>
      <c r="BE2875" s="81"/>
    </row>
    <row r="2876" spans="1:57" ht="12" x14ac:dyDescent="0.25">
      <c r="A2876" s="81"/>
      <c r="B2876" s="81"/>
      <c r="C2876" s="81"/>
      <c r="K2876" s="81"/>
      <c r="L2876" s="81"/>
      <c r="M2876" s="81"/>
      <c r="N2876" s="81"/>
      <c r="O2876" s="81"/>
      <c r="P2876" s="81"/>
      <c r="S2876" s="81"/>
      <c r="T2876" s="81"/>
      <c r="U2876" s="81"/>
      <c r="V2876" s="81"/>
      <c r="W2876" s="81"/>
      <c r="X2876" s="81"/>
      <c r="Y2876" s="81"/>
      <c r="Z2876" s="81"/>
      <c r="AA2876" s="109"/>
      <c r="AB2876" s="109"/>
      <c r="AS2876" s="124"/>
      <c r="AT2876" s="124"/>
      <c r="AU2876" s="124"/>
      <c r="AV2876" s="83"/>
      <c r="AW2876" s="123"/>
      <c r="AX2876" s="81"/>
      <c r="BB2876" s="81"/>
      <c r="BC2876" s="81"/>
      <c r="BD2876" s="81"/>
      <c r="BE2876" s="81"/>
    </row>
    <row r="2877" spans="1:57" ht="12" x14ac:dyDescent="0.25">
      <c r="A2877" s="81"/>
      <c r="B2877" s="81"/>
      <c r="C2877" s="81"/>
      <c r="K2877" s="81"/>
      <c r="L2877" s="81"/>
      <c r="M2877" s="81"/>
      <c r="N2877" s="81"/>
      <c r="O2877" s="81"/>
      <c r="P2877" s="81"/>
      <c r="S2877" s="81"/>
      <c r="T2877" s="81"/>
      <c r="U2877" s="81"/>
      <c r="V2877" s="81"/>
      <c r="W2877" s="81"/>
      <c r="X2877" s="81"/>
      <c r="Y2877" s="81"/>
      <c r="Z2877" s="81"/>
      <c r="AA2877" s="109"/>
      <c r="AB2877" s="109"/>
      <c r="AS2877" s="124"/>
      <c r="AT2877" s="124"/>
      <c r="AU2877" s="124"/>
      <c r="AV2877" s="83"/>
      <c r="AW2877" s="123"/>
      <c r="AX2877" s="81"/>
      <c r="BB2877" s="81"/>
      <c r="BC2877" s="81"/>
      <c r="BD2877" s="81"/>
      <c r="BE2877" s="81"/>
    </row>
    <row r="2878" spans="1:57" ht="12" x14ac:dyDescent="0.25">
      <c r="A2878" s="81"/>
      <c r="B2878" s="81"/>
      <c r="C2878" s="81"/>
      <c r="K2878" s="81"/>
      <c r="L2878" s="81"/>
      <c r="M2878" s="81"/>
      <c r="N2878" s="81"/>
      <c r="O2878" s="81"/>
      <c r="P2878" s="81"/>
      <c r="S2878" s="81"/>
      <c r="T2878" s="81"/>
      <c r="U2878" s="81"/>
      <c r="V2878" s="81"/>
      <c r="W2878" s="81"/>
      <c r="X2878" s="81"/>
      <c r="Y2878" s="81"/>
      <c r="Z2878" s="81"/>
      <c r="AA2878" s="109"/>
      <c r="AB2878" s="109"/>
      <c r="AS2878" s="124"/>
      <c r="AT2878" s="124"/>
      <c r="AU2878" s="124"/>
      <c r="AV2878" s="83"/>
      <c r="AW2878" s="123"/>
      <c r="AX2878" s="81"/>
      <c r="BB2878" s="81"/>
      <c r="BC2878" s="81"/>
      <c r="BD2878" s="81"/>
      <c r="BE2878" s="81"/>
    </row>
    <row r="2879" spans="1:57" ht="12" x14ac:dyDescent="0.25">
      <c r="A2879" s="81"/>
      <c r="B2879" s="81"/>
      <c r="C2879" s="81"/>
      <c r="K2879" s="81"/>
      <c r="L2879" s="81"/>
      <c r="M2879" s="81"/>
      <c r="N2879" s="81"/>
      <c r="O2879" s="81"/>
      <c r="P2879" s="81"/>
      <c r="S2879" s="81"/>
      <c r="T2879" s="81"/>
      <c r="U2879" s="81"/>
      <c r="V2879" s="81"/>
      <c r="W2879" s="81"/>
      <c r="X2879" s="81"/>
      <c r="Y2879" s="81"/>
      <c r="Z2879" s="81"/>
      <c r="AA2879" s="109"/>
      <c r="AB2879" s="109"/>
      <c r="AS2879" s="124"/>
      <c r="AT2879" s="124"/>
      <c r="AU2879" s="124"/>
      <c r="AV2879" s="83"/>
      <c r="AW2879" s="123"/>
      <c r="AX2879" s="81"/>
      <c r="BB2879" s="81"/>
      <c r="BC2879" s="81"/>
      <c r="BD2879" s="81"/>
      <c r="BE2879" s="81"/>
    </row>
    <row r="2880" spans="1:57" ht="12" x14ac:dyDescent="0.25">
      <c r="A2880" s="81"/>
      <c r="B2880" s="81"/>
      <c r="C2880" s="81"/>
      <c r="K2880" s="81"/>
      <c r="L2880" s="81"/>
      <c r="M2880" s="81"/>
      <c r="N2880" s="81"/>
      <c r="O2880" s="81"/>
      <c r="P2880" s="81"/>
      <c r="S2880" s="81"/>
      <c r="T2880" s="81"/>
      <c r="U2880" s="81"/>
      <c r="V2880" s="81"/>
      <c r="W2880" s="81"/>
      <c r="X2880" s="81"/>
      <c r="Y2880" s="81"/>
      <c r="Z2880" s="81"/>
      <c r="AA2880" s="109"/>
      <c r="AB2880" s="109"/>
      <c r="AS2880" s="124"/>
      <c r="AT2880" s="124"/>
      <c r="AU2880" s="124"/>
      <c r="AV2880" s="83"/>
      <c r="AW2880" s="123"/>
      <c r="AX2880" s="81"/>
      <c r="BB2880" s="81"/>
      <c r="BC2880" s="81"/>
      <c r="BD2880" s="81"/>
      <c r="BE2880" s="81"/>
    </row>
    <row r="2881" spans="1:57" ht="12" x14ac:dyDescent="0.25">
      <c r="A2881" s="81"/>
      <c r="B2881" s="81"/>
      <c r="C2881" s="81"/>
      <c r="K2881" s="81"/>
      <c r="L2881" s="81"/>
      <c r="M2881" s="81"/>
      <c r="N2881" s="81"/>
      <c r="O2881" s="81"/>
      <c r="P2881" s="81"/>
      <c r="S2881" s="81"/>
      <c r="T2881" s="81"/>
      <c r="U2881" s="81"/>
      <c r="V2881" s="81"/>
      <c r="W2881" s="81"/>
      <c r="X2881" s="81"/>
      <c r="Y2881" s="81"/>
      <c r="Z2881" s="81"/>
      <c r="AA2881" s="109"/>
      <c r="AB2881" s="109"/>
      <c r="AS2881" s="124"/>
      <c r="AT2881" s="124"/>
      <c r="AU2881" s="124"/>
      <c r="AV2881" s="83"/>
      <c r="AW2881" s="123"/>
      <c r="AX2881" s="81"/>
      <c r="BB2881" s="81"/>
      <c r="BC2881" s="81"/>
      <c r="BD2881" s="81"/>
      <c r="BE2881" s="81"/>
    </row>
    <row r="2882" spans="1:57" ht="12" x14ac:dyDescent="0.25">
      <c r="A2882" s="81"/>
      <c r="B2882" s="81"/>
      <c r="C2882" s="81"/>
      <c r="K2882" s="81"/>
      <c r="L2882" s="81"/>
      <c r="M2882" s="81"/>
      <c r="N2882" s="81"/>
      <c r="O2882" s="81"/>
      <c r="P2882" s="81"/>
      <c r="S2882" s="81"/>
      <c r="T2882" s="81"/>
      <c r="U2882" s="81"/>
      <c r="V2882" s="81"/>
      <c r="W2882" s="81"/>
      <c r="X2882" s="81"/>
      <c r="Y2882" s="81"/>
      <c r="Z2882" s="81"/>
      <c r="AA2882" s="109"/>
      <c r="AB2882" s="109"/>
      <c r="AS2882" s="124"/>
      <c r="AT2882" s="124"/>
      <c r="AU2882" s="124"/>
      <c r="AV2882" s="83"/>
      <c r="AW2882" s="123"/>
      <c r="AX2882" s="81"/>
      <c r="BB2882" s="81"/>
      <c r="BC2882" s="81"/>
      <c r="BD2882" s="81"/>
      <c r="BE2882" s="81"/>
    </row>
    <row r="2883" spans="1:57" ht="12" x14ac:dyDescent="0.25">
      <c r="A2883" s="81"/>
      <c r="B2883" s="81"/>
      <c r="C2883" s="81"/>
      <c r="K2883" s="81"/>
      <c r="L2883" s="81"/>
      <c r="M2883" s="81"/>
      <c r="N2883" s="81"/>
      <c r="O2883" s="81"/>
      <c r="P2883" s="81"/>
      <c r="S2883" s="81"/>
      <c r="T2883" s="81"/>
      <c r="U2883" s="81"/>
      <c r="V2883" s="81"/>
      <c r="W2883" s="81"/>
      <c r="X2883" s="81"/>
      <c r="Y2883" s="81"/>
      <c r="Z2883" s="81"/>
      <c r="AA2883" s="109"/>
      <c r="AB2883" s="109"/>
      <c r="AS2883" s="124"/>
      <c r="AT2883" s="124"/>
      <c r="AU2883" s="124"/>
      <c r="AV2883" s="83"/>
      <c r="AW2883" s="123"/>
      <c r="AX2883" s="81"/>
      <c r="BB2883" s="81"/>
      <c r="BC2883" s="81"/>
      <c r="BD2883" s="81"/>
      <c r="BE2883" s="81"/>
    </row>
    <row r="2884" spans="1:57" ht="12" x14ac:dyDescent="0.25">
      <c r="A2884" s="81"/>
      <c r="B2884" s="81"/>
      <c r="C2884" s="81"/>
      <c r="K2884" s="81"/>
      <c r="L2884" s="81"/>
      <c r="M2884" s="81"/>
      <c r="N2884" s="81"/>
      <c r="O2884" s="81"/>
      <c r="P2884" s="81"/>
      <c r="S2884" s="81"/>
      <c r="T2884" s="81"/>
      <c r="U2884" s="81"/>
      <c r="V2884" s="81"/>
      <c r="W2884" s="81"/>
      <c r="X2884" s="81"/>
      <c r="Y2884" s="81"/>
      <c r="Z2884" s="81"/>
      <c r="AA2884" s="109"/>
      <c r="AB2884" s="109"/>
      <c r="AS2884" s="124"/>
      <c r="AT2884" s="124"/>
      <c r="AU2884" s="124"/>
      <c r="AV2884" s="83"/>
      <c r="AW2884" s="123"/>
      <c r="AX2884" s="81"/>
      <c r="BB2884" s="81"/>
      <c r="BC2884" s="81"/>
      <c r="BD2884" s="81"/>
      <c r="BE2884" s="81"/>
    </row>
    <row r="2885" spans="1:57" ht="12" x14ac:dyDescent="0.25">
      <c r="A2885" s="81"/>
      <c r="B2885" s="81"/>
      <c r="C2885" s="81"/>
      <c r="K2885" s="81"/>
      <c r="L2885" s="81"/>
      <c r="M2885" s="81"/>
      <c r="N2885" s="81"/>
      <c r="O2885" s="81"/>
      <c r="P2885" s="81"/>
      <c r="S2885" s="81"/>
      <c r="T2885" s="81"/>
      <c r="U2885" s="81"/>
      <c r="V2885" s="81"/>
      <c r="W2885" s="81"/>
      <c r="X2885" s="81"/>
      <c r="Y2885" s="81"/>
      <c r="Z2885" s="81"/>
      <c r="AA2885" s="109"/>
      <c r="AB2885" s="109"/>
      <c r="AS2885" s="124"/>
      <c r="AT2885" s="124"/>
      <c r="AU2885" s="124"/>
      <c r="AV2885" s="83"/>
      <c r="AW2885" s="123"/>
      <c r="AX2885" s="81"/>
      <c r="BB2885" s="81"/>
      <c r="BC2885" s="81"/>
      <c r="BD2885" s="81"/>
      <c r="BE2885" s="81"/>
    </row>
    <row r="2886" spans="1:57" ht="12" x14ac:dyDescent="0.25">
      <c r="A2886" s="81"/>
      <c r="B2886" s="81"/>
      <c r="C2886" s="81"/>
      <c r="K2886" s="81"/>
      <c r="L2886" s="81"/>
      <c r="M2886" s="81"/>
      <c r="N2886" s="81"/>
      <c r="O2886" s="81"/>
      <c r="P2886" s="81"/>
      <c r="S2886" s="81"/>
      <c r="T2886" s="81"/>
      <c r="U2886" s="81"/>
      <c r="V2886" s="81"/>
      <c r="W2886" s="81"/>
      <c r="X2886" s="81"/>
      <c r="Y2886" s="81"/>
      <c r="Z2886" s="81"/>
      <c r="AA2886" s="109"/>
      <c r="AB2886" s="109"/>
      <c r="AS2886" s="124"/>
      <c r="AT2886" s="124"/>
      <c r="AU2886" s="124"/>
      <c r="AV2886" s="83"/>
      <c r="AW2886" s="123"/>
      <c r="AX2886" s="81"/>
      <c r="BB2886" s="81"/>
      <c r="BC2886" s="81"/>
      <c r="BD2886" s="81"/>
      <c r="BE2886" s="81"/>
    </row>
    <row r="2887" spans="1:57" ht="12" x14ac:dyDescent="0.25">
      <c r="A2887" s="81"/>
      <c r="B2887" s="81"/>
      <c r="C2887" s="81"/>
      <c r="K2887" s="81"/>
      <c r="L2887" s="81"/>
      <c r="M2887" s="81"/>
      <c r="N2887" s="81"/>
      <c r="O2887" s="81"/>
      <c r="P2887" s="81"/>
      <c r="S2887" s="81"/>
      <c r="T2887" s="81"/>
      <c r="U2887" s="81"/>
      <c r="V2887" s="81"/>
      <c r="W2887" s="81"/>
      <c r="X2887" s="81"/>
      <c r="Y2887" s="81"/>
      <c r="Z2887" s="81"/>
      <c r="AA2887" s="109"/>
      <c r="AB2887" s="109"/>
      <c r="AS2887" s="124"/>
      <c r="AT2887" s="124"/>
      <c r="AU2887" s="124"/>
      <c r="AV2887" s="83"/>
      <c r="AW2887" s="123"/>
      <c r="AX2887" s="81"/>
      <c r="BB2887" s="81"/>
      <c r="BC2887" s="81"/>
      <c r="BD2887" s="81"/>
      <c r="BE2887" s="81"/>
    </row>
    <row r="2888" spans="1:57" ht="12" x14ac:dyDescent="0.25">
      <c r="A2888" s="81"/>
      <c r="B2888" s="81"/>
      <c r="C2888" s="81"/>
      <c r="K2888" s="81"/>
      <c r="L2888" s="81"/>
      <c r="M2888" s="81"/>
      <c r="N2888" s="81"/>
      <c r="O2888" s="81"/>
      <c r="P2888" s="81"/>
      <c r="S2888" s="81"/>
      <c r="T2888" s="81"/>
      <c r="U2888" s="81"/>
      <c r="V2888" s="81"/>
      <c r="W2888" s="81"/>
      <c r="X2888" s="81"/>
      <c r="Y2888" s="81"/>
      <c r="Z2888" s="81"/>
      <c r="AA2888" s="109"/>
      <c r="AB2888" s="109"/>
      <c r="AS2888" s="124"/>
      <c r="AT2888" s="124"/>
      <c r="AU2888" s="124"/>
      <c r="AV2888" s="83"/>
      <c r="AW2888" s="123"/>
      <c r="AX2888" s="81"/>
      <c r="BB2888" s="81"/>
      <c r="BC2888" s="81"/>
      <c r="BD2888" s="81"/>
      <c r="BE2888" s="81"/>
    </row>
    <row r="2889" spans="1:57" ht="12" x14ac:dyDescent="0.25">
      <c r="A2889" s="81"/>
      <c r="B2889" s="81"/>
      <c r="C2889" s="81"/>
      <c r="K2889" s="81"/>
      <c r="L2889" s="81"/>
      <c r="M2889" s="81"/>
      <c r="N2889" s="81"/>
      <c r="O2889" s="81"/>
      <c r="P2889" s="81"/>
      <c r="S2889" s="81"/>
      <c r="T2889" s="81"/>
      <c r="U2889" s="81"/>
      <c r="V2889" s="81"/>
      <c r="W2889" s="81"/>
      <c r="X2889" s="81"/>
      <c r="Y2889" s="81"/>
      <c r="Z2889" s="81"/>
      <c r="AA2889" s="109"/>
      <c r="AB2889" s="109"/>
      <c r="AS2889" s="124"/>
      <c r="AT2889" s="124"/>
      <c r="AU2889" s="124"/>
      <c r="AV2889" s="83"/>
      <c r="AW2889" s="123"/>
      <c r="AX2889" s="81"/>
      <c r="BB2889" s="81"/>
      <c r="BC2889" s="81"/>
      <c r="BD2889" s="81"/>
      <c r="BE2889" s="81"/>
    </row>
    <row r="2890" spans="1:57" ht="12" x14ac:dyDescent="0.25">
      <c r="A2890" s="81"/>
      <c r="B2890" s="81"/>
      <c r="C2890" s="81"/>
      <c r="K2890" s="81"/>
      <c r="L2890" s="81"/>
      <c r="M2890" s="81"/>
      <c r="N2890" s="81"/>
      <c r="O2890" s="81"/>
      <c r="P2890" s="81"/>
      <c r="S2890" s="81"/>
      <c r="T2890" s="81"/>
      <c r="U2890" s="81"/>
      <c r="V2890" s="81"/>
      <c r="W2890" s="81"/>
      <c r="X2890" s="81"/>
      <c r="Y2890" s="81"/>
      <c r="Z2890" s="81"/>
      <c r="AA2890" s="109"/>
      <c r="AB2890" s="109"/>
      <c r="AS2890" s="124"/>
      <c r="AT2890" s="124"/>
      <c r="AU2890" s="124"/>
      <c r="AV2890" s="83"/>
      <c r="AW2890" s="123"/>
      <c r="AX2890" s="81"/>
      <c r="BB2890" s="81"/>
      <c r="BC2890" s="81"/>
      <c r="BD2890" s="81"/>
      <c r="BE2890" s="81"/>
    </row>
    <row r="2891" spans="1:57" ht="12" x14ac:dyDescent="0.25">
      <c r="A2891" s="81"/>
      <c r="B2891" s="81"/>
      <c r="C2891" s="81"/>
      <c r="K2891" s="81"/>
      <c r="L2891" s="81"/>
      <c r="M2891" s="81"/>
      <c r="N2891" s="81"/>
      <c r="O2891" s="81"/>
      <c r="P2891" s="81"/>
      <c r="S2891" s="81"/>
      <c r="T2891" s="81"/>
      <c r="U2891" s="81"/>
      <c r="V2891" s="81"/>
      <c r="W2891" s="81"/>
      <c r="X2891" s="81"/>
      <c r="Y2891" s="81"/>
      <c r="Z2891" s="81"/>
      <c r="AA2891" s="109"/>
      <c r="AB2891" s="109"/>
      <c r="AS2891" s="124"/>
      <c r="AT2891" s="124"/>
      <c r="AU2891" s="124"/>
      <c r="AV2891" s="83"/>
      <c r="AW2891" s="123"/>
      <c r="AX2891" s="81"/>
      <c r="BB2891" s="81"/>
      <c r="BC2891" s="81"/>
      <c r="BD2891" s="81"/>
      <c r="BE2891" s="81"/>
    </row>
    <row r="2892" spans="1:57" ht="12" x14ac:dyDescent="0.25">
      <c r="A2892" s="81"/>
      <c r="B2892" s="81"/>
      <c r="C2892" s="81"/>
      <c r="K2892" s="81"/>
      <c r="L2892" s="81"/>
      <c r="M2892" s="81"/>
      <c r="N2892" s="81"/>
      <c r="O2892" s="81"/>
      <c r="P2892" s="81"/>
      <c r="S2892" s="81"/>
      <c r="T2892" s="81"/>
      <c r="U2892" s="81"/>
      <c r="V2892" s="81"/>
      <c r="W2892" s="81"/>
      <c r="X2892" s="81"/>
      <c r="Y2892" s="81"/>
      <c r="Z2892" s="81"/>
      <c r="AA2892" s="109"/>
      <c r="AB2892" s="109"/>
      <c r="AS2892" s="124"/>
      <c r="AT2892" s="124"/>
      <c r="AU2892" s="124"/>
      <c r="AV2892" s="83"/>
      <c r="AW2892" s="123"/>
      <c r="AX2892" s="81"/>
      <c r="BB2892" s="81"/>
      <c r="BC2892" s="81"/>
      <c r="BD2892" s="81"/>
      <c r="BE2892" s="81"/>
    </row>
    <row r="2893" spans="1:57" ht="12" x14ac:dyDescent="0.25">
      <c r="A2893" s="81"/>
      <c r="B2893" s="81"/>
      <c r="C2893" s="81"/>
      <c r="K2893" s="81"/>
      <c r="L2893" s="81"/>
      <c r="M2893" s="81"/>
      <c r="N2893" s="81"/>
      <c r="O2893" s="81"/>
      <c r="P2893" s="81"/>
      <c r="S2893" s="81"/>
      <c r="T2893" s="81"/>
      <c r="U2893" s="81"/>
      <c r="V2893" s="81"/>
      <c r="W2893" s="81"/>
      <c r="X2893" s="81"/>
      <c r="Y2893" s="81"/>
      <c r="Z2893" s="81"/>
      <c r="AA2893" s="109"/>
      <c r="AB2893" s="109"/>
      <c r="AS2893" s="124"/>
      <c r="AT2893" s="124"/>
      <c r="AU2893" s="124"/>
      <c r="AV2893" s="83"/>
      <c r="AW2893" s="123"/>
      <c r="AX2893" s="81"/>
      <c r="BB2893" s="81"/>
      <c r="BC2893" s="81"/>
      <c r="BD2893" s="81"/>
      <c r="BE2893" s="81"/>
    </row>
    <row r="2894" spans="1:57" ht="12" x14ac:dyDescent="0.25">
      <c r="A2894" s="81"/>
      <c r="B2894" s="81"/>
      <c r="C2894" s="81"/>
      <c r="K2894" s="81"/>
      <c r="L2894" s="81"/>
      <c r="M2894" s="81"/>
      <c r="N2894" s="81"/>
      <c r="O2894" s="81"/>
      <c r="P2894" s="81"/>
      <c r="S2894" s="81"/>
      <c r="T2894" s="81"/>
      <c r="U2894" s="81"/>
      <c r="V2894" s="81"/>
      <c r="W2894" s="81"/>
      <c r="X2894" s="81"/>
      <c r="Y2894" s="81"/>
      <c r="Z2894" s="81"/>
      <c r="AA2894" s="109"/>
      <c r="AB2894" s="109"/>
      <c r="AS2894" s="124"/>
      <c r="AT2894" s="124"/>
      <c r="AU2894" s="124"/>
      <c r="AV2894" s="83"/>
      <c r="AW2894" s="123"/>
      <c r="AX2894" s="81"/>
      <c r="BB2894" s="81"/>
      <c r="BC2894" s="81"/>
      <c r="BD2894" s="81"/>
      <c r="BE2894" s="81"/>
    </row>
    <row r="2895" spans="1:57" ht="12" x14ac:dyDescent="0.25">
      <c r="A2895" s="81"/>
      <c r="B2895" s="81"/>
      <c r="C2895" s="81"/>
      <c r="K2895" s="81"/>
      <c r="L2895" s="81"/>
      <c r="M2895" s="81"/>
      <c r="N2895" s="81"/>
      <c r="O2895" s="81"/>
      <c r="P2895" s="81"/>
      <c r="S2895" s="81"/>
      <c r="T2895" s="81"/>
      <c r="U2895" s="81"/>
      <c r="V2895" s="81"/>
      <c r="W2895" s="81"/>
      <c r="X2895" s="81"/>
      <c r="Y2895" s="81"/>
      <c r="Z2895" s="81"/>
      <c r="AA2895" s="109"/>
      <c r="AB2895" s="109"/>
      <c r="AS2895" s="124"/>
      <c r="AT2895" s="124"/>
      <c r="AU2895" s="124"/>
      <c r="AV2895" s="83"/>
      <c r="AW2895" s="123"/>
      <c r="AX2895" s="81"/>
      <c r="BB2895" s="81"/>
      <c r="BC2895" s="81"/>
      <c r="BD2895" s="81"/>
      <c r="BE2895" s="81"/>
    </row>
    <row r="2896" spans="1:57" ht="12" x14ac:dyDescent="0.25">
      <c r="A2896" s="81"/>
      <c r="B2896" s="81"/>
      <c r="C2896" s="81"/>
      <c r="K2896" s="81"/>
      <c r="L2896" s="81"/>
      <c r="M2896" s="81"/>
      <c r="N2896" s="81"/>
      <c r="O2896" s="81"/>
      <c r="P2896" s="81"/>
      <c r="S2896" s="81"/>
      <c r="T2896" s="81"/>
      <c r="U2896" s="81"/>
      <c r="V2896" s="81"/>
      <c r="W2896" s="81"/>
      <c r="X2896" s="81"/>
      <c r="Y2896" s="81"/>
      <c r="Z2896" s="81"/>
      <c r="AA2896" s="109"/>
      <c r="AB2896" s="109"/>
      <c r="AS2896" s="124"/>
      <c r="AT2896" s="124"/>
      <c r="AU2896" s="124"/>
      <c r="AV2896" s="83"/>
      <c r="AW2896" s="123"/>
      <c r="AX2896" s="81"/>
      <c r="BB2896" s="81"/>
      <c r="BC2896" s="81"/>
      <c r="BD2896" s="81"/>
      <c r="BE2896" s="81"/>
    </row>
    <row r="2897" spans="1:57" ht="12" x14ac:dyDescent="0.25">
      <c r="A2897" s="81"/>
      <c r="B2897" s="81"/>
      <c r="C2897" s="81"/>
      <c r="K2897" s="81"/>
      <c r="L2897" s="81"/>
      <c r="M2897" s="81"/>
      <c r="N2897" s="81"/>
      <c r="O2897" s="81"/>
      <c r="P2897" s="81"/>
      <c r="S2897" s="81"/>
      <c r="T2897" s="81"/>
      <c r="U2897" s="81"/>
      <c r="V2897" s="81"/>
      <c r="W2897" s="81"/>
      <c r="X2897" s="81"/>
      <c r="Y2897" s="81"/>
      <c r="Z2897" s="81"/>
      <c r="AA2897" s="109"/>
      <c r="AB2897" s="109"/>
      <c r="AS2897" s="124"/>
      <c r="AT2897" s="124"/>
      <c r="AU2897" s="124"/>
      <c r="AV2897" s="83"/>
      <c r="AW2897" s="123"/>
      <c r="AX2897" s="81"/>
      <c r="BB2897" s="81"/>
      <c r="BC2897" s="81"/>
      <c r="BD2897" s="81"/>
      <c r="BE2897" s="81"/>
    </row>
    <row r="2898" spans="1:57" ht="12" x14ac:dyDescent="0.25">
      <c r="A2898" s="81"/>
      <c r="B2898" s="81"/>
      <c r="C2898" s="81"/>
      <c r="K2898" s="81"/>
      <c r="L2898" s="81"/>
      <c r="M2898" s="81"/>
      <c r="N2898" s="81"/>
      <c r="O2898" s="81"/>
      <c r="P2898" s="81"/>
      <c r="S2898" s="81"/>
      <c r="T2898" s="81"/>
      <c r="U2898" s="81"/>
      <c r="V2898" s="81"/>
      <c r="W2898" s="81"/>
      <c r="X2898" s="81"/>
      <c r="Y2898" s="81"/>
      <c r="Z2898" s="81"/>
      <c r="AA2898" s="109"/>
      <c r="AB2898" s="109"/>
      <c r="AS2898" s="124"/>
      <c r="AT2898" s="124"/>
      <c r="AU2898" s="124"/>
      <c r="AV2898" s="83"/>
      <c r="AW2898" s="123"/>
      <c r="AX2898" s="81"/>
      <c r="BB2898" s="81"/>
      <c r="BC2898" s="81"/>
      <c r="BD2898" s="81"/>
      <c r="BE2898" s="81"/>
    </row>
    <row r="2899" spans="1:57" ht="12" x14ac:dyDescent="0.25">
      <c r="A2899" s="81"/>
      <c r="B2899" s="81"/>
      <c r="C2899" s="81"/>
      <c r="K2899" s="81"/>
      <c r="L2899" s="81"/>
      <c r="M2899" s="81"/>
      <c r="N2899" s="81"/>
      <c r="O2899" s="81"/>
      <c r="P2899" s="81"/>
      <c r="S2899" s="81"/>
      <c r="T2899" s="81"/>
      <c r="U2899" s="81"/>
      <c r="V2899" s="81"/>
      <c r="W2899" s="81"/>
      <c r="X2899" s="81"/>
      <c r="Y2899" s="81"/>
      <c r="Z2899" s="81"/>
      <c r="AA2899" s="109"/>
      <c r="AB2899" s="109"/>
      <c r="AS2899" s="124"/>
      <c r="AT2899" s="124"/>
      <c r="AU2899" s="124"/>
      <c r="AV2899" s="83"/>
      <c r="AW2899" s="123"/>
      <c r="AX2899" s="81"/>
      <c r="BB2899" s="81"/>
      <c r="BC2899" s="81"/>
      <c r="BD2899" s="81"/>
      <c r="BE2899" s="81"/>
    </row>
    <row r="2900" spans="1:57" ht="12" x14ac:dyDescent="0.25">
      <c r="A2900" s="81"/>
      <c r="B2900" s="81"/>
      <c r="C2900" s="81"/>
      <c r="K2900" s="81"/>
      <c r="L2900" s="81"/>
      <c r="M2900" s="81"/>
      <c r="N2900" s="81"/>
      <c r="O2900" s="81"/>
      <c r="P2900" s="81"/>
      <c r="S2900" s="81"/>
      <c r="T2900" s="81"/>
      <c r="U2900" s="81"/>
      <c r="V2900" s="81"/>
      <c r="W2900" s="81"/>
      <c r="X2900" s="81"/>
      <c r="Y2900" s="81"/>
      <c r="Z2900" s="81"/>
      <c r="AA2900" s="109"/>
      <c r="AB2900" s="109"/>
      <c r="AS2900" s="124"/>
      <c r="AT2900" s="124"/>
      <c r="AU2900" s="124"/>
      <c r="AV2900" s="83"/>
      <c r="AW2900" s="123"/>
      <c r="AX2900" s="81"/>
      <c r="BB2900" s="81"/>
      <c r="BC2900" s="81"/>
      <c r="BD2900" s="81"/>
      <c r="BE2900" s="81"/>
    </row>
    <row r="2901" spans="1:57" ht="12" x14ac:dyDescent="0.25">
      <c r="A2901" s="81"/>
      <c r="B2901" s="81"/>
      <c r="C2901" s="81"/>
      <c r="K2901" s="81"/>
      <c r="L2901" s="81"/>
      <c r="M2901" s="81"/>
      <c r="N2901" s="81"/>
      <c r="O2901" s="81"/>
      <c r="P2901" s="81"/>
      <c r="S2901" s="81"/>
      <c r="T2901" s="81"/>
      <c r="U2901" s="81"/>
      <c r="V2901" s="81"/>
      <c r="W2901" s="81"/>
      <c r="X2901" s="81"/>
      <c r="Y2901" s="81"/>
      <c r="Z2901" s="81"/>
      <c r="AA2901" s="109"/>
      <c r="AB2901" s="109"/>
      <c r="AS2901" s="124"/>
      <c r="AT2901" s="124"/>
      <c r="AU2901" s="124"/>
      <c r="AV2901" s="83"/>
      <c r="AW2901" s="123"/>
      <c r="AX2901" s="81"/>
      <c r="BB2901" s="81"/>
      <c r="BC2901" s="81"/>
      <c r="BD2901" s="81"/>
      <c r="BE2901" s="81"/>
    </row>
    <row r="2902" spans="1:57" ht="12" x14ac:dyDescent="0.25">
      <c r="A2902" s="81"/>
      <c r="B2902" s="81"/>
      <c r="C2902" s="81"/>
      <c r="K2902" s="81"/>
      <c r="L2902" s="81"/>
      <c r="M2902" s="81"/>
      <c r="N2902" s="81"/>
      <c r="O2902" s="81"/>
      <c r="P2902" s="81"/>
      <c r="S2902" s="81"/>
      <c r="T2902" s="81"/>
      <c r="U2902" s="81"/>
      <c r="V2902" s="81"/>
      <c r="W2902" s="81"/>
      <c r="X2902" s="81"/>
      <c r="Y2902" s="81"/>
      <c r="Z2902" s="81"/>
      <c r="AA2902" s="109"/>
      <c r="AB2902" s="109"/>
      <c r="AS2902" s="124"/>
      <c r="AT2902" s="124"/>
      <c r="AU2902" s="124"/>
      <c r="AV2902" s="83"/>
      <c r="AW2902" s="123"/>
      <c r="AX2902" s="81"/>
      <c r="BB2902" s="81"/>
      <c r="BC2902" s="81"/>
      <c r="BD2902" s="81"/>
      <c r="BE2902" s="81"/>
    </row>
    <row r="2903" spans="1:57" ht="12" x14ac:dyDescent="0.25">
      <c r="A2903" s="81"/>
      <c r="B2903" s="81"/>
      <c r="C2903" s="81"/>
      <c r="K2903" s="81"/>
      <c r="L2903" s="81"/>
      <c r="M2903" s="81"/>
      <c r="N2903" s="81"/>
      <c r="O2903" s="81"/>
      <c r="P2903" s="81"/>
      <c r="S2903" s="81"/>
      <c r="T2903" s="81"/>
      <c r="U2903" s="81"/>
      <c r="V2903" s="81"/>
      <c r="W2903" s="81"/>
      <c r="X2903" s="81"/>
      <c r="Y2903" s="81"/>
      <c r="Z2903" s="81"/>
      <c r="AA2903" s="109"/>
      <c r="AB2903" s="109"/>
      <c r="AS2903" s="124"/>
      <c r="AT2903" s="124"/>
      <c r="AU2903" s="124"/>
      <c r="AV2903" s="83"/>
      <c r="AW2903" s="123"/>
      <c r="AX2903" s="81"/>
      <c r="BB2903" s="81"/>
      <c r="BC2903" s="81"/>
      <c r="BD2903" s="81"/>
      <c r="BE2903" s="81"/>
    </row>
    <row r="2904" spans="1:57" ht="12" x14ac:dyDescent="0.25">
      <c r="A2904" s="81"/>
      <c r="B2904" s="81"/>
      <c r="C2904" s="81"/>
      <c r="K2904" s="81"/>
      <c r="L2904" s="81"/>
      <c r="M2904" s="81"/>
      <c r="N2904" s="81"/>
      <c r="O2904" s="81"/>
      <c r="P2904" s="81"/>
      <c r="S2904" s="81"/>
      <c r="T2904" s="81"/>
      <c r="U2904" s="81"/>
      <c r="V2904" s="81"/>
      <c r="W2904" s="81"/>
      <c r="X2904" s="81"/>
      <c r="Y2904" s="81"/>
      <c r="Z2904" s="81"/>
      <c r="AA2904" s="109"/>
      <c r="AB2904" s="109"/>
      <c r="AS2904" s="124"/>
      <c r="AT2904" s="124"/>
      <c r="AU2904" s="124"/>
      <c r="AV2904" s="83"/>
      <c r="AW2904" s="123"/>
      <c r="AX2904" s="81"/>
      <c r="BB2904" s="81"/>
      <c r="BC2904" s="81"/>
      <c r="BD2904" s="81"/>
      <c r="BE2904" s="81"/>
    </row>
    <row r="2905" spans="1:57" ht="12" x14ac:dyDescent="0.25">
      <c r="A2905" s="81"/>
      <c r="B2905" s="81"/>
      <c r="C2905" s="81"/>
      <c r="K2905" s="81"/>
      <c r="L2905" s="81"/>
      <c r="M2905" s="81"/>
      <c r="N2905" s="81"/>
      <c r="O2905" s="81"/>
      <c r="P2905" s="81"/>
      <c r="S2905" s="81"/>
      <c r="T2905" s="81"/>
      <c r="U2905" s="81"/>
      <c r="V2905" s="81"/>
      <c r="W2905" s="81"/>
      <c r="X2905" s="81"/>
      <c r="Y2905" s="81"/>
      <c r="Z2905" s="81"/>
      <c r="AA2905" s="109"/>
      <c r="AB2905" s="109"/>
      <c r="AS2905" s="124"/>
      <c r="AT2905" s="124"/>
      <c r="AU2905" s="124"/>
      <c r="AV2905" s="83"/>
      <c r="AW2905" s="123"/>
      <c r="AX2905" s="81"/>
      <c r="BB2905" s="81"/>
      <c r="BC2905" s="81"/>
      <c r="BD2905" s="81"/>
      <c r="BE2905" s="81"/>
    </row>
    <row r="2906" spans="1:57" ht="12" x14ac:dyDescent="0.25">
      <c r="A2906" s="81"/>
      <c r="B2906" s="81"/>
      <c r="C2906" s="81"/>
      <c r="K2906" s="81"/>
      <c r="L2906" s="81"/>
      <c r="M2906" s="81"/>
      <c r="N2906" s="81"/>
      <c r="O2906" s="81"/>
      <c r="P2906" s="81"/>
      <c r="S2906" s="81"/>
      <c r="T2906" s="81"/>
      <c r="U2906" s="81"/>
      <c r="V2906" s="81"/>
      <c r="W2906" s="81"/>
      <c r="X2906" s="81"/>
      <c r="Y2906" s="81"/>
      <c r="Z2906" s="81"/>
      <c r="AA2906" s="109"/>
      <c r="AB2906" s="109"/>
      <c r="AS2906" s="124"/>
      <c r="AT2906" s="124"/>
      <c r="AU2906" s="124"/>
      <c r="AV2906" s="83"/>
      <c r="AW2906" s="123"/>
      <c r="AX2906" s="81"/>
      <c r="BB2906" s="81"/>
      <c r="BC2906" s="81"/>
      <c r="BD2906" s="81"/>
      <c r="BE2906" s="81"/>
    </row>
    <row r="2907" spans="1:57" ht="12" x14ac:dyDescent="0.25">
      <c r="A2907" s="81"/>
      <c r="B2907" s="81"/>
      <c r="C2907" s="81"/>
      <c r="K2907" s="81"/>
      <c r="L2907" s="81"/>
      <c r="M2907" s="81"/>
      <c r="N2907" s="81"/>
      <c r="O2907" s="81"/>
      <c r="P2907" s="81"/>
      <c r="S2907" s="81"/>
      <c r="T2907" s="81"/>
      <c r="U2907" s="81"/>
      <c r="V2907" s="81"/>
      <c r="W2907" s="81"/>
      <c r="X2907" s="81"/>
      <c r="Y2907" s="81"/>
      <c r="Z2907" s="81"/>
      <c r="AA2907" s="109"/>
      <c r="AB2907" s="109"/>
      <c r="AS2907" s="124"/>
      <c r="AT2907" s="124"/>
      <c r="AU2907" s="124"/>
      <c r="AV2907" s="83"/>
      <c r="AW2907" s="123"/>
      <c r="AX2907" s="81"/>
      <c r="BB2907" s="81"/>
      <c r="BC2907" s="81"/>
      <c r="BD2907" s="81"/>
      <c r="BE2907" s="81"/>
    </row>
    <row r="2908" spans="1:57" ht="12" x14ac:dyDescent="0.25">
      <c r="A2908" s="81"/>
      <c r="B2908" s="81"/>
      <c r="C2908" s="81"/>
      <c r="K2908" s="81"/>
      <c r="L2908" s="81"/>
      <c r="M2908" s="81"/>
      <c r="N2908" s="81"/>
      <c r="O2908" s="81"/>
      <c r="P2908" s="81"/>
      <c r="S2908" s="81"/>
      <c r="T2908" s="81"/>
      <c r="U2908" s="81"/>
      <c r="V2908" s="81"/>
      <c r="W2908" s="81"/>
      <c r="X2908" s="81"/>
      <c r="Y2908" s="81"/>
      <c r="Z2908" s="81"/>
      <c r="AA2908" s="109"/>
      <c r="AB2908" s="109"/>
      <c r="AS2908" s="124"/>
      <c r="AT2908" s="124"/>
      <c r="AU2908" s="124"/>
      <c r="AV2908" s="83"/>
      <c r="AW2908" s="123"/>
      <c r="AX2908" s="81"/>
      <c r="BB2908" s="81"/>
      <c r="BC2908" s="81"/>
      <c r="BD2908" s="81"/>
      <c r="BE2908" s="81"/>
    </row>
    <row r="2909" spans="1:57" ht="12" x14ac:dyDescent="0.25">
      <c r="A2909" s="81"/>
      <c r="B2909" s="81"/>
      <c r="C2909" s="81"/>
      <c r="K2909" s="81"/>
      <c r="L2909" s="81"/>
      <c r="M2909" s="81"/>
      <c r="N2909" s="81"/>
      <c r="O2909" s="81"/>
      <c r="P2909" s="81"/>
      <c r="S2909" s="81"/>
      <c r="T2909" s="81"/>
      <c r="U2909" s="81"/>
      <c r="V2909" s="81"/>
      <c r="W2909" s="81"/>
      <c r="X2909" s="81"/>
      <c r="Y2909" s="81"/>
      <c r="Z2909" s="81"/>
      <c r="AA2909" s="109"/>
      <c r="AB2909" s="109"/>
      <c r="AS2909" s="124"/>
      <c r="AT2909" s="124"/>
      <c r="AU2909" s="124"/>
      <c r="AV2909" s="83"/>
      <c r="AW2909" s="123"/>
      <c r="AX2909" s="81"/>
      <c r="BB2909" s="81"/>
      <c r="BC2909" s="81"/>
      <c r="BD2909" s="81"/>
      <c r="BE2909" s="81"/>
    </row>
    <row r="2910" spans="1:57" ht="12" x14ac:dyDescent="0.25">
      <c r="A2910" s="81"/>
      <c r="B2910" s="81"/>
      <c r="C2910" s="81"/>
      <c r="K2910" s="81"/>
      <c r="L2910" s="81"/>
      <c r="M2910" s="81"/>
      <c r="N2910" s="81"/>
      <c r="O2910" s="81"/>
      <c r="P2910" s="81"/>
      <c r="S2910" s="81"/>
      <c r="T2910" s="81"/>
      <c r="U2910" s="81"/>
      <c r="V2910" s="81"/>
      <c r="W2910" s="81"/>
      <c r="X2910" s="81"/>
      <c r="Y2910" s="81"/>
      <c r="Z2910" s="81"/>
      <c r="AA2910" s="109"/>
      <c r="AB2910" s="109"/>
      <c r="AS2910" s="124"/>
      <c r="AT2910" s="124"/>
      <c r="AU2910" s="124"/>
      <c r="AV2910" s="83"/>
      <c r="AW2910" s="123"/>
      <c r="AX2910" s="81"/>
      <c r="BB2910" s="81"/>
      <c r="BC2910" s="81"/>
      <c r="BD2910" s="81"/>
      <c r="BE2910" s="81"/>
    </row>
    <row r="2911" spans="1:57" ht="12" x14ac:dyDescent="0.25">
      <c r="A2911" s="81"/>
      <c r="B2911" s="81"/>
      <c r="C2911" s="81"/>
      <c r="K2911" s="81"/>
      <c r="L2911" s="81"/>
      <c r="M2911" s="81"/>
      <c r="N2911" s="81"/>
      <c r="O2911" s="81"/>
      <c r="P2911" s="81"/>
      <c r="S2911" s="81"/>
      <c r="T2911" s="81"/>
      <c r="U2911" s="81"/>
      <c r="V2911" s="81"/>
      <c r="W2911" s="81"/>
      <c r="X2911" s="81"/>
      <c r="Y2911" s="81"/>
      <c r="Z2911" s="81"/>
      <c r="AA2911" s="109"/>
      <c r="AB2911" s="109"/>
      <c r="AS2911" s="124"/>
      <c r="AT2911" s="124"/>
      <c r="AU2911" s="124"/>
      <c r="AV2911" s="83"/>
      <c r="AW2911" s="123"/>
      <c r="AX2911" s="81"/>
      <c r="BB2911" s="81"/>
      <c r="BC2911" s="81"/>
      <c r="BD2911" s="81"/>
      <c r="BE2911" s="81"/>
    </row>
    <row r="2912" spans="1:57" ht="12" x14ac:dyDescent="0.25">
      <c r="A2912" s="81"/>
      <c r="B2912" s="81"/>
      <c r="C2912" s="81"/>
      <c r="K2912" s="81"/>
      <c r="L2912" s="81"/>
      <c r="M2912" s="81"/>
      <c r="N2912" s="81"/>
      <c r="O2912" s="81"/>
      <c r="P2912" s="81"/>
      <c r="S2912" s="81"/>
      <c r="T2912" s="81"/>
      <c r="U2912" s="81"/>
      <c r="V2912" s="81"/>
      <c r="W2912" s="81"/>
      <c r="X2912" s="81"/>
      <c r="Y2912" s="81"/>
      <c r="Z2912" s="81"/>
      <c r="AA2912" s="109"/>
      <c r="AB2912" s="109"/>
      <c r="AS2912" s="124"/>
      <c r="AT2912" s="124"/>
      <c r="AU2912" s="124"/>
      <c r="AV2912" s="83"/>
      <c r="AW2912" s="123"/>
      <c r="AX2912" s="81"/>
      <c r="BB2912" s="81"/>
      <c r="BC2912" s="81"/>
      <c r="BD2912" s="81"/>
      <c r="BE2912" s="81"/>
    </row>
    <row r="2913" spans="1:57" ht="12" x14ac:dyDescent="0.25">
      <c r="A2913" s="81"/>
      <c r="B2913" s="81"/>
      <c r="C2913" s="81"/>
      <c r="K2913" s="81"/>
      <c r="L2913" s="81"/>
      <c r="M2913" s="81"/>
      <c r="N2913" s="81"/>
      <c r="O2913" s="81"/>
      <c r="P2913" s="81"/>
      <c r="S2913" s="81"/>
      <c r="T2913" s="81"/>
      <c r="U2913" s="81"/>
      <c r="V2913" s="81"/>
      <c r="W2913" s="81"/>
      <c r="X2913" s="81"/>
      <c r="Y2913" s="81"/>
      <c r="Z2913" s="81"/>
      <c r="AA2913" s="109"/>
      <c r="AB2913" s="109"/>
      <c r="AS2913" s="124"/>
      <c r="AT2913" s="124"/>
      <c r="AU2913" s="124"/>
      <c r="AV2913" s="83"/>
      <c r="AW2913" s="123"/>
      <c r="AX2913" s="81"/>
      <c r="BB2913" s="81"/>
      <c r="BC2913" s="81"/>
      <c r="BD2913" s="81"/>
      <c r="BE2913" s="81"/>
    </row>
    <row r="2914" spans="1:57" ht="12" x14ac:dyDescent="0.25">
      <c r="A2914" s="81"/>
      <c r="B2914" s="81"/>
      <c r="C2914" s="81"/>
      <c r="K2914" s="81"/>
      <c r="L2914" s="81"/>
      <c r="M2914" s="81"/>
      <c r="N2914" s="81"/>
      <c r="O2914" s="81"/>
      <c r="P2914" s="81"/>
      <c r="S2914" s="81"/>
      <c r="T2914" s="81"/>
      <c r="U2914" s="81"/>
      <c r="V2914" s="81"/>
      <c r="W2914" s="81"/>
      <c r="X2914" s="81"/>
      <c r="Y2914" s="81"/>
      <c r="Z2914" s="81"/>
      <c r="AA2914" s="109"/>
      <c r="AB2914" s="109"/>
      <c r="AS2914" s="124"/>
      <c r="AT2914" s="124"/>
      <c r="AU2914" s="124"/>
      <c r="AV2914" s="83"/>
      <c r="AW2914" s="123"/>
      <c r="AX2914" s="81"/>
      <c r="BB2914" s="81"/>
      <c r="BC2914" s="81"/>
      <c r="BD2914" s="81"/>
      <c r="BE2914" s="81"/>
    </row>
    <row r="2915" spans="1:57" ht="12" x14ac:dyDescent="0.25">
      <c r="A2915" s="81"/>
      <c r="B2915" s="81"/>
      <c r="C2915" s="81"/>
      <c r="K2915" s="81"/>
      <c r="L2915" s="81"/>
      <c r="M2915" s="81"/>
      <c r="N2915" s="81"/>
      <c r="O2915" s="81"/>
      <c r="P2915" s="81"/>
      <c r="S2915" s="81"/>
      <c r="T2915" s="81"/>
      <c r="U2915" s="81"/>
      <c r="V2915" s="81"/>
      <c r="W2915" s="81"/>
      <c r="X2915" s="81"/>
      <c r="Y2915" s="81"/>
      <c r="Z2915" s="81"/>
      <c r="AA2915" s="109"/>
      <c r="AB2915" s="109"/>
      <c r="AS2915" s="124"/>
      <c r="AT2915" s="124"/>
      <c r="AU2915" s="124"/>
      <c r="AV2915" s="83"/>
      <c r="AW2915" s="123"/>
      <c r="AX2915" s="81"/>
      <c r="BB2915" s="81"/>
      <c r="BC2915" s="81"/>
      <c r="BD2915" s="81"/>
      <c r="BE2915" s="81"/>
    </row>
    <row r="2916" spans="1:57" ht="12" x14ac:dyDescent="0.25">
      <c r="A2916" s="81"/>
      <c r="B2916" s="81"/>
      <c r="C2916" s="81"/>
      <c r="K2916" s="81"/>
      <c r="L2916" s="81"/>
      <c r="M2916" s="81"/>
      <c r="N2916" s="81"/>
      <c r="O2916" s="81"/>
      <c r="P2916" s="81"/>
      <c r="S2916" s="81"/>
      <c r="T2916" s="81"/>
      <c r="U2916" s="81"/>
      <c r="V2916" s="81"/>
      <c r="W2916" s="81"/>
      <c r="X2916" s="81"/>
      <c r="Y2916" s="81"/>
      <c r="Z2916" s="81"/>
      <c r="AA2916" s="109"/>
      <c r="AB2916" s="109"/>
      <c r="AS2916" s="124"/>
      <c r="AT2916" s="124"/>
      <c r="AU2916" s="124"/>
      <c r="AV2916" s="83"/>
      <c r="AW2916" s="123"/>
      <c r="AX2916" s="81"/>
      <c r="BB2916" s="81"/>
      <c r="BC2916" s="81"/>
      <c r="BD2916" s="81"/>
      <c r="BE2916" s="81"/>
    </row>
    <row r="2917" spans="1:57" ht="12" x14ac:dyDescent="0.25">
      <c r="A2917" s="81"/>
      <c r="B2917" s="81"/>
      <c r="C2917" s="81"/>
      <c r="K2917" s="81"/>
      <c r="L2917" s="81"/>
      <c r="M2917" s="81"/>
      <c r="N2917" s="81"/>
      <c r="O2917" s="81"/>
      <c r="P2917" s="81"/>
      <c r="S2917" s="81"/>
      <c r="T2917" s="81"/>
      <c r="U2917" s="81"/>
      <c r="V2917" s="81"/>
      <c r="W2917" s="81"/>
      <c r="X2917" s="81"/>
      <c r="Y2917" s="81"/>
      <c r="Z2917" s="81"/>
      <c r="AA2917" s="109"/>
      <c r="AB2917" s="109"/>
      <c r="AS2917" s="124"/>
      <c r="AT2917" s="124"/>
      <c r="AU2917" s="124"/>
      <c r="AV2917" s="83"/>
      <c r="AW2917" s="123"/>
      <c r="AX2917" s="81"/>
      <c r="BB2917" s="81"/>
      <c r="BC2917" s="81"/>
      <c r="BD2917" s="81"/>
      <c r="BE2917" s="81"/>
    </row>
    <row r="2918" spans="1:57" ht="12" x14ac:dyDescent="0.25">
      <c r="A2918" s="81"/>
      <c r="B2918" s="81"/>
      <c r="C2918" s="81"/>
      <c r="K2918" s="81"/>
      <c r="L2918" s="81"/>
      <c r="M2918" s="81"/>
      <c r="N2918" s="81"/>
      <c r="O2918" s="81"/>
      <c r="P2918" s="81"/>
      <c r="S2918" s="81"/>
      <c r="T2918" s="81"/>
      <c r="U2918" s="81"/>
      <c r="V2918" s="81"/>
      <c r="W2918" s="81"/>
      <c r="X2918" s="81"/>
      <c r="Y2918" s="81"/>
      <c r="Z2918" s="81"/>
      <c r="AA2918" s="109"/>
      <c r="AB2918" s="109"/>
      <c r="AS2918" s="124"/>
      <c r="AT2918" s="124"/>
      <c r="AU2918" s="124"/>
      <c r="AV2918" s="83"/>
      <c r="AW2918" s="123"/>
      <c r="AX2918" s="81"/>
      <c r="BB2918" s="81"/>
      <c r="BC2918" s="81"/>
      <c r="BD2918" s="81"/>
      <c r="BE2918" s="81"/>
    </row>
    <row r="2919" spans="1:57" ht="12" x14ac:dyDescent="0.25">
      <c r="A2919" s="81"/>
      <c r="B2919" s="81"/>
      <c r="C2919" s="81"/>
      <c r="K2919" s="81"/>
      <c r="L2919" s="81"/>
      <c r="M2919" s="81"/>
      <c r="N2919" s="81"/>
      <c r="O2919" s="81"/>
      <c r="P2919" s="81"/>
      <c r="S2919" s="81"/>
      <c r="T2919" s="81"/>
      <c r="U2919" s="81"/>
      <c r="V2919" s="81"/>
      <c r="W2919" s="81"/>
      <c r="X2919" s="81"/>
      <c r="Y2919" s="81"/>
      <c r="Z2919" s="81"/>
      <c r="AA2919" s="109"/>
      <c r="AB2919" s="109"/>
      <c r="AS2919" s="124"/>
      <c r="AT2919" s="124"/>
      <c r="AU2919" s="124"/>
      <c r="AV2919" s="83"/>
      <c r="AW2919" s="123"/>
      <c r="AX2919" s="81"/>
      <c r="BB2919" s="81"/>
      <c r="BC2919" s="81"/>
      <c r="BD2919" s="81"/>
      <c r="BE2919" s="81"/>
    </row>
    <row r="2920" spans="1:57" ht="12" x14ac:dyDescent="0.25">
      <c r="A2920" s="81"/>
      <c r="B2920" s="81"/>
      <c r="C2920" s="81"/>
      <c r="K2920" s="81"/>
      <c r="L2920" s="81"/>
      <c r="M2920" s="81"/>
      <c r="N2920" s="81"/>
      <c r="O2920" s="81"/>
      <c r="P2920" s="81"/>
      <c r="S2920" s="81"/>
      <c r="T2920" s="81"/>
      <c r="U2920" s="81"/>
      <c r="V2920" s="81"/>
      <c r="W2920" s="81"/>
      <c r="X2920" s="81"/>
      <c r="Y2920" s="81"/>
      <c r="Z2920" s="81"/>
      <c r="AA2920" s="109"/>
      <c r="AB2920" s="109"/>
      <c r="AS2920" s="124"/>
      <c r="AT2920" s="124"/>
      <c r="AU2920" s="124"/>
      <c r="AV2920" s="83"/>
      <c r="AW2920" s="123"/>
      <c r="AX2920" s="81"/>
      <c r="BB2920" s="81"/>
      <c r="BC2920" s="81"/>
      <c r="BD2920" s="81"/>
      <c r="BE2920" s="81"/>
    </row>
    <row r="2921" spans="1:57" ht="12" x14ac:dyDescent="0.25">
      <c r="A2921" s="81"/>
      <c r="B2921" s="81"/>
      <c r="C2921" s="81"/>
      <c r="K2921" s="81"/>
      <c r="L2921" s="81"/>
      <c r="M2921" s="81"/>
      <c r="N2921" s="81"/>
      <c r="O2921" s="81"/>
      <c r="P2921" s="81"/>
      <c r="S2921" s="81"/>
      <c r="T2921" s="81"/>
      <c r="U2921" s="81"/>
      <c r="V2921" s="81"/>
      <c r="W2921" s="81"/>
      <c r="X2921" s="81"/>
      <c r="Y2921" s="81"/>
      <c r="Z2921" s="81"/>
      <c r="AA2921" s="109"/>
      <c r="AB2921" s="109"/>
      <c r="AS2921" s="124"/>
      <c r="AT2921" s="124"/>
      <c r="AU2921" s="124"/>
      <c r="AV2921" s="83"/>
      <c r="AW2921" s="123"/>
      <c r="AX2921" s="81"/>
      <c r="BB2921" s="81"/>
      <c r="BC2921" s="81"/>
      <c r="BD2921" s="81"/>
      <c r="BE2921" s="81"/>
    </row>
    <row r="2922" spans="1:57" ht="12" x14ac:dyDescent="0.25">
      <c r="A2922" s="81"/>
      <c r="B2922" s="81"/>
      <c r="C2922" s="81"/>
      <c r="K2922" s="81"/>
      <c r="L2922" s="81"/>
      <c r="M2922" s="81"/>
      <c r="N2922" s="81"/>
      <c r="O2922" s="81"/>
      <c r="P2922" s="81"/>
      <c r="S2922" s="81"/>
      <c r="T2922" s="81"/>
      <c r="U2922" s="81"/>
      <c r="V2922" s="81"/>
      <c r="W2922" s="81"/>
      <c r="X2922" s="81"/>
      <c r="Y2922" s="81"/>
      <c r="Z2922" s="81"/>
      <c r="AA2922" s="109"/>
      <c r="AB2922" s="109"/>
      <c r="AS2922" s="124"/>
      <c r="AT2922" s="124"/>
      <c r="AU2922" s="124"/>
      <c r="AV2922" s="83"/>
      <c r="AW2922" s="123"/>
      <c r="AX2922" s="81"/>
      <c r="BB2922" s="81"/>
      <c r="BC2922" s="81"/>
      <c r="BD2922" s="81"/>
      <c r="BE2922" s="81"/>
    </row>
    <row r="2923" spans="1:57" ht="12" x14ac:dyDescent="0.25">
      <c r="A2923" s="81"/>
      <c r="B2923" s="81"/>
      <c r="C2923" s="81"/>
      <c r="K2923" s="81"/>
      <c r="L2923" s="81"/>
      <c r="M2923" s="81"/>
      <c r="N2923" s="81"/>
      <c r="O2923" s="81"/>
      <c r="P2923" s="81"/>
      <c r="S2923" s="81"/>
      <c r="T2923" s="81"/>
      <c r="U2923" s="81"/>
      <c r="V2923" s="81"/>
      <c r="W2923" s="81"/>
      <c r="X2923" s="81"/>
      <c r="Y2923" s="81"/>
      <c r="Z2923" s="81"/>
      <c r="AA2923" s="109"/>
      <c r="AB2923" s="109"/>
      <c r="AS2923" s="124"/>
      <c r="AT2923" s="124"/>
      <c r="AU2923" s="124"/>
      <c r="AV2923" s="83"/>
      <c r="AW2923" s="123"/>
      <c r="AX2923" s="81"/>
      <c r="BB2923" s="81"/>
      <c r="BC2923" s="81"/>
      <c r="BD2923" s="81"/>
      <c r="BE2923" s="81"/>
    </row>
    <row r="2924" spans="1:57" ht="12" x14ac:dyDescent="0.25">
      <c r="A2924" s="81"/>
      <c r="B2924" s="81"/>
      <c r="C2924" s="81"/>
      <c r="K2924" s="81"/>
      <c r="L2924" s="81"/>
      <c r="M2924" s="81"/>
      <c r="N2924" s="81"/>
      <c r="O2924" s="81"/>
      <c r="P2924" s="81"/>
      <c r="S2924" s="81"/>
      <c r="T2924" s="81"/>
      <c r="U2924" s="81"/>
      <c r="V2924" s="81"/>
      <c r="W2924" s="81"/>
      <c r="X2924" s="81"/>
      <c r="Y2924" s="81"/>
      <c r="Z2924" s="81"/>
      <c r="AA2924" s="109"/>
      <c r="AB2924" s="109"/>
      <c r="AS2924" s="124"/>
      <c r="AT2924" s="124"/>
      <c r="AU2924" s="124"/>
      <c r="AV2924" s="83"/>
      <c r="AW2924" s="123"/>
      <c r="AX2924" s="81"/>
      <c r="BB2924" s="81"/>
      <c r="BC2924" s="81"/>
      <c r="BD2924" s="81"/>
      <c r="BE2924" s="81"/>
    </row>
    <row r="2925" spans="1:57" ht="12" x14ac:dyDescent="0.25">
      <c r="A2925" s="81"/>
      <c r="B2925" s="81"/>
      <c r="C2925" s="81"/>
      <c r="K2925" s="81"/>
      <c r="L2925" s="81"/>
      <c r="M2925" s="81"/>
      <c r="N2925" s="81"/>
      <c r="O2925" s="81"/>
      <c r="P2925" s="81"/>
      <c r="S2925" s="81"/>
      <c r="T2925" s="81"/>
      <c r="U2925" s="81"/>
      <c r="V2925" s="81"/>
      <c r="W2925" s="81"/>
      <c r="X2925" s="81"/>
      <c r="Y2925" s="81"/>
      <c r="Z2925" s="81"/>
      <c r="AA2925" s="109"/>
      <c r="AB2925" s="109"/>
      <c r="AS2925" s="124"/>
      <c r="AT2925" s="124"/>
      <c r="AU2925" s="124"/>
      <c r="AV2925" s="83"/>
      <c r="AW2925" s="123"/>
      <c r="AX2925" s="81"/>
      <c r="BB2925" s="81"/>
      <c r="BC2925" s="81"/>
      <c r="BD2925" s="81"/>
      <c r="BE2925" s="81"/>
    </row>
    <row r="2926" spans="1:57" ht="12" x14ac:dyDescent="0.25">
      <c r="A2926" s="81"/>
      <c r="B2926" s="81"/>
      <c r="C2926" s="81"/>
      <c r="K2926" s="81"/>
      <c r="L2926" s="81"/>
      <c r="M2926" s="81"/>
      <c r="N2926" s="81"/>
      <c r="O2926" s="81"/>
      <c r="P2926" s="81"/>
      <c r="S2926" s="81"/>
      <c r="T2926" s="81"/>
      <c r="U2926" s="81"/>
      <c r="V2926" s="81"/>
      <c r="W2926" s="81"/>
      <c r="X2926" s="81"/>
      <c r="Y2926" s="81"/>
      <c r="Z2926" s="81"/>
      <c r="AA2926" s="109"/>
      <c r="AB2926" s="109"/>
      <c r="AS2926" s="124"/>
      <c r="AT2926" s="124"/>
      <c r="AU2926" s="124"/>
      <c r="AV2926" s="83"/>
      <c r="AW2926" s="123"/>
      <c r="AX2926" s="81"/>
      <c r="BB2926" s="81"/>
      <c r="BC2926" s="81"/>
      <c r="BD2926" s="81"/>
      <c r="BE2926" s="81"/>
    </row>
    <row r="2927" spans="1:57" ht="12" x14ac:dyDescent="0.25">
      <c r="A2927" s="81"/>
      <c r="B2927" s="81"/>
      <c r="C2927" s="81"/>
      <c r="K2927" s="81"/>
      <c r="L2927" s="81"/>
      <c r="M2927" s="81"/>
      <c r="N2927" s="81"/>
      <c r="O2927" s="81"/>
      <c r="P2927" s="81"/>
      <c r="S2927" s="81"/>
      <c r="T2927" s="81"/>
      <c r="U2927" s="81"/>
      <c r="V2927" s="81"/>
      <c r="W2927" s="81"/>
      <c r="X2927" s="81"/>
      <c r="Y2927" s="81"/>
      <c r="Z2927" s="81"/>
      <c r="AA2927" s="109"/>
      <c r="AB2927" s="109"/>
      <c r="AS2927" s="124"/>
      <c r="AT2927" s="124"/>
      <c r="AU2927" s="124"/>
      <c r="AV2927" s="83"/>
      <c r="AW2927" s="123"/>
      <c r="AX2927" s="81"/>
      <c r="BB2927" s="81"/>
      <c r="BC2927" s="81"/>
      <c r="BD2927" s="81"/>
      <c r="BE2927" s="81"/>
    </row>
    <row r="2928" spans="1:57" ht="12" x14ac:dyDescent="0.25">
      <c r="A2928" s="81"/>
      <c r="B2928" s="81"/>
      <c r="C2928" s="81"/>
      <c r="K2928" s="81"/>
      <c r="L2928" s="81"/>
      <c r="M2928" s="81"/>
      <c r="N2928" s="81"/>
      <c r="O2928" s="81"/>
      <c r="P2928" s="81"/>
      <c r="S2928" s="81"/>
      <c r="T2928" s="81"/>
      <c r="U2928" s="81"/>
      <c r="V2928" s="81"/>
      <c r="W2928" s="81"/>
      <c r="X2928" s="81"/>
      <c r="Y2928" s="81"/>
      <c r="Z2928" s="81"/>
      <c r="AA2928" s="109"/>
      <c r="AB2928" s="109"/>
      <c r="AS2928" s="124"/>
      <c r="AT2928" s="124"/>
      <c r="AU2928" s="124"/>
      <c r="AV2928" s="83"/>
      <c r="AW2928" s="123"/>
      <c r="AX2928" s="81"/>
      <c r="BB2928" s="81"/>
      <c r="BC2928" s="81"/>
      <c r="BD2928" s="81"/>
      <c r="BE2928" s="81"/>
    </row>
    <row r="2929" spans="1:57" ht="12" x14ac:dyDescent="0.25">
      <c r="A2929" s="81"/>
      <c r="B2929" s="81"/>
      <c r="C2929" s="81"/>
      <c r="K2929" s="81"/>
      <c r="L2929" s="81"/>
      <c r="M2929" s="81"/>
      <c r="N2929" s="81"/>
      <c r="O2929" s="81"/>
      <c r="P2929" s="81"/>
      <c r="S2929" s="81"/>
      <c r="T2929" s="81"/>
      <c r="U2929" s="81"/>
      <c r="V2929" s="81"/>
      <c r="W2929" s="81"/>
      <c r="X2929" s="81"/>
      <c r="Y2929" s="81"/>
      <c r="Z2929" s="81"/>
      <c r="AA2929" s="109"/>
      <c r="AB2929" s="109"/>
      <c r="AS2929" s="124"/>
      <c r="AT2929" s="124"/>
      <c r="AU2929" s="124"/>
      <c r="AV2929" s="83"/>
      <c r="AW2929" s="123"/>
      <c r="AX2929" s="81"/>
      <c r="BB2929" s="81"/>
      <c r="BC2929" s="81"/>
      <c r="BD2929" s="81"/>
      <c r="BE2929" s="81"/>
    </row>
    <row r="2930" spans="1:57" ht="12" x14ac:dyDescent="0.25">
      <c r="A2930" s="81"/>
      <c r="B2930" s="81"/>
      <c r="C2930" s="81"/>
      <c r="K2930" s="81"/>
      <c r="L2930" s="81"/>
      <c r="M2930" s="81"/>
      <c r="N2930" s="81"/>
      <c r="O2930" s="81"/>
      <c r="P2930" s="81"/>
      <c r="S2930" s="81"/>
      <c r="T2930" s="81"/>
      <c r="U2930" s="81"/>
      <c r="V2930" s="81"/>
      <c r="W2930" s="81"/>
      <c r="X2930" s="81"/>
      <c r="Y2930" s="81"/>
      <c r="Z2930" s="81"/>
      <c r="AA2930" s="109"/>
      <c r="AB2930" s="109"/>
      <c r="AS2930" s="124"/>
      <c r="AT2930" s="124"/>
      <c r="AU2930" s="124"/>
      <c r="AV2930" s="83"/>
      <c r="AW2930" s="123"/>
      <c r="AX2930" s="81"/>
      <c r="BB2930" s="81"/>
      <c r="BC2930" s="81"/>
      <c r="BD2930" s="81"/>
      <c r="BE2930" s="81"/>
    </row>
    <row r="2931" spans="1:57" ht="12" x14ac:dyDescent="0.25">
      <c r="A2931" s="81"/>
      <c r="B2931" s="81"/>
      <c r="C2931" s="81"/>
      <c r="K2931" s="81"/>
      <c r="L2931" s="81"/>
      <c r="M2931" s="81"/>
      <c r="N2931" s="81"/>
      <c r="O2931" s="81"/>
      <c r="P2931" s="81"/>
      <c r="S2931" s="81"/>
      <c r="T2931" s="81"/>
      <c r="U2931" s="81"/>
      <c r="V2931" s="81"/>
      <c r="W2931" s="81"/>
      <c r="X2931" s="81"/>
      <c r="Y2931" s="81"/>
      <c r="Z2931" s="81"/>
      <c r="AA2931" s="109"/>
      <c r="AB2931" s="109"/>
      <c r="AS2931" s="124"/>
      <c r="AT2931" s="124"/>
      <c r="AU2931" s="124"/>
      <c r="AV2931" s="83"/>
      <c r="AW2931" s="123"/>
      <c r="AX2931" s="81"/>
      <c r="BB2931" s="81"/>
      <c r="BC2931" s="81"/>
      <c r="BD2931" s="81"/>
      <c r="BE2931" s="81"/>
    </row>
    <row r="2932" spans="1:57" ht="12" x14ac:dyDescent="0.25">
      <c r="A2932" s="81"/>
      <c r="B2932" s="81"/>
      <c r="C2932" s="81"/>
      <c r="K2932" s="81"/>
      <c r="L2932" s="81"/>
      <c r="M2932" s="81"/>
      <c r="N2932" s="81"/>
      <c r="O2932" s="81"/>
      <c r="P2932" s="81"/>
      <c r="S2932" s="81"/>
      <c r="T2932" s="81"/>
      <c r="U2932" s="81"/>
      <c r="V2932" s="81"/>
      <c r="W2932" s="81"/>
      <c r="X2932" s="81"/>
      <c r="Y2932" s="81"/>
      <c r="Z2932" s="81"/>
      <c r="AA2932" s="109"/>
      <c r="AB2932" s="109"/>
      <c r="AS2932" s="124"/>
      <c r="AT2932" s="124"/>
      <c r="AU2932" s="124"/>
      <c r="AV2932" s="83"/>
      <c r="AW2932" s="123"/>
      <c r="AX2932" s="81"/>
      <c r="BB2932" s="81"/>
      <c r="BC2932" s="81"/>
      <c r="BD2932" s="81"/>
      <c r="BE2932" s="81"/>
    </row>
    <row r="2933" spans="1:57" ht="12" x14ac:dyDescent="0.25">
      <c r="A2933" s="81"/>
      <c r="B2933" s="81"/>
      <c r="C2933" s="81"/>
      <c r="K2933" s="81"/>
      <c r="L2933" s="81"/>
      <c r="M2933" s="81"/>
      <c r="N2933" s="81"/>
      <c r="O2933" s="81"/>
      <c r="P2933" s="81"/>
      <c r="S2933" s="81"/>
      <c r="T2933" s="81"/>
      <c r="U2933" s="81"/>
      <c r="V2933" s="81"/>
      <c r="W2933" s="81"/>
      <c r="X2933" s="81"/>
      <c r="Y2933" s="81"/>
      <c r="Z2933" s="81"/>
      <c r="AA2933" s="109"/>
      <c r="AB2933" s="109"/>
      <c r="AS2933" s="124"/>
      <c r="AT2933" s="124"/>
      <c r="AU2933" s="124"/>
      <c r="AV2933" s="83"/>
      <c r="AW2933" s="123"/>
      <c r="AX2933" s="81"/>
      <c r="BB2933" s="81"/>
      <c r="BC2933" s="81"/>
      <c r="BD2933" s="81"/>
      <c r="BE2933" s="81"/>
    </row>
    <row r="2934" spans="1:57" ht="12" x14ac:dyDescent="0.25">
      <c r="A2934" s="81"/>
      <c r="B2934" s="81"/>
      <c r="C2934" s="81"/>
      <c r="K2934" s="81"/>
      <c r="L2934" s="81"/>
      <c r="M2934" s="81"/>
      <c r="N2934" s="81"/>
      <c r="O2934" s="81"/>
      <c r="P2934" s="81"/>
      <c r="S2934" s="81"/>
      <c r="T2934" s="81"/>
      <c r="U2934" s="81"/>
      <c r="V2934" s="81"/>
      <c r="W2934" s="81"/>
      <c r="X2934" s="81"/>
      <c r="Y2934" s="81"/>
      <c r="Z2934" s="81"/>
      <c r="AA2934" s="109"/>
      <c r="AB2934" s="109"/>
      <c r="AS2934" s="124"/>
      <c r="AT2934" s="124"/>
      <c r="AU2934" s="124"/>
      <c r="AV2934" s="83"/>
      <c r="AW2934" s="123"/>
      <c r="AX2934" s="81"/>
      <c r="BB2934" s="81"/>
      <c r="BC2934" s="81"/>
      <c r="BD2934" s="81"/>
      <c r="BE2934" s="81"/>
    </row>
    <row r="2935" spans="1:57" ht="12" x14ac:dyDescent="0.25">
      <c r="A2935" s="81"/>
      <c r="B2935" s="81"/>
      <c r="C2935" s="81"/>
      <c r="K2935" s="81"/>
      <c r="L2935" s="81"/>
      <c r="M2935" s="81"/>
      <c r="N2935" s="81"/>
      <c r="O2935" s="81"/>
      <c r="P2935" s="81"/>
      <c r="S2935" s="81"/>
      <c r="T2935" s="81"/>
      <c r="U2935" s="81"/>
      <c r="V2935" s="81"/>
      <c r="W2935" s="81"/>
      <c r="X2935" s="81"/>
      <c r="Y2935" s="81"/>
      <c r="Z2935" s="81"/>
      <c r="AA2935" s="109"/>
      <c r="AB2935" s="109"/>
      <c r="AS2935" s="124"/>
      <c r="AT2935" s="124"/>
      <c r="AU2935" s="124"/>
      <c r="AV2935" s="83"/>
      <c r="AW2935" s="123"/>
      <c r="AX2935" s="81"/>
      <c r="BB2935" s="81"/>
      <c r="BC2935" s="81"/>
      <c r="BD2935" s="81"/>
      <c r="BE2935" s="81"/>
    </row>
    <row r="2936" spans="1:57" ht="12" x14ac:dyDescent="0.25">
      <c r="A2936" s="81"/>
      <c r="B2936" s="81"/>
      <c r="C2936" s="81"/>
      <c r="K2936" s="81"/>
      <c r="L2936" s="81"/>
      <c r="M2936" s="81"/>
      <c r="N2936" s="81"/>
      <c r="O2936" s="81"/>
      <c r="P2936" s="81"/>
      <c r="S2936" s="81"/>
      <c r="T2936" s="81"/>
      <c r="U2936" s="81"/>
      <c r="V2936" s="81"/>
      <c r="W2936" s="81"/>
      <c r="X2936" s="81"/>
      <c r="Y2936" s="81"/>
      <c r="Z2936" s="81"/>
      <c r="AA2936" s="109"/>
      <c r="AB2936" s="109"/>
      <c r="AS2936" s="124"/>
      <c r="AT2936" s="124"/>
      <c r="AU2936" s="124"/>
      <c r="AV2936" s="83"/>
      <c r="AW2936" s="123"/>
      <c r="AX2936" s="81"/>
      <c r="BB2936" s="81"/>
      <c r="BC2936" s="81"/>
      <c r="BD2936" s="81"/>
      <c r="BE2936" s="81"/>
    </row>
    <row r="2937" spans="1:57" ht="12" x14ac:dyDescent="0.25">
      <c r="A2937" s="81"/>
      <c r="B2937" s="81"/>
      <c r="C2937" s="81"/>
      <c r="K2937" s="81"/>
      <c r="L2937" s="81"/>
      <c r="M2937" s="81"/>
      <c r="N2937" s="81"/>
      <c r="O2937" s="81"/>
      <c r="P2937" s="81"/>
      <c r="S2937" s="81"/>
      <c r="T2937" s="81"/>
      <c r="U2937" s="81"/>
      <c r="V2937" s="81"/>
      <c r="W2937" s="81"/>
      <c r="X2937" s="81"/>
      <c r="Y2937" s="81"/>
      <c r="Z2937" s="81"/>
      <c r="AA2937" s="109"/>
      <c r="AB2937" s="109"/>
      <c r="AS2937" s="124"/>
      <c r="AT2937" s="124"/>
      <c r="AU2937" s="124"/>
      <c r="AV2937" s="83"/>
      <c r="AW2937" s="123"/>
      <c r="AX2937" s="81"/>
      <c r="BB2937" s="81"/>
      <c r="BC2937" s="81"/>
      <c r="BD2937" s="81"/>
      <c r="BE2937" s="81"/>
    </row>
    <row r="2938" spans="1:57" ht="12" x14ac:dyDescent="0.25">
      <c r="A2938" s="81"/>
      <c r="B2938" s="81"/>
      <c r="C2938" s="81"/>
      <c r="K2938" s="81"/>
      <c r="L2938" s="81"/>
      <c r="M2938" s="81"/>
      <c r="N2938" s="81"/>
      <c r="O2938" s="81"/>
      <c r="P2938" s="81"/>
      <c r="S2938" s="81"/>
      <c r="T2938" s="81"/>
      <c r="U2938" s="81"/>
      <c r="V2938" s="81"/>
      <c r="W2938" s="81"/>
      <c r="X2938" s="81"/>
      <c r="Y2938" s="81"/>
      <c r="Z2938" s="81"/>
      <c r="AA2938" s="109"/>
      <c r="AB2938" s="109"/>
      <c r="AS2938" s="124"/>
      <c r="AT2938" s="124"/>
      <c r="AU2938" s="124"/>
      <c r="AV2938" s="83"/>
      <c r="AW2938" s="123"/>
      <c r="AX2938" s="81"/>
      <c r="BB2938" s="81"/>
      <c r="BC2938" s="81"/>
      <c r="BD2938" s="81"/>
      <c r="BE2938" s="81"/>
    </row>
    <row r="2939" spans="1:57" ht="12" x14ac:dyDescent="0.25">
      <c r="A2939" s="81"/>
      <c r="B2939" s="81"/>
      <c r="C2939" s="81"/>
      <c r="K2939" s="81"/>
      <c r="L2939" s="81"/>
      <c r="M2939" s="81"/>
      <c r="N2939" s="81"/>
      <c r="O2939" s="81"/>
      <c r="P2939" s="81"/>
      <c r="S2939" s="81"/>
      <c r="T2939" s="81"/>
      <c r="U2939" s="81"/>
      <c r="V2939" s="81"/>
      <c r="W2939" s="81"/>
      <c r="X2939" s="81"/>
      <c r="Y2939" s="81"/>
      <c r="Z2939" s="81"/>
      <c r="AA2939" s="109"/>
      <c r="AB2939" s="109"/>
      <c r="AS2939" s="124"/>
      <c r="AT2939" s="124"/>
      <c r="AU2939" s="124"/>
      <c r="AV2939" s="83"/>
      <c r="AW2939" s="123"/>
      <c r="AX2939" s="81"/>
      <c r="BB2939" s="81"/>
      <c r="BC2939" s="81"/>
      <c r="BD2939" s="81"/>
      <c r="BE2939" s="81"/>
    </row>
    <row r="2940" spans="1:57" ht="12" x14ac:dyDescent="0.25">
      <c r="A2940" s="81"/>
      <c r="B2940" s="81"/>
      <c r="C2940" s="81"/>
      <c r="K2940" s="81"/>
      <c r="L2940" s="81"/>
      <c r="M2940" s="81"/>
      <c r="N2940" s="81"/>
      <c r="O2940" s="81"/>
      <c r="P2940" s="81"/>
      <c r="S2940" s="81"/>
      <c r="T2940" s="81"/>
      <c r="U2940" s="81"/>
      <c r="V2940" s="81"/>
      <c r="W2940" s="81"/>
      <c r="X2940" s="81"/>
      <c r="Y2940" s="81"/>
      <c r="Z2940" s="81"/>
      <c r="AA2940" s="109"/>
      <c r="AB2940" s="109"/>
      <c r="AS2940" s="124"/>
      <c r="AT2940" s="124"/>
      <c r="AU2940" s="124"/>
      <c r="AV2940" s="83"/>
      <c r="AW2940" s="123"/>
      <c r="AX2940" s="81"/>
      <c r="BB2940" s="81"/>
      <c r="BC2940" s="81"/>
      <c r="BD2940" s="81"/>
      <c r="BE2940" s="81"/>
    </row>
    <row r="2941" spans="1:57" ht="12" x14ac:dyDescent="0.25">
      <c r="A2941" s="81"/>
      <c r="B2941" s="81"/>
      <c r="C2941" s="81"/>
      <c r="K2941" s="81"/>
      <c r="L2941" s="81"/>
      <c r="M2941" s="81"/>
      <c r="N2941" s="81"/>
      <c r="O2941" s="81"/>
      <c r="P2941" s="81"/>
      <c r="S2941" s="81"/>
      <c r="T2941" s="81"/>
      <c r="U2941" s="81"/>
      <c r="V2941" s="81"/>
      <c r="W2941" s="81"/>
      <c r="X2941" s="81"/>
      <c r="Y2941" s="81"/>
      <c r="Z2941" s="81"/>
      <c r="AA2941" s="109"/>
      <c r="AB2941" s="109"/>
      <c r="AS2941" s="124"/>
      <c r="AT2941" s="124"/>
      <c r="AU2941" s="124"/>
      <c r="AV2941" s="83"/>
      <c r="AW2941" s="123"/>
      <c r="AX2941" s="81"/>
      <c r="BB2941" s="81"/>
      <c r="BC2941" s="81"/>
      <c r="BD2941" s="81"/>
      <c r="BE2941" s="81"/>
    </row>
    <row r="2942" spans="1:57" ht="12" x14ac:dyDescent="0.25">
      <c r="A2942" s="81"/>
      <c r="B2942" s="81"/>
      <c r="C2942" s="81"/>
      <c r="K2942" s="81"/>
      <c r="L2942" s="81"/>
      <c r="M2942" s="81"/>
      <c r="N2942" s="81"/>
      <c r="O2942" s="81"/>
      <c r="P2942" s="81"/>
      <c r="S2942" s="81"/>
      <c r="T2942" s="81"/>
      <c r="U2942" s="81"/>
      <c r="V2942" s="81"/>
      <c r="W2942" s="81"/>
      <c r="X2942" s="81"/>
      <c r="Y2942" s="81"/>
      <c r="Z2942" s="81"/>
      <c r="AA2942" s="109"/>
      <c r="AB2942" s="109"/>
      <c r="AS2942" s="124"/>
      <c r="AT2942" s="124"/>
      <c r="AU2942" s="124"/>
      <c r="AV2942" s="83"/>
      <c r="AW2942" s="123"/>
      <c r="AX2942" s="81"/>
      <c r="BB2942" s="81"/>
      <c r="BC2942" s="81"/>
      <c r="BD2942" s="81"/>
      <c r="BE2942" s="81"/>
    </row>
    <row r="2943" spans="1:57" ht="12" x14ac:dyDescent="0.25">
      <c r="A2943" s="81"/>
      <c r="B2943" s="81"/>
      <c r="C2943" s="81"/>
      <c r="K2943" s="81"/>
      <c r="L2943" s="81"/>
      <c r="M2943" s="81"/>
      <c r="N2943" s="81"/>
      <c r="O2943" s="81"/>
      <c r="P2943" s="81"/>
      <c r="S2943" s="81"/>
      <c r="T2943" s="81"/>
      <c r="U2943" s="81"/>
      <c r="V2943" s="81"/>
      <c r="W2943" s="81"/>
      <c r="X2943" s="81"/>
      <c r="Y2943" s="81"/>
      <c r="Z2943" s="81"/>
      <c r="AA2943" s="109"/>
      <c r="AB2943" s="109"/>
      <c r="AS2943" s="124"/>
      <c r="AT2943" s="124"/>
      <c r="AU2943" s="124"/>
      <c r="AV2943" s="83"/>
      <c r="AW2943" s="123"/>
      <c r="AX2943" s="81"/>
      <c r="BB2943" s="81"/>
      <c r="BC2943" s="81"/>
      <c r="BD2943" s="81"/>
      <c r="BE2943" s="81"/>
    </row>
    <row r="2944" spans="1:57" ht="12" x14ac:dyDescent="0.25">
      <c r="A2944" s="81"/>
      <c r="B2944" s="81"/>
      <c r="C2944" s="81"/>
      <c r="K2944" s="81"/>
      <c r="L2944" s="81"/>
      <c r="M2944" s="81"/>
      <c r="N2944" s="81"/>
      <c r="O2944" s="81"/>
      <c r="P2944" s="81"/>
      <c r="S2944" s="81"/>
      <c r="T2944" s="81"/>
      <c r="U2944" s="81"/>
      <c r="V2944" s="81"/>
      <c r="W2944" s="81"/>
      <c r="X2944" s="81"/>
      <c r="Y2944" s="81"/>
      <c r="Z2944" s="81"/>
      <c r="AA2944" s="109"/>
      <c r="AB2944" s="109"/>
      <c r="AS2944" s="124"/>
      <c r="AT2944" s="124"/>
      <c r="AU2944" s="124"/>
      <c r="AV2944" s="83"/>
      <c r="AW2944" s="123"/>
      <c r="AX2944" s="81"/>
      <c r="BB2944" s="81"/>
      <c r="BC2944" s="81"/>
      <c r="BD2944" s="81"/>
      <c r="BE2944" s="81"/>
    </row>
    <row r="2945" spans="1:57" ht="12" x14ac:dyDescent="0.25">
      <c r="A2945" s="81"/>
      <c r="B2945" s="81"/>
      <c r="C2945" s="81"/>
      <c r="K2945" s="81"/>
      <c r="L2945" s="81"/>
      <c r="M2945" s="81"/>
      <c r="N2945" s="81"/>
      <c r="O2945" s="81"/>
      <c r="P2945" s="81"/>
      <c r="S2945" s="81"/>
      <c r="T2945" s="81"/>
      <c r="U2945" s="81"/>
      <c r="V2945" s="81"/>
      <c r="W2945" s="81"/>
      <c r="X2945" s="81"/>
      <c r="Y2945" s="81"/>
      <c r="Z2945" s="81"/>
      <c r="AA2945" s="109"/>
      <c r="AB2945" s="109"/>
      <c r="AS2945" s="124"/>
      <c r="AT2945" s="124"/>
      <c r="AU2945" s="124"/>
      <c r="AV2945" s="83"/>
      <c r="AW2945" s="123"/>
      <c r="AX2945" s="81"/>
      <c r="BB2945" s="81"/>
      <c r="BC2945" s="81"/>
      <c r="BD2945" s="81"/>
      <c r="BE2945" s="81"/>
    </row>
    <row r="2946" spans="1:57" ht="12" x14ac:dyDescent="0.25">
      <c r="A2946" s="81"/>
      <c r="B2946" s="81"/>
      <c r="C2946" s="81"/>
      <c r="K2946" s="81"/>
      <c r="L2946" s="81"/>
      <c r="M2946" s="81"/>
      <c r="N2946" s="81"/>
      <c r="O2946" s="81"/>
      <c r="P2946" s="81"/>
      <c r="S2946" s="81"/>
      <c r="T2946" s="81"/>
      <c r="U2946" s="81"/>
      <c r="V2946" s="81"/>
      <c r="W2946" s="81"/>
      <c r="X2946" s="81"/>
      <c r="Y2946" s="81"/>
      <c r="Z2946" s="81"/>
      <c r="AA2946" s="109"/>
      <c r="AB2946" s="109"/>
      <c r="AS2946" s="124"/>
      <c r="AT2946" s="124"/>
      <c r="AU2946" s="124"/>
      <c r="AV2946" s="83"/>
      <c r="AW2946" s="123"/>
      <c r="AX2946" s="81"/>
      <c r="BB2946" s="81"/>
      <c r="BC2946" s="81"/>
      <c r="BD2946" s="81"/>
      <c r="BE2946" s="81"/>
    </row>
    <row r="2947" spans="1:57" ht="12" x14ac:dyDescent="0.25">
      <c r="A2947" s="81"/>
      <c r="B2947" s="81"/>
      <c r="C2947" s="81"/>
      <c r="K2947" s="81"/>
      <c r="L2947" s="81"/>
      <c r="M2947" s="81"/>
      <c r="N2947" s="81"/>
      <c r="O2947" s="81"/>
      <c r="P2947" s="81"/>
      <c r="S2947" s="81"/>
      <c r="T2947" s="81"/>
      <c r="U2947" s="81"/>
      <c r="V2947" s="81"/>
      <c r="W2947" s="81"/>
      <c r="X2947" s="81"/>
      <c r="Y2947" s="81"/>
      <c r="Z2947" s="81"/>
      <c r="AA2947" s="109"/>
      <c r="AB2947" s="109"/>
      <c r="AS2947" s="124"/>
      <c r="AT2947" s="124"/>
      <c r="AU2947" s="124"/>
      <c r="AV2947" s="83"/>
      <c r="AW2947" s="123"/>
      <c r="AX2947" s="81"/>
      <c r="BB2947" s="81"/>
      <c r="BC2947" s="81"/>
      <c r="BD2947" s="81"/>
      <c r="BE2947" s="81"/>
    </row>
    <row r="2948" spans="1:57" ht="12" x14ac:dyDescent="0.25">
      <c r="A2948" s="81"/>
      <c r="B2948" s="81"/>
      <c r="C2948" s="81"/>
      <c r="K2948" s="81"/>
      <c r="L2948" s="81"/>
      <c r="M2948" s="81"/>
      <c r="N2948" s="81"/>
      <c r="O2948" s="81"/>
      <c r="P2948" s="81"/>
      <c r="S2948" s="81"/>
      <c r="T2948" s="81"/>
      <c r="U2948" s="81"/>
      <c r="V2948" s="81"/>
      <c r="W2948" s="81"/>
      <c r="X2948" s="81"/>
      <c r="Y2948" s="81"/>
      <c r="Z2948" s="81"/>
      <c r="AA2948" s="109"/>
      <c r="AB2948" s="109"/>
      <c r="AS2948" s="124"/>
      <c r="AT2948" s="124"/>
      <c r="AU2948" s="124"/>
      <c r="AV2948" s="83"/>
      <c r="AW2948" s="123"/>
      <c r="AX2948" s="81"/>
      <c r="BB2948" s="81"/>
      <c r="BC2948" s="81"/>
      <c r="BD2948" s="81"/>
      <c r="BE2948" s="81"/>
    </row>
    <row r="2949" spans="1:57" ht="12" x14ac:dyDescent="0.25">
      <c r="A2949" s="81"/>
      <c r="B2949" s="81"/>
      <c r="C2949" s="81"/>
      <c r="K2949" s="81"/>
      <c r="L2949" s="81"/>
      <c r="M2949" s="81"/>
      <c r="N2949" s="81"/>
      <c r="O2949" s="81"/>
      <c r="P2949" s="81"/>
      <c r="S2949" s="81"/>
      <c r="T2949" s="81"/>
      <c r="U2949" s="81"/>
      <c r="V2949" s="81"/>
      <c r="W2949" s="81"/>
      <c r="X2949" s="81"/>
      <c r="Y2949" s="81"/>
      <c r="Z2949" s="81"/>
      <c r="AA2949" s="109"/>
      <c r="AB2949" s="109"/>
      <c r="AS2949" s="124"/>
      <c r="AT2949" s="124"/>
      <c r="AU2949" s="124"/>
      <c r="AV2949" s="83"/>
      <c r="AW2949" s="123"/>
      <c r="AX2949" s="81"/>
      <c r="BB2949" s="81"/>
      <c r="BC2949" s="81"/>
      <c r="BD2949" s="81"/>
      <c r="BE2949" s="81"/>
    </row>
    <row r="2950" spans="1:57" ht="12" x14ac:dyDescent="0.25">
      <c r="A2950" s="81"/>
      <c r="B2950" s="81"/>
      <c r="C2950" s="81"/>
      <c r="K2950" s="81"/>
      <c r="L2950" s="81"/>
      <c r="M2950" s="81"/>
      <c r="N2950" s="81"/>
      <c r="O2950" s="81"/>
      <c r="P2950" s="81"/>
      <c r="S2950" s="81"/>
      <c r="T2950" s="81"/>
      <c r="U2950" s="81"/>
      <c r="V2950" s="81"/>
      <c r="W2950" s="81"/>
      <c r="X2950" s="81"/>
      <c r="Y2950" s="81"/>
      <c r="Z2950" s="81"/>
      <c r="AA2950" s="109"/>
      <c r="AB2950" s="109"/>
      <c r="AS2950" s="124"/>
      <c r="AT2950" s="124"/>
      <c r="AU2950" s="124"/>
      <c r="AV2950" s="83"/>
      <c r="AW2950" s="123"/>
      <c r="AX2950" s="81"/>
      <c r="BB2950" s="81"/>
      <c r="BC2950" s="81"/>
      <c r="BD2950" s="81"/>
      <c r="BE2950" s="81"/>
    </row>
    <row r="2951" spans="1:57" ht="12" x14ac:dyDescent="0.25">
      <c r="A2951" s="81"/>
      <c r="B2951" s="81"/>
      <c r="C2951" s="81"/>
      <c r="K2951" s="81"/>
      <c r="L2951" s="81"/>
      <c r="M2951" s="81"/>
      <c r="N2951" s="81"/>
      <c r="O2951" s="81"/>
      <c r="P2951" s="81"/>
      <c r="S2951" s="81"/>
      <c r="T2951" s="81"/>
      <c r="U2951" s="81"/>
      <c r="V2951" s="81"/>
      <c r="W2951" s="81"/>
      <c r="X2951" s="81"/>
      <c r="Y2951" s="81"/>
      <c r="Z2951" s="81"/>
      <c r="AA2951" s="109"/>
      <c r="AB2951" s="109"/>
      <c r="AS2951" s="124"/>
      <c r="AT2951" s="124"/>
      <c r="AU2951" s="124"/>
      <c r="AV2951" s="83"/>
      <c r="AW2951" s="123"/>
      <c r="AX2951" s="81"/>
      <c r="BB2951" s="81"/>
      <c r="BC2951" s="81"/>
      <c r="BD2951" s="81"/>
      <c r="BE2951" s="81"/>
    </row>
    <row r="2952" spans="1:57" ht="12" x14ac:dyDescent="0.25">
      <c r="A2952" s="81"/>
      <c r="B2952" s="81"/>
      <c r="C2952" s="81"/>
      <c r="K2952" s="81"/>
      <c r="L2952" s="81"/>
      <c r="M2952" s="81"/>
      <c r="N2952" s="81"/>
      <c r="O2952" s="81"/>
      <c r="P2952" s="81"/>
      <c r="S2952" s="81"/>
      <c r="T2952" s="81"/>
      <c r="U2952" s="81"/>
      <c r="V2952" s="81"/>
      <c r="W2952" s="81"/>
      <c r="X2952" s="81"/>
      <c r="Y2952" s="81"/>
      <c r="Z2952" s="81"/>
      <c r="AA2952" s="109"/>
      <c r="AB2952" s="109"/>
      <c r="AS2952" s="124"/>
      <c r="AT2952" s="124"/>
      <c r="AU2952" s="124"/>
      <c r="AV2952" s="83"/>
      <c r="AW2952" s="123"/>
      <c r="AX2952" s="81"/>
      <c r="BB2952" s="81"/>
      <c r="BC2952" s="81"/>
      <c r="BD2952" s="81"/>
      <c r="BE2952" s="81"/>
    </row>
    <row r="2953" spans="1:57" ht="12" x14ac:dyDescent="0.25">
      <c r="A2953" s="81"/>
      <c r="B2953" s="81"/>
      <c r="C2953" s="81"/>
      <c r="K2953" s="81"/>
      <c r="L2953" s="81"/>
      <c r="M2953" s="81"/>
      <c r="N2953" s="81"/>
      <c r="O2953" s="81"/>
      <c r="P2953" s="81"/>
      <c r="S2953" s="81"/>
      <c r="T2953" s="81"/>
      <c r="U2953" s="81"/>
      <c r="V2953" s="81"/>
      <c r="W2953" s="81"/>
      <c r="X2953" s="81"/>
      <c r="Y2953" s="81"/>
      <c r="Z2953" s="81"/>
      <c r="AA2953" s="109"/>
      <c r="AB2953" s="109"/>
      <c r="AS2953" s="124"/>
      <c r="AT2953" s="124"/>
      <c r="AU2953" s="124"/>
      <c r="AV2953" s="83"/>
      <c r="AW2953" s="123"/>
      <c r="AX2953" s="81"/>
      <c r="BB2953" s="81"/>
      <c r="BC2953" s="81"/>
      <c r="BD2953" s="81"/>
      <c r="BE2953" s="81"/>
    </row>
    <row r="2954" spans="1:57" ht="12" x14ac:dyDescent="0.25">
      <c r="A2954" s="81"/>
      <c r="B2954" s="81"/>
      <c r="C2954" s="81"/>
      <c r="K2954" s="81"/>
      <c r="L2954" s="81"/>
      <c r="M2954" s="81"/>
      <c r="N2954" s="81"/>
      <c r="O2954" s="81"/>
      <c r="P2954" s="81"/>
      <c r="S2954" s="81"/>
      <c r="T2954" s="81"/>
      <c r="U2954" s="81"/>
      <c r="V2954" s="81"/>
      <c r="W2954" s="81"/>
      <c r="X2954" s="81"/>
      <c r="Y2954" s="81"/>
      <c r="Z2954" s="81"/>
      <c r="AA2954" s="109"/>
      <c r="AB2954" s="109"/>
      <c r="AS2954" s="124"/>
      <c r="AT2954" s="124"/>
      <c r="AU2954" s="124"/>
      <c r="AV2954" s="83"/>
      <c r="AW2954" s="123"/>
      <c r="AX2954" s="81"/>
      <c r="BB2954" s="81"/>
      <c r="BC2954" s="81"/>
      <c r="BD2954" s="81"/>
      <c r="BE2954" s="81"/>
    </row>
    <row r="2955" spans="1:57" ht="12" x14ac:dyDescent="0.25">
      <c r="A2955" s="81"/>
      <c r="B2955" s="81"/>
      <c r="C2955" s="81"/>
      <c r="K2955" s="81"/>
      <c r="L2955" s="81"/>
      <c r="M2955" s="81"/>
      <c r="N2955" s="81"/>
      <c r="O2955" s="81"/>
      <c r="P2955" s="81"/>
      <c r="S2955" s="81"/>
      <c r="T2955" s="81"/>
      <c r="U2955" s="81"/>
      <c r="V2955" s="81"/>
      <c r="W2955" s="81"/>
      <c r="X2955" s="81"/>
      <c r="Y2955" s="81"/>
      <c r="Z2955" s="81"/>
      <c r="AA2955" s="109"/>
      <c r="AB2955" s="109"/>
      <c r="AS2955" s="124"/>
      <c r="AT2955" s="124"/>
      <c r="AU2955" s="124"/>
      <c r="AV2955" s="83"/>
      <c r="AW2955" s="123"/>
      <c r="AX2955" s="81"/>
      <c r="BB2955" s="81"/>
      <c r="BC2955" s="81"/>
      <c r="BD2955" s="81"/>
      <c r="BE2955" s="81"/>
    </row>
    <row r="2956" spans="1:57" ht="12" x14ac:dyDescent="0.25">
      <c r="A2956" s="81"/>
      <c r="B2956" s="81"/>
      <c r="C2956" s="81"/>
      <c r="K2956" s="81"/>
      <c r="L2956" s="81"/>
      <c r="M2956" s="81"/>
      <c r="N2956" s="81"/>
      <c r="O2956" s="81"/>
      <c r="P2956" s="81"/>
      <c r="S2956" s="81"/>
      <c r="T2956" s="81"/>
      <c r="U2956" s="81"/>
      <c r="V2956" s="81"/>
      <c r="W2956" s="81"/>
      <c r="X2956" s="81"/>
      <c r="Y2956" s="81"/>
      <c r="Z2956" s="81"/>
      <c r="AA2956" s="109"/>
      <c r="AB2956" s="109"/>
      <c r="AS2956" s="124"/>
      <c r="AT2956" s="124"/>
      <c r="AU2956" s="124"/>
      <c r="AV2956" s="83"/>
      <c r="AW2956" s="123"/>
      <c r="AX2956" s="81"/>
      <c r="BB2956" s="81"/>
      <c r="BC2956" s="81"/>
      <c r="BD2956" s="81"/>
      <c r="BE2956" s="81"/>
    </row>
    <row r="2957" spans="1:57" ht="12" x14ac:dyDescent="0.25">
      <c r="A2957" s="81"/>
      <c r="B2957" s="81"/>
      <c r="C2957" s="81"/>
      <c r="K2957" s="81"/>
      <c r="L2957" s="81"/>
      <c r="M2957" s="81"/>
      <c r="N2957" s="81"/>
      <c r="O2957" s="81"/>
      <c r="P2957" s="81"/>
      <c r="S2957" s="81"/>
      <c r="T2957" s="81"/>
      <c r="U2957" s="81"/>
      <c r="V2957" s="81"/>
      <c r="W2957" s="81"/>
      <c r="X2957" s="81"/>
      <c r="Y2957" s="81"/>
      <c r="Z2957" s="81"/>
      <c r="AA2957" s="109"/>
      <c r="AB2957" s="109"/>
      <c r="AS2957" s="124"/>
      <c r="AT2957" s="124"/>
      <c r="AU2957" s="124"/>
      <c r="AV2957" s="83"/>
      <c r="AW2957" s="123"/>
      <c r="AX2957" s="81"/>
      <c r="BB2957" s="81"/>
      <c r="BC2957" s="81"/>
      <c r="BD2957" s="81"/>
      <c r="BE2957" s="81"/>
    </row>
    <row r="2958" spans="1:57" ht="12" x14ac:dyDescent="0.25">
      <c r="A2958" s="81"/>
      <c r="B2958" s="81"/>
      <c r="C2958" s="81"/>
      <c r="K2958" s="81"/>
      <c r="L2958" s="81"/>
      <c r="M2958" s="81"/>
      <c r="N2958" s="81"/>
      <c r="O2958" s="81"/>
      <c r="P2958" s="81"/>
      <c r="S2958" s="81"/>
      <c r="T2958" s="81"/>
      <c r="U2958" s="81"/>
      <c r="V2958" s="81"/>
      <c r="W2958" s="81"/>
      <c r="X2958" s="81"/>
      <c r="Y2958" s="81"/>
      <c r="Z2958" s="81"/>
      <c r="AA2958" s="109"/>
      <c r="AB2958" s="109"/>
      <c r="AS2958" s="124"/>
      <c r="AT2958" s="124"/>
      <c r="AU2958" s="124"/>
      <c r="AV2958" s="83"/>
      <c r="AW2958" s="123"/>
      <c r="AX2958" s="81"/>
      <c r="BB2958" s="81"/>
      <c r="BC2958" s="81"/>
      <c r="BD2958" s="81"/>
      <c r="BE2958" s="81"/>
    </row>
    <row r="2959" spans="1:57" ht="12" x14ac:dyDescent="0.25">
      <c r="A2959" s="81"/>
      <c r="B2959" s="81"/>
      <c r="C2959" s="81"/>
      <c r="K2959" s="81"/>
      <c r="L2959" s="81"/>
      <c r="M2959" s="81"/>
      <c r="N2959" s="81"/>
      <c r="O2959" s="81"/>
      <c r="P2959" s="81"/>
      <c r="S2959" s="81"/>
      <c r="T2959" s="81"/>
      <c r="U2959" s="81"/>
      <c r="V2959" s="81"/>
      <c r="W2959" s="81"/>
      <c r="X2959" s="81"/>
      <c r="Y2959" s="81"/>
      <c r="Z2959" s="81"/>
      <c r="AA2959" s="109"/>
      <c r="AB2959" s="109"/>
      <c r="AS2959" s="124"/>
      <c r="AT2959" s="124"/>
      <c r="AU2959" s="124"/>
      <c r="AV2959" s="83"/>
      <c r="AW2959" s="123"/>
      <c r="AX2959" s="81"/>
      <c r="BB2959" s="81"/>
      <c r="BC2959" s="81"/>
      <c r="BD2959" s="81"/>
      <c r="BE2959" s="81"/>
    </row>
    <row r="2960" spans="1:57" ht="12" x14ac:dyDescent="0.25">
      <c r="A2960" s="81"/>
      <c r="B2960" s="81"/>
      <c r="C2960" s="81"/>
      <c r="K2960" s="81"/>
      <c r="L2960" s="81"/>
      <c r="M2960" s="81"/>
      <c r="N2960" s="81"/>
      <c r="O2960" s="81"/>
      <c r="P2960" s="81"/>
      <c r="S2960" s="81"/>
      <c r="T2960" s="81"/>
      <c r="U2960" s="81"/>
      <c r="V2960" s="81"/>
      <c r="W2960" s="81"/>
      <c r="X2960" s="81"/>
      <c r="Y2960" s="81"/>
      <c r="Z2960" s="81"/>
      <c r="AA2960" s="109"/>
      <c r="AB2960" s="109"/>
      <c r="AS2960" s="124"/>
      <c r="AT2960" s="124"/>
      <c r="AU2960" s="124"/>
      <c r="AV2960" s="83"/>
      <c r="AW2960" s="123"/>
      <c r="AX2960" s="81"/>
      <c r="BB2960" s="81"/>
      <c r="BC2960" s="81"/>
      <c r="BD2960" s="81"/>
      <c r="BE2960" s="81"/>
    </row>
    <row r="2961" spans="1:57" ht="12" x14ac:dyDescent="0.25">
      <c r="A2961" s="81"/>
      <c r="B2961" s="81"/>
      <c r="C2961" s="81"/>
      <c r="K2961" s="81"/>
      <c r="L2961" s="81"/>
      <c r="M2961" s="81"/>
      <c r="N2961" s="81"/>
      <c r="O2961" s="81"/>
      <c r="P2961" s="81"/>
      <c r="S2961" s="81"/>
      <c r="T2961" s="81"/>
      <c r="U2961" s="81"/>
      <c r="V2961" s="81"/>
      <c r="W2961" s="81"/>
      <c r="X2961" s="81"/>
      <c r="Y2961" s="81"/>
      <c r="Z2961" s="81"/>
      <c r="AA2961" s="109"/>
      <c r="AB2961" s="109"/>
      <c r="AS2961" s="124"/>
      <c r="AT2961" s="124"/>
      <c r="AU2961" s="124"/>
      <c r="AV2961" s="83"/>
      <c r="AW2961" s="123"/>
      <c r="AX2961" s="81"/>
      <c r="BB2961" s="81"/>
      <c r="BC2961" s="81"/>
      <c r="BD2961" s="81"/>
      <c r="BE2961" s="81"/>
    </row>
    <row r="2962" spans="1:57" ht="12" x14ac:dyDescent="0.25">
      <c r="A2962" s="81"/>
      <c r="B2962" s="81"/>
      <c r="C2962" s="81"/>
      <c r="K2962" s="81"/>
      <c r="L2962" s="81"/>
      <c r="M2962" s="81"/>
      <c r="N2962" s="81"/>
      <c r="O2962" s="81"/>
      <c r="P2962" s="81"/>
      <c r="S2962" s="81"/>
      <c r="T2962" s="81"/>
      <c r="U2962" s="81"/>
      <c r="V2962" s="81"/>
      <c r="W2962" s="81"/>
      <c r="X2962" s="81"/>
      <c r="Y2962" s="81"/>
      <c r="Z2962" s="81"/>
      <c r="AA2962" s="109"/>
      <c r="AB2962" s="109"/>
      <c r="AS2962" s="124"/>
      <c r="AT2962" s="124"/>
      <c r="AU2962" s="124"/>
      <c r="AV2962" s="83"/>
      <c r="AW2962" s="123"/>
      <c r="AX2962" s="81"/>
      <c r="BB2962" s="81"/>
      <c r="BC2962" s="81"/>
      <c r="BD2962" s="81"/>
      <c r="BE2962" s="81"/>
    </row>
    <row r="2963" spans="1:57" ht="12" x14ac:dyDescent="0.25">
      <c r="A2963" s="81"/>
      <c r="B2963" s="81"/>
      <c r="C2963" s="81"/>
      <c r="K2963" s="81"/>
      <c r="L2963" s="81"/>
      <c r="M2963" s="81"/>
      <c r="N2963" s="81"/>
      <c r="O2963" s="81"/>
      <c r="P2963" s="81"/>
      <c r="S2963" s="81"/>
      <c r="T2963" s="81"/>
      <c r="U2963" s="81"/>
      <c r="V2963" s="81"/>
      <c r="W2963" s="81"/>
      <c r="X2963" s="81"/>
      <c r="Y2963" s="81"/>
      <c r="Z2963" s="81"/>
      <c r="AA2963" s="109"/>
      <c r="AB2963" s="109"/>
      <c r="AS2963" s="124"/>
      <c r="AT2963" s="124"/>
      <c r="AU2963" s="124"/>
      <c r="AV2963" s="83"/>
      <c r="AW2963" s="123"/>
      <c r="AX2963" s="81"/>
      <c r="BB2963" s="81"/>
      <c r="BC2963" s="81"/>
      <c r="BD2963" s="81"/>
      <c r="BE2963" s="81"/>
    </row>
    <row r="2964" spans="1:57" ht="12" x14ac:dyDescent="0.25">
      <c r="A2964" s="81"/>
      <c r="B2964" s="81"/>
      <c r="C2964" s="81"/>
      <c r="K2964" s="81"/>
      <c r="L2964" s="81"/>
      <c r="M2964" s="81"/>
      <c r="N2964" s="81"/>
      <c r="O2964" s="81"/>
      <c r="P2964" s="81"/>
      <c r="S2964" s="81"/>
      <c r="T2964" s="81"/>
      <c r="U2964" s="81"/>
      <c r="V2964" s="81"/>
      <c r="W2964" s="81"/>
      <c r="X2964" s="81"/>
      <c r="Y2964" s="81"/>
      <c r="Z2964" s="81"/>
      <c r="AA2964" s="109"/>
      <c r="AB2964" s="109"/>
      <c r="AS2964" s="124"/>
      <c r="AT2964" s="124"/>
      <c r="AU2964" s="124"/>
      <c r="AV2964" s="83"/>
      <c r="AW2964" s="123"/>
      <c r="AX2964" s="81"/>
      <c r="BB2964" s="81"/>
      <c r="BC2964" s="81"/>
      <c r="BD2964" s="81"/>
      <c r="BE2964" s="81"/>
    </row>
    <row r="2965" spans="1:57" ht="12" x14ac:dyDescent="0.25">
      <c r="A2965" s="81"/>
      <c r="B2965" s="81"/>
      <c r="C2965" s="81"/>
      <c r="K2965" s="81"/>
      <c r="L2965" s="81"/>
      <c r="M2965" s="81"/>
      <c r="N2965" s="81"/>
      <c r="O2965" s="81"/>
      <c r="P2965" s="81"/>
      <c r="S2965" s="81"/>
      <c r="T2965" s="81"/>
      <c r="U2965" s="81"/>
      <c r="V2965" s="81"/>
      <c r="W2965" s="81"/>
      <c r="X2965" s="81"/>
      <c r="Y2965" s="81"/>
      <c r="Z2965" s="81"/>
      <c r="AA2965" s="109"/>
      <c r="AB2965" s="109"/>
      <c r="AS2965" s="124"/>
      <c r="AT2965" s="124"/>
      <c r="AU2965" s="124"/>
      <c r="AV2965" s="83"/>
      <c r="AW2965" s="123"/>
      <c r="AX2965" s="81"/>
      <c r="BB2965" s="81"/>
      <c r="BC2965" s="81"/>
      <c r="BD2965" s="81"/>
      <c r="BE2965" s="81"/>
    </row>
    <row r="2966" spans="1:57" ht="12" x14ac:dyDescent="0.25">
      <c r="A2966" s="81"/>
      <c r="B2966" s="81"/>
      <c r="C2966" s="81"/>
      <c r="K2966" s="81"/>
      <c r="L2966" s="81"/>
      <c r="M2966" s="81"/>
      <c r="N2966" s="81"/>
      <c r="O2966" s="81"/>
      <c r="P2966" s="81"/>
      <c r="S2966" s="81"/>
      <c r="T2966" s="81"/>
      <c r="U2966" s="81"/>
      <c r="V2966" s="81"/>
      <c r="W2966" s="81"/>
      <c r="X2966" s="81"/>
      <c r="Y2966" s="81"/>
      <c r="Z2966" s="81"/>
      <c r="AA2966" s="109"/>
      <c r="AB2966" s="109"/>
      <c r="AS2966" s="124"/>
      <c r="AT2966" s="124"/>
      <c r="AU2966" s="124"/>
      <c r="AV2966" s="83"/>
      <c r="AW2966" s="123"/>
      <c r="AX2966" s="81"/>
      <c r="BB2966" s="81"/>
      <c r="BC2966" s="81"/>
      <c r="BD2966" s="81"/>
      <c r="BE2966" s="81"/>
    </row>
    <row r="2967" spans="1:57" ht="12" x14ac:dyDescent="0.25">
      <c r="A2967" s="81"/>
      <c r="B2967" s="81"/>
      <c r="C2967" s="81"/>
      <c r="K2967" s="81"/>
      <c r="L2967" s="81"/>
      <c r="M2967" s="81"/>
      <c r="N2967" s="81"/>
      <c r="O2967" s="81"/>
      <c r="P2967" s="81"/>
      <c r="S2967" s="81"/>
      <c r="T2967" s="81"/>
      <c r="U2967" s="81"/>
      <c r="V2967" s="81"/>
      <c r="W2967" s="81"/>
      <c r="X2967" s="81"/>
      <c r="Y2967" s="81"/>
      <c r="Z2967" s="81"/>
      <c r="AA2967" s="109"/>
      <c r="AB2967" s="109"/>
      <c r="AS2967" s="124"/>
      <c r="AT2967" s="124"/>
      <c r="AU2967" s="124"/>
      <c r="AV2967" s="83"/>
      <c r="AW2967" s="123"/>
      <c r="AX2967" s="81"/>
      <c r="BB2967" s="81"/>
      <c r="BC2967" s="81"/>
      <c r="BD2967" s="81"/>
      <c r="BE2967" s="81"/>
    </row>
    <row r="2968" spans="1:57" ht="12" x14ac:dyDescent="0.25">
      <c r="A2968" s="81"/>
      <c r="B2968" s="81"/>
      <c r="C2968" s="81"/>
      <c r="K2968" s="81"/>
      <c r="L2968" s="81"/>
      <c r="M2968" s="81"/>
      <c r="N2968" s="81"/>
      <c r="O2968" s="81"/>
      <c r="P2968" s="81"/>
      <c r="S2968" s="81"/>
      <c r="T2968" s="81"/>
      <c r="U2968" s="81"/>
      <c r="V2968" s="81"/>
      <c r="W2968" s="81"/>
      <c r="X2968" s="81"/>
      <c r="Y2968" s="81"/>
      <c r="Z2968" s="81"/>
      <c r="AA2968" s="109"/>
      <c r="AB2968" s="109"/>
      <c r="AS2968" s="124"/>
      <c r="AT2968" s="124"/>
      <c r="AU2968" s="124"/>
      <c r="AV2968" s="83"/>
      <c r="AW2968" s="123"/>
      <c r="AX2968" s="81"/>
      <c r="BB2968" s="81"/>
      <c r="BC2968" s="81"/>
      <c r="BD2968" s="81"/>
      <c r="BE2968" s="81"/>
    </row>
    <row r="2969" spans="1:57" ht="12" x14ac:dyDescent="0.25">
      <c r="A2969" s="81"/>
      <c r="B2969" s="81"/>
      <c r="C2969" s="81"/>
      <c r="K2969" s="81"/>
      <c r="L2969" s="81"/>
      <c r="M2969" s="81"/>
      <c r="N2969" s="81"/>
      <c r="O2969" s="81"/>
      <c r="P2969" s="81"/>
      <c r="S2969" s="81"/>
      <c r="T2969" s="81"/>
      <c r="U2969" s="81"/>
      <c r="V2969" s="81"/>
      <c r="W2969" s="81"/>
      <c r="X2969" s="81"/>
      <c r="Y2969" s="81"/>
      <c r="Z2969" s="81"/>
      <c r="AA2969" s="109"/>
      <c r="AB2969" s="109"/>
      <c r="AS2969" s="124"/>
      <c r="AT2969" s="124"/>
      <c r="AU2969" s="124"/>
      <c r="AV2969" s="83"/>
      <c r="AW2969" s="123"/>
      <c r="AX2969" s="81"/>
      <c r="BB2969" s="81"/>
      <c r="BC2969" s="81"/>
      <c r="BD2969" s="81"/>
      <c r="BE2969" s="81"/>
    </row>
    <row r="2970" spans="1:57" ht="12" x14ac:dyDescent="0.25">
      <c r="A2970" s="81"/>
      <c r="B2970" s="81"/>
      <c r="C2970" s="81"/>
      <c r="K2970" s="81"/>
      <c r="L2970" s="81"/>
      <c r="M2970" s="81"/>
      <c r="N2970" s="81"/>
      <c r="O2970" s="81"/>
      <c r="P2970" s="81"/>
      <c r="S2970" s="81"/>
      <c r="T2970" s="81"/>
      <c r="U2970" s="81"/>
      <c r="V2970" s="81"/>
      <c r="W2970" s="81"/>
      <c r="X2970" s="81"/>
      <c r="Y2970" s="81"/>
      <c r="Z2970" s="81"/>
      <c r="AA2970" s="109"/>
      <c r="AB2970" s="109"/>
      <c r="AS2970" s="124"/>
      <c r="AT2970" s="124"/>
      <c r="AU2970" s="124"/>
      <c r="AV2970" s="83"/>
      <c r="AW2970" s="123"/>
      <c r="AX2970" s="81"/>
      <c r="BB2970" s="81"/>
      <c r="BC2970" s="81"/>
      <c r="BD2970" s="81"/>
      <c r="BE2970" s="81"/>
    </row>
    <row r="2971" spans="1:57" ht="12" x14ac:dyDescent="0.25">
      <c r="A2971" s="81"/>
      <c r="B2971" s="81"/>
      <c r="C2971" s="81"/>
      <c r="K2971" s="81"/>
      <c r="L2971" s="81"/>
      <c r="M2971" s="81"/>
      <c r="N2971" s="81"/>
      <c r="O2971" s="81"/>
      <c r="P2971" s="81"/>
      <c r="S2971" s="81"/>
      <c r="T2971" s="81"/>
      <c r="U2971" s="81"/>
      <c r="V2971" s="81"/>
      <c r="W2971" s="81"/>
      <c r="X2971" s="81"/>
      <c r="Y2971" s="81"/>
      <c r="Z2971" s="81"/>
      <c r="AA2971" s="109"/>
      <c r="AB2971" s="109"/>
      <c r="AS2971" s="124"/>
      <c r="AT2971" s="124"/>
      <c r="AU2971" s="124"/>
      <c r="AV2971" s="83"/>
      <c r="AW2971" s="123"/>
      <c r="AX2971" s="81"/>
      <c r="BB2971" s="81"/>
      <c r="BC2971" s="81"/>
      <c r="BD2971" s="81"/>
      <c r="BE2971" s="81"/>
    </row>
    <row r="2972" spans="1:57" ht="12" x14ac:dyDescent="0.25">
      <c r="A2972" s="81"/>
      <c r="B2972" s="81"/>
      <c r="C2972" s="81"/>
      <c r="K2972" s="81"/>
      <c r="L2972" s="81"/>
      <c r="M2972" s="81"/>
      <c r="N2972" s="81"/>
      <c r="O2972" s="81"/>
      <c r="P2972" s="81"/>
      <c r="S2972" s="81"/>
      <c r="T2972" s="81"/>
      <c r="U2972" s="81"/>
      <c r="V2972" s="81"/>
      <c r="W2972" s="81"/>
      <c r="X2972" s="81"/>
      <c r="Y2972" s="81"/>
      <c r="Z2972" s="81"/>
      <c r="AA2972" s="109"/>
      <c r="AB2972" s="109"/>
      <c r="AS2972" s="124"/>
      <c r="AT2972" s="124"/>
      <c r="AU2972" s="124"/>
      <c r="AV2972" s="83"/>
      <c r="AW2972" s="123"/>
      <c r="AX2972" s="81"/>
      <c r="BB2972" s="81"/>
      <c r="BC2972" s="81"/>
      <c r="BD2972" s="81"/>
      <c r="BE2972" s="81"/>
    </row>
    <row r="2973" spans="1:57" ht="12" x14ac:dyDescent="0.25">
      <c r="A2973" s="81"/>
      <c r="B2973" s="81"/>
      <c r="C2973" s="81"/>
      <c r="K2973" s="81"/>
      <c r="L2973" s="81"/>
      <c r="M2973" s="81"/>
      <c r="N2973" s="81"/>
      <c r="O2973" s="81"/>
      <c r="P2973" s="81"/>
      <c r="S2973" s="81"/>
      <c r="T2973" s="81"/>
      <c r="U2973" s="81"/>
      <c r="V2973" s="81"/>
      <c r="W2973" s="81"/>
      <c r="X2973" s="81"/>
      <c r="Y2973" s="81"/>
      <c r="Z2973" s="81"/>
      <c r="AA2973" s="109"/>
      <c r="AB2973" s="109"/>
      <c r="AS2973" s="124"/>
      <c r="AT2973" s="124"/>
      <c r="AU2973" s="124"/>
      <c r="AV2973" s="83"/>
      <c r="AW2973" s="123"/>
      <c r="AX2973" s="81"/>
      <c r="BB2973" s="81"/>
      <c r="BC2973" s="81"/>
      <c r="BD2973" s="81"/>
      <c r="BE2973" s="81"/>
    </row>
    <row r="2974" spans="1:57" ht="12" x14ac:dyDescent="0.25">
      <c r="A2974" s="81"/>
      <c r="B2974" s="81"/>
      <c r="C2974" s="81"/>
      <c r="K2974" s="81"/>
      <c r="L2974" s="81"/>
      <c r="M2974" s="81"/>
      <c r="N2974" s="81"/>
      <c r="O2974" s="81"/>
      <c r="P2974" s="81"/>
      <c r="S2974" s="81"/>
      <c r="T2974" s="81"/>
      <c r="U2974" s="81"/>
      <c r="V2974" s="81"/>
      <c r="W2974" s="81"/>
      <c r="X2974" s="81"/>
      <c r="Y2974" s="81"/>
      <c r="Z2974" s="81"/>
      <c r="AA2974" s="109"/>
      <c r="AB2974" s="109"/>
      <c r="AS2974" s="124"/>
      <c r="AT2974" s="124"/>
      <c r="AU2974" s="124"/>
      <c r="AV2974" s="83"/>
      <c r="AW2974" s="123"/>
      <c r="AX2974" s="81"/>
      <c r="BB2974" s="81"/>
      <c r="BC2974" s="81"/>
      <c r="BD2974" s="81"/>
      <c r="BE2974" s="81"/>
    </row>
    <row r="2975" spans="1:57" ht="12" x14ac:dyDescent="0.25">
      <c r="A2975" s="81"/>
      <c r="B2975" s="81"/>
      <c r="C2975" s="81"/>
      <c r="K2975" s="81"/>
      <c r="L2975" s="81"/>
      <c r="M2975" s="81"/>
      <c r="N2975" s="81"/>
      <c r="O2975" s="81"/>
      <c r="P2975" s="81"/>
      <c r="S2975" s="81"/>
      <c r="T2975" s="81"/>
      <c r="U2975" s="81"/>
      <c r="V2975" s="81"/>
      <c r="W2975" s="81"/>
      <c r="X2975" s="81"/>
      <c r="Y2975" s="81"/>
      <c r="Z2975" s="81"/>
      <c r="AA2975" s="109"/>
      <c r="AB2975" s="109"/>
      <c r="AS2975" s="124"/>
      <c r="AT2975" s="124"/>
      <c r="AU2975" s="124"/>
      <c r="AV2975" s="83"/>
      <c r="AW2975" s="123"/>
      <c r="AX2975" s="81"/>
      <c r="BB2975" s="81"/>
      <c r="BC2975" s="81"/>
      <c r="BD2975" s="81"/>
      <c r="BE2975" s="81"/>
    </row>
    <row r="2976" spans="1:57" ht="12" x14ac:dyDescent="0.25">
      <c r="A2976" s="81"/>
      <c r="B2976" s="81"/>
      <c r="C2976" s="81"/>
      <c r="K2976" s="81"/>
      <c r="L2976" s="81"/>
      <c r="M2976" s="81"/>
      <c r="N2976" s="81"/>
      <c r="O2976" s="81"/>
      <c r="P2976" s="81"/>
      <c r="S2976" s="81"/>
      <c r="T2976" s="81"/>
      <c r="U2976" s="81"/>
      <c r="V2976" s="81"/>
      <c r="W2976" s="81"/>
      <c r="X2976" s="81"/>
      <c r="Y2976" s="81"/>
      <c r="Z2976" s="81"/>
      <c r="AA2976" s="109"/>
      <c r="AB2976" s="109"/>
      <c r="AS2976" s="124"/>
      <c r="AT2976" s="124"/>
      <c r="AU2976" s="124"/>
      <c r="AV2976" s="83"/>
      <c r="AW2976" s="123"/>
      <c r="AX2976" s="81"/>
      <c r="BB2976" s="81"/>
      <c r="BC2976" s="81"/>
      <c r="BD2976" s="81"/>
      <c r="BE2976" s="81"/>
    </row>
    <row r="2977" spans="1:57" ht="12" x14ac:dyDescent="0.25">
      <c r="A2977" s="81"/>
      <c r="B2977" s="81"/>
      <c r="C2977" s="81"/>
      <c r="K2977" s="81"/>
      <c r="L2977" s="81"/>
      <c r="M2977" s="81"/>
      <c r="N2977" s="81"/>
      <c r="O2977" s="81"/>
      <c r="P2977" s="81"/>
      <c r="S2977" s="81"/>
      <c r="T2977" s="81"/>
      <c r="U2977" s="81"/>
      <c r="V2977" s="81"/>
      <c r="W2977" s="81"/>
      <c r="X2977" s="81"/>
      <c r="Y2977" s="81"/>
      <c r="Z2977" s="81"/>
      <c r="AA2977" s="109"/>
      <c r="AB2977" s="109"/>
      <c r="AS2977" s="124"/>
      <c r="AT2977" s="124"/>
      <c r="AU2977" s="124"/>
      <c r="AV2977" s="83"/>
      <c r="AW2977" s="123"/>
      <c r="AX2977" s="81"/>
      <c r="BB2977" s="81"/>
      <c r="BC2977" s="81"/>
      <c r="BD2977" s="81"/>
      <c r="BE2977" s="81"/>
    </row>
    <row r="2978" spans="1:57" ht="12" x14ac:dyDescent="0.25">
      <c r="A2978" s="81"/>
      <c r="B2978" s="81"/>
      <c r="C2978" s="81"/>
      <c r="K2978" s="81"/>
      <c r="L2978" s="81"/>
      <c r="M2978" s="81"/>
      <c r="N2978" s="81"/>
      <c r="O2978" s="81"/>
      <c r="P2978" s="81"/>
      <c r="S2978" s="81"/>
      <c r="T2978" s="81"/>
      <c r="U2978" s="81"/>
      <c r="V2978" s="81"/>
      <c r="W2978" s="81"/>
      <c r="X2978" s="81"/>
      <c r="Y2978" s="81"/>
      <c r="Z2978" s="81"/>
      <c r="AA2978" s="109"/>
      <c r="AB2978" s="109"/>
      <c r="AS2978" s="124"/>
      <c r="AT2978" s="124"/>
      <c r="AU2978" s="124"/>
      <c r="AV2978" s="83"/>
      <c r="AW2978" s="123"/>
      <c r="AX2978" s="81"/>
      <c r="BB2978" s="81"/>
      <c r="BC2978" s="81"/>
      <c r="BD2978" s="81"/>
      <c r="BE2978" s="81"/>
    </row>
    <row r="2979" spans="1:57" ht="12" x14ac:dyDescent="0.25">
      <c r="A2979" s="81"/>
      <c r="B2979" s="81"/>
      <c r="C2979" s="81"/>
      <c r="K2979" s="81"/>
      <c r="L2979" s="81"/>
      <c r="M2979" s="81"/>
      <c r="N2979" s="81"/>
      <c r="O2979" s="81"/>
      <c r="P2979" s="81"/>
      <c r="S2979" s="81"/>
      <c r="T2979" s="81"/>
      <c r="U2979" s="81"/>
      <c r="V2979" s="81"/>
      <c r="W2979" s="81"/>
      <c r="X2979" s="81"/>
      <c r="Y2979" s="81"/>
      <c r="Z2979" s="81"/>
      <c r="AA2979" s="109"/>
      <c r="AB2979" s="109"/>
      <c r="AS2979" s="124"/>
      <c r="AT2979" s="124"/>
      <c r="AU2979" s="124"/>
      <c r="AV2979" s="83"/>
      <c r="AW2979" s="123"/>
      <c r="AX2979" s="81"/>
      <c r="BB2979" s="81"/>
      <c r="BC2979" s="81"/>
      <c r="BD2979" s="81"/>
      <c r="BE2979" s="81"/>
    </row>
    <row r="2980" spans="1:57" ht="12" x14ac:dyDescent="0.25">
      <c r="A2980" s="81"/>
      <c r="B2980" s="81"/>
      <c r="C2980" s="81"/>
      <c r="K2980" s="81"/>
      <c r="L2980" s="81"/>
      <c r="M2980" s="81"/>
      <c r="N2980" s="81"/>
      <c r="O2980" s="81"/>
      <c r="P2980" s="81"/>
      <c r="S2980" s="81"/>
      <c r="T2980" s="81"/>
      <c r="U2980" s="81"/>
      <c r="V2980" s="81"/>
      <c r="W2980" s="81"/>
      <c r="X2980" s="81"/>
      <c r="Y2980" s="81"/>
      <c r="Z2980" s="81"/>
      <c r="AA2980" s="109"/>
      <c r="AB2980" s="109"/>
      <c r="AS2980" s="124"/>
      <c r="AT2980" s="124"/>
      <c r="AU2980" s="124"/>
      <c r="AV2980" s="83"/>
      <c r="AW2980" s="123"/>
      <c r="AX2980" s="81"/>
      <c r="BB2980" s="81"/>
      <c r="BC2980" s="81"/>
      <c r="BD2980" s="81"/>
      <c r="BE2980" s="81"/>
    </row>
    <row r="2981" spans="1:57" ht="12" x14ac:dyDescent="0.25">
      <c r="A2981" s="81"/>
      <c r="B2981" s="81"/>
      <c r="C2981" s="81"/>
      <c r="K2981" s="81"/>
      <c r="L2981" s="81"/>
      <c r="M2981" s="81"/>
      <c r="N2981" s="81"/>
      <c r="O2981" s="81"/>
      <c r="P2981" s="81"/>
      <c r="S2981" s="81"/>
      <c r="T2981" s="81"/>
      <c r="U2981" s="81"/>
      <c r="V2981" s="81"/>
      <c r="W2981" s="81"/>
      <c r="X2981" s="81"/>
      <c r="Y2981" s="81"/>
      <c r="Z2981" s="81"/>
      <c r="AA2981" s="109"/>
      <c r="AB2981" s="109"/>
      <c r="AS2981" s="124"/>
      <c r="AT2981" s="124"/>
      <c r="AU2981" s="124"/>
      <c r="AV2981" s="83"/>
      <c r="AW2981" s="123"/>
      <c r="AX2981" s="81"/>
      <c r="BB2981" s="81"/>
      <c r="BC2981" s="81"/>
      <c r="BD2981" s="81"/>
      <c r="BE2981" s="81"/>
    </row>
    <row r="2982" spans="1:57" ht="12" x14ac:dyDescent="0.25">
      <c r="A2982" s="81"/>
      <c r="B2982" s="81"/>
      <c r="C2982" s="81"/>
      <c r="K2982" s="81"/>
      <c r="L2982" s="81"/>
      <c r="M2982" s="81"/>
      <c r="N2982" s="81"/>
      <c r="O2982" s="81"/>
      <c r="P2982" s="81"/>
      <c r="S2982" s="81"/>
      <c r="T2982" s="81"/>
      <c r="U2982" s="81"/>
      <c r="V2982" s="81"/>
      <c r="W2982" s="81"/>
      <c r="X2982" s="81"/>
      <c r="Y2982" s="81"/>
      <c r="Z2982" s="81"/>
      <c r="AA2982" s="109"/>
      <c r="AB2982" s="109"/>
      <c r="AS2982" s="124"/>
      <c r="AT2982" s="124"/>
      <c r="AU2982" s="124"/>
      <c r="AV2982" s="83"/>
      <c r="AW2982" s="123"/>
      <c r="AX2982" s="81"/>
      <c r="BB2982" s="81"/>
      <c r="BC2982" s="81"/>
      <c r="BD2982" s="81"/>
      <c r="BE2982" s="81"/>
    </row>
    <row r="2983" spans="1:57" ht="12" x14ac:dyDescent="0.25">
      <c r="A2983" s="81"/>
      <c r="B2983" s="81"/>
      <c r="C2983" s="81"/>
      <c r="K2983" s="81"/>
      <c r="L2983" s="81"/>
      <c r="M2983" s="81"/>
      <c r="N2983" s="81"/>
      <c r="O2983" s="81"/>
      <c r="P2983" s="81"/>
      <c r="S2983" s="81"/>
      <c r="T2983" s="81"/>
      <c r="U2983" s="81"/>
      <c r="V2983" s="81"/>
      <c r="W2983" s="81"/>
      <c r="X2983" s="81"/>
      <c r="Y2983" s="81"/>
      <c r="Z2983" s="81"/>
      <c r="AA2983" s="109"/>
      <c r="AB2983" s="109"/>
      <c r="AS2983" s="124"/>
      <c r="AT2983" s="124"/>
      <c r="AU2983" s="124"/>
      <c r="AV2983" s="83"/>
      <c r="AW2983" s="123"/>
      <c r="AX2983" s="81"/>
      <c r="BB2983" s="81"/>
      <c r="BC2983" s="81"/>
      <c r="BD2983" s="81"/>
      <c r="BE2983" s="81"/>
    </row>
    <row r="2984" spans="1:57" ht="12" x14ac:dyDescent="0.25">
      <c r="A2984" s="81"/>
      <c r="B2984" s="81"/>
      <c r="C2984" s="81"/>
      <c r="K2984" s="81"/>
      <c r="L2984" s="81"/>
      <c r="M2984" s="81"/>
      <c r="N2984" s="81"/>
      <c r="O2984" s="81"/>
      <c r="P2984" s="81"/>
      <c r="S2984" s="81"/>
      <c r="T2984" s="81"/>
      <c r="U2984" s="81"/>
      <c r="V2984" s="81"/>
      <c r="W2984" s="81"/>
      <c r="X2984" s="81"/>
      <c r="Y2984" s="81"/>
      <c r="Z2984" s="81"/>
      <c r="AA2984" s="109"/>
      <c r="AB2984" s="109"/>
      <c r="AS2984" s="124"/>
      <c r="AT2984" s="124"/>
      <c r="AU2984" s="124"/>
      <c r="AV2984" s="83"/>
      <c r="AW2984" s="123"/>
      <c r="AX2984" s="81"/>
      <c r="BB2984" s="81"/>
      <c r="BC2984" s="81"/>
      <c r="BD2984" s="81"/>
      <c r="BE2984" s="81"/>
    </row>
    <row r="2985" spans="1:57" ht="12" x14ac:dyDescent="0.25">
      <c r="A2985" s="81"/>
      <c r="B2985" s="81"/>
      <c r="C2985" s="81"/>
      <c r="K2985" s="81"/>
      <c r="L2985" s="81"/>
      <c r="M2985" s="81"/>
      <c r="N2985" s="81"/>
      <c r="O2985" s="81"/>
      <c r="P2985" s="81"/>
      <c r="S2985" s="81"/>
      <c r="T2985" s="81"/>
      <c r="U2985" s="81"/>
      <c r="V2985" s="81"/>
      <c r="W2985" s="81"/>
      <c r="X2985" s="81"/>
      <c r="Y2985" s="81"/>
      <c r="Z2985" s="81"/>
      <c r="AA2985" s="109"/>
      <c r="AB2985" s="109"/>
      <c r="AS2985" s="124"/>
      <c r="AT2985" s="124"/>
      <c r="AU2985" s="124"/>
      <c r="AV2985" s="83"/>
      <c r="AW2985" s="123"/>
      <c r="AX2985" s="81"/>
      <c r="BB2985" s="81"/>
      <c r="BC2985" s="81"/>
      <c r="BD2985" s="81"/>
      <c r="BE2985" s="81"/>
    </row>
    <row r="2986" spans="1:57" ht="12" x14ac:dyDescent="0.25">
      <c r="A2986" s="81"/>
      <c r="B2986" s="81"/>
      <c r="C2986" s="81"/>
      <c r="K2986" s="81"/>
      <c r="L2986" s="81"/>
      <c r="M2986" s="81"/>
      <c r="N2986" s="81"/>
      <c r="O2986" s="81"/>
      <c r="P2986" s="81"/>
      <c r="S2986" s="81"/>
      <c r="T2986" s="81"/>
      <c r="U2986" s="81"/>
      <c r="V2986" s="81"/>
      <c r="W2986" s="81"/>
      <c r="X2986" s="81"/>
      <c r="Y2986" s="81"/>
      <c r="Z2986" s="81"/>
      <c r="AA2986" s="109"/>
      <c r="AB2986" s="109"/>
      <c r="AS2986" s="124"/>
      <c r="AT2986" s="124"/>
      <c r="AU2986" s="124"/>
      <c r="AV2986" s="83"/>
      <c r="AW2986" s="123"/>
      <c r="AX2986" s="81"/>
      <c r="BB2986" s="81"/>
      <c r="BC2986" s="81"/>
      <c r="BD2986" s="81"/>
      <c r="BE2986" s="81"/>
    </row>
    <row r="2987" spans="1:57" ht="12" x14ac:dyDescent="0.25">
      <c r="A2987" s="81"/>
      <c r="B2987" s="81"/>
      <c r="C2987" s="81"/>
      <c r="K2987" s="81"/>
      <c r="L2987" s="81"/>
      <c r="M2987" s="81"/>
      <c r="N2987" s="81"/>
      <c r="O2987" s="81"/>
      <c r="P2987" s="81"/>
      <c r="S2987" s="81"/>
      <c r="T2987" s="81"/>
      <c r="U2987" s="81"/>
      <c r="V2987" s="81"/>
      <c r="W2987" s="81"/>
      <c r="X2987" s="81"/>
      <c r="Y2987" s="81"/>
      <c r="Z2987" s="81"/>
      <c r="AA2987" s="109"/>
      <c r="AB2987" s="109"/>
      <c r="AS2987" s="124"/>
      <c r="AT2987" s="124"/>
      <c r="AU2987" s="124"/>
      <c r="AV2987" s="83"/>
      <c r="AW2987" s="123"/>
      <c r="AX2987" s="81"/>
      <c r="BB2987" s="81"/>
      <c r="BC2987" s="81"/>
      <c r="BD2987" s="81"/>
      <c r="BE2987" s="81"/>
    </row>
    <row r="2988" spans="1:57" ht="12" x14ac:dyDescent="0.25">
      <c r="A2988" s="81"/>
      <c r="B2988" s="81"/>
      <c r="C2988" s="81"/>
      <c r="K2988" s="81"/>
      <c r="L2988" s="81"/>
      <c r="M2988" s="81"/>
      <c r="N2988" s="81"/>
      <c r="O2988" s="81"/>
      <c r="P2988" s="81"/>
      <c r="S2988" s="81"/>
      <c r="T2988" s="81"/>
      <c r="U2988" s="81"/>
      <c r="V2988" s="81"/>
      <c r="W2988" s="81"/>
      <c r="X2988" s="81"/>
      <c r="Y2988" s="81"/>
      <c r="Z2988" s="81"/>
      <c r="AA2988" s="109"/>
      <c r="AB2988" s="109"/>
      <c r="AS2988" s="124"/>
      <c r="AT2988" s="124"/>
      <c r="AU2988" s="124"/>
      <c r="AV2988" s="83"/>
      <c r="AW2988" s="123"/>
      <c r="AX2988" s="81"/>
      <c r="BB2988" s="81"/>
      <c r="BC2988" s="81"/>
      <c r="BD2988" s="81"/>
      <c r="BE2988" s="81"/>
    </row>
    <row r="2989" spans="1:57" ht="12" x14ac:dyDescent="0.25">
      <c r="A2989" s="81"/>
      <c r="B2989" s="81"/>
      <c r="C2989" s="81"/>
      <c r="K2989" s="81"/>
      <c r="L2989" s="81"/>
      <c r="M2989" s="81"/>
      <c r="N2989" s="81"/>
      <c r="O2989" s="81"/>
      <c r="P2989" s="81"/>
      <c r="S2989" s="81"/>
      <c r="T2989" s="81"/>
      <c r="U2989" s="81"/>
      <c r="V2989" s="81"/>
      <c r="W2989" s="81"/>
      <c r="X2989" s="81"/>
      <c r="Y2989" s="81"/>
      <c r="Z2989" s="81"/>
      <c r="AA2989" s="109"/>
      <c r="AB2989" s="109"/>
      <c r="AS2989" s="124"/>
      <c r="AT2989" s="124"/>
      <c r="AU2989" s="124"/>
      <c r="AV2989" s="83"/>
      <c r="AW2989" s="123"/>
      <c r="AX2989" s="81"/>
      <c r="BB2989" s="81"/>
      <c r="BC2989" s="81"/>
      <c r="BD2989" s="81"/>
      <c r="BE2989" s="81"/>
    </row>
    <row r="2990" spans="1:57" ht="12" x14ac:dyDescent="0.25">
      <c r="A2990" s="81"/>
      <c r="B2990" s="81"/>
      <c r="C2990" s="81"/>
      <c r="K2990" s="81"/>
      <c r="L2990" s="81"/>
      <c r="M2990" s="81"/>
      <c r="N2990" s="81"/>
      <c r="O2990" s="81"/>
      <c r="P2990" s="81"/>
      <c r="S2990" s="81"/>
      <c r="T2990" s="81"/>
      <c r="U2990" s="81"/>
      <c r="V2990" s="81"/>
      <c r="W2990" s="81"/>
      <c r="X2990" s="81"/>
      <c r="Y2990" s="81"/>
      <c r="Z2990" s="81"/>
      <c r="AA2990" s="109"/>
      <c r="AB2990" s="109"/>
      <c r="AS2990" s="124"/>
      <c r="AT2990" s="124"/>
      <c r="AU2990" s="124"/>
      <c r="AV2990" s="83"/>
      <c r="AW2990" s="123"/>
      <c r="AX2990" s="81"/>
      <c r="BB2990" s="81"/>
      <c r="BC2990" s="81"/>
      <c r="BD2990" s="81"/>
      <c r="BE2990" s="81"/>
    </row>
    <row r="2991" spans="1:57" ht="12" x14ac:dyDescent="0.25">
      <c r="A2991" s="81"/>
      <c r="B2991" s="81"/>
      <c r="C2991" s="81"/>
      <c r="K2991" s="81"/>
      <c r="L2991" s="81"/>
      <c r="M2991" s="81"/>
      <c r="N2991" s="81"/>
      <c r="O2991" s="81"/>
      <c r="P2991" s="81"/>
      <c r="S2991" s="81"/>
      <c r="T2991" s="81"/>
      <c r="U2991" s="81"/>
      <c r="V2991" s="81"/>
      <c r="W2991" s="81"/>
      <c r="X2991" s="81"/>
      <c r="Y2991" s="81"/>
      <c r="Z2991" s="81"/>
      <c r="AA2991" s="109"/>
      <c r="AB2991" s="109"/>
      <c r="AS2991" s="124"/>
      <c r="AT2991" s="124"/>
      <c r="AU2991" s="124"/>
      <c r="AV2991" s="83"/>
      <c r="AW2991" s="123"/>
      <c r="AX2991" s="81"/>
      <c r="BB2991" s="81"/>
      <c r="BC2991" s="81"/>
      <c r="BD2991" s="81"/>
      <c r="BE2991" s="81"/>
    </row>
    <row r="2992" spans="1:57" ht="12" x14ac:dyDescent="0.25">
      <c r="A2992" s="81"/>
      <c r="B2992" s="81"/>
      <c r="C2992" s="81"/>
      <c r="K2992" s="81"/>
      <c r="L2992" s="81"/>
      <c r="M2992" s="81"/>
      <c r="N2992" s="81"/>
      <c r="O2992" s="81"/>
      <c r="P2992" s="81"/>
      <c r="S2992" s="81"/>
      <c r="T2992" s="81"/>
      <c r="U2992" s="81"/>
      <c r="V2992" s="81"/>
      <c r="W2992" s="81"/>
      <c r="X2992" s="81"/>
      <c r="Y2992" s="81"/>
      <c r="Z2992" s="81"/>
      <c r="AA2992" s="109"/>
      <c r="AB2992" s="109"/>
      <c r="AS2992" s="124"/>
      <c r="AT2992" s="124"/>
      <c r="AU2992" s="124"/>
      <c r="AV2992" s="83"/>
      <c r="AW2992" s="123"/>
      <c r="AX2992" s="81"/>
      <c r="BB2992" s="81"/>
      <c r="BC2992" s="81"/>
      <c r="BD2992" s="81"/>
      <c r="BE2992" s="81"/>
    </row>
    <row r="2993" spans="1:57" ht="12" x14ac:dyDescent="0.25">
      <c r="A2993" s="81"/>
      <c r="B2993" s="81"/>
      <c r="C2993" s="81"/>
      <c r="K2993" s="81"/>
      <c r="L2993" s="81"/>
      <c r="M2993" s="81"/>
      <c r="N2993" s="81"/>
      <c r="O2993" s="81"/>
      <c r="P2993" s="81"/>
      <c r="S2993" s="81"/>
      <c r="T2993" s="81"/>
      <c r="U2993" s="81"/>
      <c r="V2993" s="81"/>
      <c r="W2993" s="81"/>
      <c r="X2993" s="81"/>
      <c r="Y2993" s="81"/>
      <c r="Z2993" s="81"/>
      <c r="AA2993" s="109"/>
      <c r="AB2993" s="109"/>
      <c r="AS2993" s="124"/>
      <c r="AT2993" s="124"/>
      <c r="AU2993" s="124"/>
      <c r="AV2993" s="83"/>
      <c r="AW2993" s="123"/>
      <c r="AX2993" s="81"/>
      <c r="BB2993" s="81"/>
      <c r="BC2993" s="81"/>
      <c r="BD2993" s="81"/>
      <c r="BE2993" s="81"/>
    </row>
    <row r="2994" spans="1:57" ht="12" x14ac:dyDescent="0.25">
      <c r="A2994" s="81"/>
      <c r="B2994" s="81"/>
      <c r="C2994" s="81"/>
      <c r="K2994" s="81"/>
      <c r="L2994" s="81"/>
      <c r="M2994" s="81"/>
      <c r="N2994" s="81"/>
      <c r="O2994" s="81"/>
      <c r="P2994" s="81"/>
      <c r="S2994" s="81"/>
      <c r="T2994" s="81"/>
      <c r="U2994" s="81"/>
      <c r="V2994" s="81"/>
      <c r="W2994" s="81"/>
      <c r="X2994" s="81"/>
      <c r="Y2994" s="81"/>
      <c r="Z2994" s="81"/>
      <c r="AA2994" s="109"/>
      <c r="AB2994" s="109"/>
      <c r="AS2994" s="124"/>
      <c r="AT2994" s="124"/>
      <c r="AU2994" s="124"/>
      <c r="AV2994" s="83"/>
      <c r="AW2994" s="123"/>
      <c r="AX2994" s="81"/>
      <c r="BB2994" s="81"/>
      <c r="BC2994" s="81"/>
      <c r="BD2994" s="81"/>
      <c r="BE2994" s="81"/>
    </row>
    <row r="2995" spans="1:57" ht="12" x14ac:dyDescent="0.25">
      <c r="A2995" s="81"/>
      <c r="B2995" s="81"/>
      <c r="C2995" s="81"/>
      <c r="K2995" s="81"/>
      <c r="L2995" s="81"/>
      <c r="M2995" s="81"/>
      <c r="N2995" s="81"/>
      <c r="O2995" s="81"/>
      <c r="P2995" s="81"/>
      <c r="S2995" s="81"/>
      <c r="T2995" s="81"/>
      <c r="U2995" s="81"/>
      <c r="V2995" s="81"/>
      <c r="W2995" s="81"/>
      <c r="X2995" s="81"/>
      <c r="Y2995" s="81"/>
      <c r="Z2995" s="81"/>
      <c r="AA2995" s="109"/>
      <c r="AB2995" s="109"/>
      <c r="AS2995" s="124"/>
      <c r="AT2995" s="124"/>
      <c r="AU2995" s="124"/>
      <c r="AV2995" s="83"/>
      <c r="AW2995" s="123"/>
      <c r="AX2995" s="81"/>
      <c r="BB2995" s="81"/>
      <c r="BC2995" s="81"/>
      <c r="BD2995" s="81"/>
      <c r="BE2995" s="81"/>
    </row>
    <row r="2996" spans="1:57" ht="12" x14ac:dyDescent="0.25">
      <c r="A2996" s="81"/>
      <c r="B2996" s="81"/>
      <c r="C2996" s="81"/>
      <c r="K2996" s="81"/>
      <c r="L2996" s="81"/>
      <c r="M2996" s="81"/>
      <c r="N2996" s="81"/>
      <c r="O2996" s="81"/>
      <c r="P2996" s="81"/>
      <c r="S2996" s="81"/>
      <c r="T2996" s="81"/>
      <c r="U2996" s="81"/>
      <c r="V2996" s="81"/>
      <c r="W2996" s="81"/>
      <c r="X2996" s="81"/>
      <c r="Y2996" s="81"/>
      <c r="Z2996" s="81"/>
      <c r="AA2996" s="109"/>
      <c r="AB2996" s="109"/>
      <c r="AS2996" s="124"/>
      <c r="AT2996" s="124"/>
      <c r="AU2996" s="124"/>
      <c r="AV2996" s="83"/>
      <c r="AW2996" s="123"/>
      <c r="AX2996" s="81"/>
      <c r="BB2996" s="81"/>
      <c r="BC2996" s="81"/>
      <c r="BD2996" s="81"/>
      <c r="BE2996" s="81"/>
    </row>
    <row r="2997" spans="1:57" ht="12" x14ac:dyDescent="0.25">
      <c r="A2997" s="81"/>
      <c r="B2997" s="81"/>
      <c r="C2997" s="81"/>
      <c r="K2997" s="81"/>
      <c r="L2997" s="81"/>
      <c r="M2997" s="81"/>
      <c r="N2997" s="81"/>
      <c r="O2997" s="81"/>
      <c r="P2997" s="81"/>
      <c r="S2997" s="81"/>
      <c r="T2997" s="81"/>
      <c r="U2997" s="81"/>
      <c r="V2997" s="81"/>
      <c r="W2997" s="81"/>
      <c r="X2997" s="81"/>
      <c r="Y2997" s="81"/>
      <c r="Z2997" s="81"/>
      <c r="AA2997" s="109"/>
      <c r="AB2997" s="109"/>
      <c r="AS2997" s="124"/>
      <c r="AT2997" s="124"/>
      <c r="AU2997" s="124"/>
      <c r="AV2997" s="83"/>
      <c r="AW2997" s="123"/>
      <c r="AX2997" s="81"/>
      <c r="BB2997" s="81"/>
      <c r="BC2997" s="81"/>
      <c r="BD2997" s="81"/>
      <c r="BE2997" s="81"/>
    </row>
    <row r="2998" spans="1:57" ht="12" x14ac:dyDescent="0.25">
      <c r="A2998" s="81"/>
      <c r="B2998" s="81"/>
      <c r="C2998" s="81"/>
      <c r="K2998" s="81"/>
      <c r="L2998" s="81"/>
      <c r="M2998" s="81"/>
      <c r="N2998" s="81"/>
      <c r="O2998" s="81"/>
      <c r="P2998" s="81"/>
      <c r="S2998" s="81"/>
      <c r="T2998" s="81"/>
      <c r="U2998" s="81"/>
      <c r="V2998" s="81"/>
      <c r="W2998" s="81"/>
      <c r="X2998" s="81"/>
      <c r="Y2998" s="81"/>
      <c r="Z2998" s="81"/>
      <c r="AA2998" s="109"/>
      <c r="AB2998" s="109"/>
      <c r="AS2998" s="124"/>
      <c r="AT2998" s="124"/>
      <c r="AU2998" s="124"/>
      <c r="AV2998" s="83"/>
      <c r="AW2998" s="123"/>
      <c r="AX2998" s="81"/>
      <c r="BB2998" s="81"/>
      <c r="BC2998" s="81"/>
      <c r="BD2998" s="81"/>
      <c r="BE2998" s="81"/>
    </row>
    <row r="2999" spans="1:57" ht="12" x14ac:dyDescent="0.25">
      <c r="A2999" s="81"/>
      <c r="B2999" s="81"/>
      <c r="C2999" s="81"/>
      <c r="K2999" s="81"/>
      <c r="L2999" s="81"/>
      <c r="M2999" s="81"/>
      <c r="N2999" s="81"/>
      <c r="O2999" s="81"/>
      <c r="P2999" s="81"/>
      <c r="S2999" s="81"/>
      <c r="T2999" s="81"/>
      <c r="U2999" s="81"/>
      <c r="V2999" s="81"/>
      <c r="W2999" s="81"/>
      <c r="X2999" s="81"/>
      <c r="Y2999" s="81"/>
      <c r="Z2999" s="81"/>
      <c r="AA2999" s="109"/>
      <c r="AB2999" s="109"/>
      <c r="AS2999" s="124"/>
      <c r="AT2999" s="124"/>
      <c r="AU2999" s="124"/>
      <c r="AV2999" s="83"/>
      <c r="AW2999" s="123"/>
      <c r="AX2999" s="81"/>
      <c r="BB2999" s="81"/>
      <c r="BC2999" s="81"/>
      <c r="BD2999" s="81"/>
      <c r="BE2999" s="81"/>
    </row>
    <row r="3000" spans="1:57" ht="12" x14ac:dyDescent="0.25">
      <c r="A3000" s="81"/>
      <c r="B3000" s="81"/>
      <c r="C3000" s="81"/>
      <c r="K3000" s="81"/>
      <c r="L3000" s="81"/>
      <c r="M3000" s="81"/>
      <c r="N3000" s="81"/>
      <c r="O3000" s="81"/>
      <c r="P3000" s="81"/>
      <c r="S3000" s="81"/>
      <c r="T3000" s="81"/>
      <c r="U3000" s="81"/>
      <c r="V3000" s="81"/>
      <c r="W3000" s="81"/>
      <c r="X3000" s="81"/>
      <c r="Y3000" s="81"/>
      <c r="Z3000" s="81"/>
      <c r="AA3000" s="109"/>
      <c r="AB3000" s="109"/>
      <c r="AS3000" s="124"/>
      <c r="AT3000" s="124"/>
      <c r="AU3000" s="124"/>
      <c r="AV3000" s="83"/>
      <c r="AW3000" s="123"/>
      <c r="AX3000" s="81"/>
      <c r="BB3000" s="81"/>
      <c r="BC3000" s="81"/>
      <c r="BD3000" s="81"/>
      <c r="BE3000" s="81"/>
    </row>
    <row r="3001" spans="1:57" ht="12" x14ac:dyDescent="0.25">
      <c r="A3001" s="81"/>
      <c r="B3001" s="81"/>
      <c r="C3001" s="81"/>
      <c r="K3001" s="81"/>
      <c r="L3001" s="81"/>
      <c r="M3001" s="81"/>
      <c r="N3001" s="81"/>
      <c r="O3001" s="81"/>
      <c r="P3001" s="81"/>
      <c r="S3001" s="81"/>
      <c r="T3001" s="81"/>
      <c r="U3001" s="81"/>
      <c r="V3001" s="81"/>
      <c r="W3001" s="81"/>
      <c r="X3001" s="81"/>
      <c r="Y3001" s="81"/>
      <c r="Z3001" s="81"/>
      <c r="AA3001" s="109"/>
      <c r="AB3001" s="109"/>
      <c r="AS3001" s="124"/>
      <c r="AT3001" s="124"/>
      <c r="AU3001" s="124"/>
      <c r="AV3001" s="83"/>
      <c r="AW3001" s="123"/>
      <c r="AX3001" s="81"/>
      <c r="BB3001" s="81"/>
      <c r="BC3001" s="81"/>
      <c r="BD3001" s="81"/>
      <c r="BE3001" s="81"/>
    </row>
    <row r="3002" spans="1:57" ht="12" x14ac:dyDescent="0.25">
      <c r="A3002" s="81"/>
      <c r="B3002" s="81"/>
      <c r="C3002" s="81"/>
      <c r="K3002" s="81"/>
      <c r="L3002" s="81"/>
      <c r="M3002" s="81"/>
      <c r="N3002" s="81"/>
      <c r="O3002" s="81"/>
      <c r="P3002" s="81"/>
      <c r="S3002" s="81"/>
      <c r="T3002" s="81"/>
      <c r="U3002" s="81"/>
      <c r="V3002" s="81"/>
      <c r="W3002" s="81"/>
      <c r="X3002" s="81"/>
      <c r="Y3002" s="81"/>
      <c r="Z3002" s="81"/>
      <c r="AA3002" s="109"/>
      <c r="AB3002" s="109"/>
      <c r="AS3002" s="124"/>
      <c r="AT3002" s="124"/>
      <c r="AU3002" s="124"/>
      <c r="AV3002" s="83"/>
      <c r="AW3002" s="123"/>
      <c r="AX3002" s="81"/>
      <c r="BB3002" s="81"/>
      <c r="BC3002" s="81"/>
      <c r="BD3002" s="81"/>
      <c r="BE3002" s="81"/>
    </row>
    <row r="3003" spans="1:57" ht="12" x14ac:dyDescent="0.25">
      <c r="A3003" s="81"/>
      <c r="B3003" s="81"/>
      <c r="C3003" s="81"/>
      <c r="K3003" s="81"/>
      <c r="L3003" s="81"/>
      <c r="M3003" s="81"/>
      <c r="N3003" s="81"/>
      <c r="O3003" s="81"/>
      <c r="P3003" s="81"/>
      <c r="S3003" s="81"/>
      <c r="T3003" s="81"/>
      <c r="U3003" s="81"/>
      <c r="V3003" s="81"/>
      <c r="W3003" s="81"/>
      <c r="X3003" s="81"/>
      <c r="Y3003" s="81"/>
      <c r="Z3003" s="81"/>
      <c r="AA3003" s="109"/>
      <c r="AB3003" s="109"/>
      <c r="AS3003" s="124"/>
      <c r="AT3003" s="124"/>
      <c r="AU3003" s="124"/>
      <c r="AV3003" s="83"/>
      <c r="AW3003" s="123"/>
      <c r="AX3003" s="81"/>
      <c r="BB3003" s="81"/>
      <c r="BC3003" s="81"/>
      <c r="BD3003" s="81"/>
      <c r="BE3003" s="81"/>
    </row>
    <row r="3004" spans="1:57" ht="12" x14ac:dyDescent="0.25">
      <c r="A3004" s="81"/>
      <c r="B3004" s="81"/>
      <c r="C3004" s="81"/>
      <c r="K3004" s="81"/>
      <c r="L3004" s="81"/>
      <c r="M3004" s="81"/>
      <c r="N3004" s="81"/>
      <c r="O3004" s="81"/>
      <c r="P3004" s="81"/>
      <c r="S3004" s="81"/>
      <c r="T3004" s="81"/>
      <c r="U3004" s="81"/>
      <c r="V3004" s="81"/>
      <c r="W3004" s="81"/>
      <c r="X3004" s="81"/>
      <c r="Y3004" s="81"/>
      <c r="Z3004" s="81"/>
      <c r="AA3004" s="109"/>
      <c r="AB3004" s="109"/>
      <c r="AS3004" s="124"/>
      <c r="AT3004" s="124"/>
      <c r="AU3004" s="124"/>
      <c r="AV3004" s="83"/>
      <c r="AW3004" s="123"/>
      <c r="AX3004" s="81"/>
      <c r="BB3004" s="81"/>
      <c r="BC3004" s="81"/>
      <c r="BD3004" s="81"/>
      <c r="BE3004" s="81"/>
    </row>
    <row r="3005" spans="1:57" ht="12" x14ac:dyDescent="0.25">
      <c r="A3005" s="81"/>
      <c r="B3005" s="81"/>
      <c r="C3005" s="81"/>
      <c r="K3005" s="81"/>
      <c r="L3005" s="81"/>
      <c r="M3005" s="81"/>
      <c r="N3005" s="81"/>
      <c r="O3005" s="81"/>
      <c r="P3005" s="81"/>
      <c r="S3005" s="81"/>
      <c r="T3005" s="81"/>
      <c r="U3005" s="81"/>
      <c r="V3005" s="81"/>
      <c r="W3005" s="81"/>
      <c r="X3005" s="81"/>
      <c r="Y3005" s="81"/>
      <c r="Z3005" s="81"/>
      <c r="AA3005" s="109"/>
      <c r="AB3005" s="109"/>
      <c r="AS3005" s="124"/>
      <c r="AT3005" s="124"/>
      <c r="AU3005" s="124"/>
      <c r="AV3005" s="83"/>
      <c r="AW3005" s="123"/>
      <c r="AX3005" s="81"/>
      <c r="BB3005" s="81"/>
      <c r="BC3005" s="81"/>
      <c r="BD3005" s="81"/>
      <c r="BE3005" s="81"/>
    </row>
    <row r="3006" spans="1:57" ht="12" x14ac:dyDescent="0.25">
      <c r="A3006" s="81"/>
      <c r="B3006" s="81"/>
      <c r="C3006" s="81"/>
      <c r="K3006" s="81"/>
      <c r="L3006" s="81"/>
      <c r="M3006" s="81"/>
      <c r="N3006" s="81"/>
      <c r="O3006" s="81"/>
      <c r="P3006" s="81"/>
      <c r="S3006" s="81"/>
      <c r="T3006" s="81"/>
      <c r="U3006" s="81"/>
      <c r="V3006" s="81"/>
      <c r="W3006" s="81"/>
      <c r="X3006" s="81"/>
      <c r="Y3006" s="81"/>
      <c r="Z3006" s="81"/>
      <c r="AA3006" s="109"/>
      <c r="AB3006" s="109"/>
      <c r="AS3006" s="124"/>
      <c r="AT3006" s="124"/>
      <c r="AU3006" s="124"/>
      <c r="AV3006" s="83"/>
      <c r="AW3006" s="123"/>
      <c r="AX3006" s="81"/>
      <c r="BB3006" s="81"/>
      <c r="BC3006" s="81"/>
      <c r="BD3006" s="81"/>
      <c r="BE3006" s="81"/>
    </row>
    <row r="3007" spans="1:57" ht="12" x14ac:dyDescent="0.25">
      <c r="A3007" s="81"/>
      <c r="B3007" s="81"/>
      <c r="C3007" s="81"/>
      <c r="K3007" s="81"/>
      <c r="L3007" s="81"/>
      <c r="M3007" s="81"/>
      <c r="N3007" s="81"/>
      <c r="O3007" s="81"/>
      <c r="P3007" s="81"/>
      <c r="S3007" s="81"/>
      <c r="T3007" s="81"/>
      <c r="U3007" s="81"/>
      <c r="V3007" s="81"/>
      <c r="W3007" s="81"/>
      <c r="X3007" s="81"/>
      <c r="Y3007" s="81"/>
      <c r="Z3007" s="81"/>
      <c r="AA3007" s="109"/>
      <c r="AB3007" s="109"/>
      <c r="AS3007" s="124"/>
      <c r="AT3007" s="124"/>
      <c r="AU3007" s="124"/>
      <c r="AV3007" s="83"/>
      <c r="AW3007" s="123"/>
      <c r="AX3007" s="81"/>
      <c r="BB3007" s="81"/>
      <c r="BC3007" s="81"/>
      <c r="BD3007" s="81"/>
      <c r="BE3007" s="81"/>
    </row>
    <row r="3008" spans="1:57" ht="12" x14ac:dyDescent="0.25">
      <c r="A3008" s="81"/>
      <c r="B3008" s="81"/>
      <c r="C3008" s="81"/>
      <c r="K3008" s="81"/>
      <c r="L3008" s="81"/>
      <c r="M3008" s="81"/>
      <c r="N3008" s="81"/>
      <c r="O3008" s="81"/>
      <c r="P3008" s="81"/>
      <c r="S3008" s="81"/>
      <c r="T3008" s="81"/>
      <c r="U3008" s="81"/>
      <c r="V3008" s="81"/>
      <c r="W3008" s="81"/>
      <c r="X3008" s="81"/>
      <c r="Y3008" s="81"/>
      <c r="Z3008" s="81"/>
      <c r="AA3008" s="109"/>
      <c r="AB3008" s="109"/>
      <c r="AS3008" s="124"/>
      <c r="AT3008" s="124"/>
      <c r="AU3008" s="124"/>
      <c r="AV3008" s="83"/>
      <c r="AW3008" s="123"/>
      <c r="AX3008" s="81"/>
      <c r="BB3008" s="81"/>
      <c r="BC3008" s="81"/>
      <c r="BD3008" s="81"/>
      <c r="BE3008" s="81"/>
    </row>
    <row r="3009" spans="1:57" ht="12" x14ac:dyDescent="0.25">
      <c r="A3009" s="81"/>
      <c r="B3009" s="81"/>
      <c r="C3009" s="81"/>
      <c r="K3009" s="81"/>
      <c r="L3009" s="81"/>
      <c r="M3009" s="81"/>
      <c r="N3009" s="81"/>
      <c r="O3009" s="81"/>
      <c r="P3009" s="81"/>
      <c r="S3009" s="81"/>
      <c r="T3009" s="81"/>
      <c r="U3009" s="81"/>
      <c r="V3009" s="81"/>
      <c r="W3009" s="81"/>
      <c r="X3009" s="81"/>
      <c r="Y3009" s="81"/>
      <c r="Z3009" s="81"/>
      <c r="AA3009" s="109"/>
      <c r="AB3009" s="109"/>
      <c r="AS3009" s="124"/>
      <c r="AT3009" s="124"/>
      <c r="AU3009" s="124"/>
      <c r="AV3009" s="83"/>
      <c r="AW3009" s="123"/>
      <c r="AX3009" s="81"/>
      <c r="BB3009" s="81"/>
      <c r="BC3009" s="81"/>
      <c r="BD3009" s="81"/>
      <c r="BE3009" s="81"/>
    </row>
    <row r="3010" spans="1:57" ht="12" x14ac:dyDescent="0.25">
      <c r="A3010" s="81"/>
      <c r="B3010" s="81"/>
      <c r="C3010" s="81"/>
      <c r="K3010" s="81"/>
      <c r="L3010" s="81"/>
      <c r="M3010" s="81"/>
      <c r="N3010" s="81"/>
      <c r="O3010" s="81"/>
      <c r="P3010" s="81"/>
      <c r="S3010" s="81"/>
      <c r="T3010" s="81"/>
      <c r="U3010" s="81"/>
      <c r="V3010" s="81"/>
      <c r="W3010" s="81"/>
      <c r="X3010" s="81"/>
      <c r="Y3010" s="81"/>
      <c r="Z3010" s="81"/>
      <c r="AA3010" s="109"/>
      <c r="AB3010" s="109"/>
      <c r="AS3010" s="124"/>
      <c r="AT3010" s="124"/>
      <c r="AU3010" s="124"/>
      <c r="AV3010" s="83"/>
      <c r="AW3010" s="123"/>
      <c r="AX3010" s="81"/>
      <c r="BB3010" s="81"/>
      <c r="BC3010" s="81"/>
      <c r="BD3010" s="81"/>
      <c r="BE3010" s="81"/>
    </row>
    <row r="3011" spans="1:57" ht="12" x14ac:dyDescent="0.25">
      <c r="A3011" s="81"/>
      <c r="B3011" s="81"/>
      <c r="C3011" s="81"/>
      <c r="K3011" s="81"/>
      <c r="L3011" s="81"/>
      <c r="M3011" s="81"/>
      <c r="N3011" s="81"/>
      <c r="O3011" s="81"/>
      <c r="P3011" s="81"/>
      <c r="S3011" s="81"/>
      <c r="T3011" s="81"/>
      <c r="U3011" s="81"/>
      <c r="V3011" s="81"/>
      <c r="W3011" s="81"/>
      <c r="X3011" s="81"/>
      <c r="Y3011" s="81"/>
      <c r="Z3011" s="81"/>
      <c r="AA3011" s="109"/>
      <c r="AB3011" s="109"/>
      <c r="AS3011" s="124"/>
      <c r="AT3011" s="124"/>
      <c r="AU3011" s="124"/>
      <c r="AV3011" s="83"/>
      <c r="AW3011" s="123"/>
      <c r="AX3011" s="81"/>
      <c r="BB3011" s="81"/>
      <c r="BC3011" s="81"/>
      <c r="BD3011" s="81"/>
      <c r="BE3011" s="81"/>
    </row>
    <row r="3012" spans="1:57" ht="12" x14ac:dyDescent="0.25">
      <c r="A3012" s="81"/>
      <c r="B3012" s="81"/>
      <c r="C3012" s="81"/>
      <c r="K3012" s="81"/>
      <c r="L3012" s="81"/>
      <c r="M3012" s="81"/>
      <c r="N3012" s="81"/>
      <c r="O3012" s="81"/>
      <c r="P3012" s="81"/>
      <c r="S3012" s="81"/>
      <c r="T3012" s="81"/>
      <c r="U3012" s="81"/>
      <c r="V3012" s="81"/>
      <c r="W3012" s="81"/>
      <c r="X3012" s="81"/>
      <c r="Y3012" s="81"/>
      <c r="Z3012" s="81"/>
      <c r="AA3012" s="109"/>
      <c r="AB3012" s="109"/>
      <c r="AS3012" s="124"/>
      <c r="AT3012" s="124"/>
      <c r="AU3012" s="124"/>
      <c r="AV3012" s="83"/>
      <c r="AW3012" s="123"/>
      <c r="AX3012" s="81"/>
      <c r="BB3012" s="81"/>
      <c r="BC3012" s="81"/>
      <c r="BD3012" s="81"/>
      <c r="BE3012" s="81"/>
    </row>
    <row r="3013" spans="1:57" ht="12" x14ac:dyDescent="0.25">
      <c r="A3013" s="81"/>
      <c r="B3013" s="81"/>
      <c r="C3013" s="81"/>
      <c r="K3013" s="81"/>
      <c r="L3013" s="81"/>
      <c r="M3013" s="81"/>
      <c r="N3013" s="81"/>
      <c r="O3013" s="81"/>
      <c r="P3013" s="81"/>
      <c r="S3013" s="81"/>
      <c r="T3013" s="81"/>
      <c r="U3013" s="81"/>
      <c r="V3013" s="81"/>
      <c r="W3013" s="81"/>
      <c r="X3013" s="81"/>
      <c r="Y3013" s="81"/>
      <c r="Z3013" s="81"/>
      <c r="AA3013" s="109"/>
      <c r="AB3013" s="109"/>
      <c r="AS3013" s="124"/>
      <c r="AT3013" s="124"/>
      <c r="AU3013" s="124"/>
      <c r="AV3013" s="83"/>
      <c r="AW3013" s="123"/>
      <c r="AX3013" s="81"/>
      <c r="BB3013" s="81"/>
      <c r="BC3013" s="81"/>
      <c r="BD3013" s="81"/>
      <c r="BE3013" s="81"/>
    </row>
    <row r="3014" spans="1:57" ht="12" x14ac:dyDescent="0.25">
      <c r="A3014" s="81"/>
      <c r="B3014" s="81"/>
      <c r="C3014" s="81"/>
      <c r="K3014" s="81"/>
      <c r="L3014" s="81"/>
      <c r="M3014" s="81"/>
      <c r="N3014" s="81"/>
      <c r="O3014" s="81"/>
      <c r="P3014" s="81"/>
      <c r="S3014" s="81"/>
      <c r="T3014" s="81"/>
      <c r="U3014" s="81"/>
      <c r="V3014" s="81"/>
      <c r="W3014" s="81"/>
      <c r="X3014" s="81"/>
      <c r="Y3014" s="81"/>
      <c r="Z3014" s="81"/>
      <c r="AA3014" s="109"/>
      <c r="AB3014" s="109"/>
      <c r="AS3014" s="124"/>
      <c r="AT3014" s="124"/>
      <c r="AU3014" s="124"/>
      <c r="AV3014" s="83"/>
      <c r="AW3014" s="123"/>
      <c r="AX3014" s="81"/>
      <c r="BB3014" s="81"/>
      <c r="BC3014" s="81"/>
      <c r="BD3014" s="81"/>
      <c r="BE3014" s="81"/>
    </row>
    <row r="3015" spans="1:57" ht="12" x14ac:dyDescent="0.25">
      <c r="A3015" s="81"/>
      <c r="B3015" s="81"/>
      <c r="C3015" s="81"/>
      <c r="K3015" s="81"/>
      <c r="L3015" s="81"/>
      <c r="M3015" s="81"/>
      <c r="N3015" s="81"/>
      <c r="O3015" s="81"/>
      <c r="P3015" s="81"/>
      <c r="S3015" s="81"/>
      <c r="T3015" s="81"/>
      <c r="U3015" s="81"/>
      <c r="V3015" s="81"/>
      <c r="W3015" s="81"/>
      <c r="X3015" s="81"/>
      <c r="Y3015" s="81"/>
      <c r="Z3015" s="81"/>
      <c r="AA3015" s="109"/>
      <c r="AB3015" s="109"/>
      <c r="AS3015" s="124"/>
      <c r="AT3015" s="124"/>
      <c r="AU3015" s="124"/>
      <c r="AV3015" s="83"/>
      <c r="AW3015" s="123"/>
      <c r="AX3015" s="81"/>
      <c r="BB3015" s="81"/>
      <c r="BC3015" s="81"/>
      <c r="BD3015" s="81"/>
      <c r="BE3015" s="81"/>
    </row>
    <row r="3016" spans="1:57" ht="12" x14ac:dyDescent="0.25">
      <c r="A3016" s="81"/>
      <c r="B3016" s="81"/>
      <c r="C3016" s="81"/>
      <c r="K3016" s="81"/>
      <c r="L3016" s="81"/>
      <c r="M3016" s="81"/>
      <c r="N3016" s="81"/>
      <c r="O3016" s="81"/>
      <c r="P3016" s="81"/>
      <c r="S3016" s="81"/>
      <c r="T3016" s="81"/>
      <c r="U3016" s="81"/>
      <c r="V3016" s="81"/>
      <c r="W3016" s="81"/>
      <c r="X3016" s="81"/>
      <c r="Y3016" s="81"/>
      <c r="Z3016" s="81"/>
      <c r="AA3016" s="109"/>
      <c r="AB3016" s="109"/>
      <c r="AS3016" s="124"/>
      <c r="AT3016" s="124"/>
      <c r="AU3016" s="124"/>
      <c r="AV3016" s="83"/>
      <c r="AW3016" s="123"/>
      <c r="AX3016" s="81"/>
      <c r="BB3016" s="81"/>
      <c r="BC3016" s="81"/>
      <c r="BD3016" s="81"/>
      <c r="BE3016" s="81"/>
    </row>
    <row r="3017" spans="1:57" ht="12" x14ac:dyDescent="0.25">
      <c r="A3017" s="81"/>
      <c r="B3017" s="81"/>
      <c r="C3017" s="81"/>
      <c r="K3017" s="81"/>
      <c r="L3017" s="81"/>
      <c r="M3017" s="81"/>
      <c r="N3017" s="81"/>
      <c r="O3017" s="81"/>
      <c r="P3017" s="81"/>
      <c r="S3017" s="81"/>
      <c r="T3017" s="81"/>
      <c r="U3017" s="81"/>
      <c r="V3017" s="81"/>
      <c r="W3017" s="81"/>
      <c r="X3017" s="81"/>
      <c r="Y3017" s="81"/>
      <c r="Z3017" s="81"/>
      <c r="AA3017" s="109"/>
      <c r="AB3017" s="109"/>
      <c r="AS3017" s="124"/>
      <c r="AT3017" s="124"/>
      <c r="AU3017" s="124"/>
      <c r="AV3017" s="83"/>
      <c r="AW3017" s="123"/>
      <c r="AX3017" s="81"/>
      <c r="BB3017" s="81"/>
      <c r="BC3017" s="81"/>
      <c r="BD3017" s="81"/>
      <c r="BE3017" s="81"/>
    </row>
    <row r="3018" spans="1:57" ht="12" x14ac:dyDescent="0.25">
      <c r="A3018" s="81"/>
      <c r="B3018" s="81"/>
      <c r="C3018" s="81"/>
      <c r="K3018" s="81"/>
      <c r="L3018" s="81"/>
      <c r="M3018" s="81"/>
      <c r="N3018" s="81"/>
      <c r="O3018" s="81"/>
      <c r="P3018" s="81"/>
      <c r="S3018" s="81"/>
      <c r="T3018" s="81"/>
      <c r="U3018" s="81"/>
      <c r="V3018" s="81"/>
      <c r="W3018" s="81"/>
      <c r="X3018" s="81"/>
      <c r="Y3018" s="81"/>
      <c r="Z3018" s="81"/>
      <c r="AA3018" s="109"/>
      <c r="AB3018" s="109"/>
      <c r="AS3018" s="124"/>
      <c r="AT3018" s="124"/>
      <c r="AU3018" s="124"/>
      <c r="AV3018" s="83"/>
      <c r="AW3018" s="123"/>
      <c r="AX3018" s="81"/>
      <c r="BB3018" s="81"/>
      <c r="BC3018" s="81"/>
      <c r="BD3018" s="81"/>
      <c r="BE3018" s="81"/>
    </row>
    <row r="3019" spans="1:57" ht="12" x14ac:dyDescent="0.25">
      <c r="A3019" s="81"/>
      <c r="B3019" s="81"/>
      <c r="C3019" s="81"/>
      <c r="K3019" s="81"/>
      <c r="L3019" s="81"/>
      <c r="M3019" s="81"/>
      <c r="N3019" s="81"/>
      <c r="O3019" s="81"/>
      <c r="P3019" s="81"/>
      <c r="S3019" s="81"/>
      <c r="T3019" s="81"/>
      <c r="U3019" s="81"/>
      <c r="V3019" s="81"/>
      <c r="W3019" s="81"/>
      <c r="X3019" s="81"/>
      <c r="Y3019" s="81"/>
      <c r="Z3019" s="81"/>
      <c r="AA3019" s="109"/>
      <c r="AB3019" s="109"/>
      <c r="AS3019" s="124"/>
      <c r="AT3019" s="124"/>
      <c r="AU3019" s="124"/>
      <c r="AV3019" s="83"/>
      <c r="AW3019" s="123"/>
      <c r="AX3019" s="81"/>
      <c r="BB3019" s="81"/>
      <c r="BC3019" s="81"/>
      <c r="BD3019" s="81"/>
      <c r="BE3019" s="81"/>
    </row>
    <row r="3020" spans="1:57" ht="12" x14ac:dyDescent="0.25">
      <c r="A3020" s="81"/>
      <c r="B3020" s="81"/>
      <c r="C3020" s="81"/>
      <c r="K3020" s="81"/>
      <c r="L3020" s="81"/>
      <c r="M3020" s="81"/>
      <c r="N3020" s="81"/>
      <c r="O3020" s="81"/>
      <c r="P3020" s="81"/>
      <c r="S3020" s="81"/>
      <c r="T3020" s="81"/>
      <c r="U3020" s="81"/>
      <c r="V3020" s="81"/>
      <c r="W3020" s="81"/>
      <c r="X3020" s="81"/>
      <c r="Y3020" s="81"/>
      <c r="Z3020" s="81"/>
      <c r="AA3020" s="109"/>
      <c r="AB3020" s="109"/>
      <c r="AS3020" s="124"/>
      <c r="AT3020" s="124"/>
      <c r="AU3020" s="124"/>
      <c r="AV3020" s="83"/>
      <c r="AW3020" s="123"/>
      <c r="AX3020" s="81"/>
      <c r="BB3020" s="81"/>
      <c r="BC3020" s="81"/>
      <c r="BD3020" s="81"/>
      <c r="BE3020" s="81"/>
    </row>
    <row r="3021" spans="1:57" ht="12" x14ac:dyDescent="0.25">
      <c r="A3021" s="81"/>
      <c r="B3021" s="81"/>
      <c r="C3021" s="81"/>
      <c r="K3021" s="81"/>
      <c r="L3021" s="81"/>
      <c r="M3021" s="81"/>
      <c r="N3021" s="81"/>
      <c r="O3021" s="81"/>
      <c r="P3021" s="81"/>
      <c r="S3021" s="81"/>
      <c r="T3021" s="81"/>
      <c r="U3021" s="81"/>
      <c r="V3021" s="81"/>
      <c r="W3021" s="81"/>
      <c r="X3021" s="81"/>
      <c r="Y3021" s="81"/>
      <c r="Z3021" s="81"/>
      <c r="AA3021" s="109"/>
      <c r="AB3021" s="109"/>
      <c r="AS3021" s="124"/>
      <c r="AT3021" s="124"/>
      <c r="AU3021" s="124"/>
      <c r="AV3021" s="83"/>
      <c r="AW3021" s="123"/>
      <c r="AX3021" s="81"/>
      <c r="BB3021" s="81"/>
      <c r="BC3021" s="81"/>
      <c r="BD3021" s="81"/>
      <c r="BE3021" s="81"/>
    </row>
    <row r="3022" spans="1:57" ht="12" x14ac:dyDescent="0.25">
      <c r="A3022" s="81"/>
      <c r="B3022" s="81"/>
      <c r="C3022" s="81"/>
      <c r="K3022" s="81"/>
      <c r="L3022" s="81"/>
      <c r="M3022" s="81"/>
      <c r="N3022" s="81"/>
      <c r="O3022" s="81"/>
      <c r="P3022" s="81"/>
      <c r="S3022" s="81"/>
      <c r="T3022" s="81"/>
      <c r="U3022" s="81"/>
      <c r="V3022" s="81"/>
      <c r="W3022" s="81"/>
      <c r="X3022" s="81"/>
      <c r="Y3022" s="81"/>
      <c r="Z3022" s="81"/>
      <c r="AA3022" s="109"/>
      <c r="AB3022" s="109"/>
      <c r="AS3022" s="124"/>
      <c r="AT3022" s="124"/>
      <c r="AU3022" s="124"/>
      <c r="AV3022" s="83"/>
      <c r="AW3022" s="123"/>
      <c r="AX3022" s="81"/>
      <c r="BB3022" s="81"/>
      <c r="BC3022" s="81"/>
      <c r="BD3022" s="81"/>
      <c r="BE3022" s="81"/>
    </row>
    <row r="3023" spans="1:57" ht="12" x14ac:dyDescent="0.25">
      <c r="A3023" s="81"/>
      <c r="B3023" s="81"/>
      <c r="C3023" s="81"/>
      <c r="K3023" s="81"/>
      <c r="L3023" s="81"/>
      <c r="M3023" s="81"/>
      <c r="N3023" s="81"/>
      <c r="O3023" s="81"/>
      <c r="P3023" s="81"/>
      <c r="S3023" s="81"/>
      <c r="T3023" s="81"/>
      <c r="U3023" s="81"/>
      <c r="V3023" s="81"/>
      <c r="W3023" s="81"/>
      <c r="X3023" s="81"/>
      <c r="Y3023" s="81"/>
      <c r="Z3023" s="81"/>
      <c r="AA3023" s="109"/>
      <c r="AB3023" s="109"/>
      <c r="AS3023" s="124"/>
      <c r="AT3023" s="124"/>
      <c r="AU3023" s="124"/>
      <c r="AV3023" s="83"/>
      <c r="AW3023" s="123"/>
      <c r="AX3023" s="81"/>
      <c r="BB3023" s="81"/>
      <c r="BC3023" s="81"/>
      <c r="BD3023" s="81"/>
      <c r="BE3023" s="81"/>
    </row>
    <row r="3024" spans="1:57" ht="12" x14ac:dyDescent="0.25">
      <c r="A3024" s="81"/>
      <c r="B3024" s="81"/>
      <c r="C3024" s="81"/>
      <c r="K3024" s="81"/>
      <c r="L3024" s="81"/>
      <c r="M3024" s="81"/>
      <c r="N3024" s="81"/>
      <c r="O3024" s="81"/>
      <c r="P3024" s="81"/>
      <c r="S3024" s="81"/>
      <c r="T3024" s="81"/>
      <c r="U3024" s="81"/>
      <c r="V3024" s="81"/>
      <c r="W3024" s="81"/>
      <c r="X3024" s="81"/>
      <c r="Y3024" s="81"/>
      <c r="Z3024" s="81"/>
      <c r="AA3024" s="109"/>
      <c r="AB3024" s="109"/>
      <c r="AS3024" s="124"/>
      <c r="AT3024" s="124"/>
      <c r="AU3024" s="124"/>
      <c r="AV3024" s="83"/>
      <c r="AW3024" s="123"/>
      <c r="AX3024" s="81"/>
      <c r="BB3024" s="81"/>
      <c r="BC3024" s="81"/>
      <c r="BD3024" s="81"/>
      <c r="BE3024" s="81"/>
    </row>
    <row r="3025" spans="1:57" ht="12" x14ac:dyDescent="0.25">
      <c r="A3025" s="81"/>
      <c r="B3025" s="81"/>
      <c r="C3025" s="81"/>
      <c r="K3025" s="81"/>
      <c r="L3025" s="81"/>
      <c r="M3025" s="81"/>
      <c r="N3025" s="81"/>
      <c r="O3025" s="81"/>
      <c r="P3025" s="81"/>
      <c r="S3025" s="81"/>
      <c r="T3025" s="81"/>
      <c r="U3025" s="81"/>
      <c r="V3025" s="81"/>
      <c r="W3025" s="81"/>
      <c r="X3025" s="81"/>
      <c r="Y3025" s="81"/>
      <c r="Z3025" s="81"/>
      <c r="AA3025" s="109"/>
      <c r="AB3025" s="109"/>
      <c r="AS3025" s="124"/>
      <c r="AT3025" s="124"/>
      <c r="AU3025" s="124"/>
      <c r="AV3025" s="83"/>
      <c r="AW3025" s="123"/>
      <c r="AX3025" s="81"/>
      <c r="BB3025" s="81"/>
      <c r="BC3025" s="81"/>
      <c r="BD3025" s="81"/>
      <c r="BE3025" s="81"/>
    </row>
    <row r="3026" spans="1:57" ht="12" x14ac:dyDescent="0.25">
      <c r="A3026" s="81"/>
      <c r="B3026" s="81"/>
      <c r="C3026" s="81"/>
      <c r="K3026" s="81"/>
      <c r="L3026" s="81"/>
      <c r="M3026" s="81"/>
      <c r="N3026" s="81"/>
      <c r="O3026" s="81"/>
      <c r="P3026" s="81"/>
      <c r="S3026" s="81"/>
      <c r="T3026" s="81"/>
      <c r="U3026" s="81"/>
      <c r="V3026" s="81"/>
      <c r="W3026" s="81"/>
      <c r="X3026" s="81"/>
      <c r="Y3026" s="81"/>
      <c r="Z3026" s="81"/>
      <c r="AA3026" s="109"/>
      <c r="AB3026" s="109"/>
      <c r="AS3026" s="124"/>
      <c r="AT3026" s="124"/>
      <c r="AU3026" s="124"/>
      <c r="AV3026" s="83"/>
      <c r="AW3026" s="123"/>
      <c r="AX3026" s="81"/>
      <c r="BB3026" s="81"/>
      <c r="BC3026" s="81"/>
      <c r="BD3026" s="81"/>
      <c r="BE3026" s="81"/>
    </row>
    <row r="3027" spans="1:57" ht="12" x14ac:dyDescent="0.25">
      <c r="A3027" s="81"/>
      <c r="B3027" s="81"/>
      <c r="C3027" s="81"/>
      <c r="K3027" s="81"/>
      <c r="L3027" s="81"/>
      <c r="M3027" s="81"/>
      <c r="N3027" s="81"/>
      <c r="O3027" s="81"/>
      <c r="P3027" s="81"/>
      <c r="S3027" s="81"/>
      <c r="T3027" s="81"/>
      <c r="U3027" s="81"/>
      <c r="V3027" s="81"/>
      <c r="W3027" s="81"/>
      <c r="X3027" s="81"/>
      <c r="Y3027" s="81"/>
      <c r="Z3027" s="81"/>
      <c r="AA3027" s="109"/>
      <c r="AB3027" s="109"/>
      <c r="AS3027" s="124"/>
      <c r="AT3027" s="124"/>
      <c r="AU3027" s="124"/>
      <c r="AV3027" s="83"/>
      <c r="AW3027" s="123"/>
      <c r="AX3027" s="81"/>
      <c r="BB3027" s="81"/>
      <c r="BC3027" s="81"/>
      <c r="BD3027" s="81"/>
      <c r="BE3027" s="81"/>
    </row>
    <row r="3028" spans="1:57" ht="12" x14ac:dyDescent="0.25">
      <c r="A3028" s="81"/>
      <c r="B3028" s="81"/>
      <c r="C3028" s="81"/>
      <c r="K3028" s="81"/>
      <c r="L3028" s="81"/>
      <c r="M3028" s="81"/>
      <c r="N3028" s="81"/>
      <c r="O3028" s="81"/>
      <c r="P3028" s="81"/>
      <c r="S3028" s="81"/>
      <c r="T3028" s="81"/>
      <c r="U3028" s="81"/>
      <c r="V3028" s="81"/>
      <c r="W3028" s="81"/>
      <c r="X3028" s="81"/>
      <c r="Y3028" s="81"/>
      <c r="Z3028" s="81"/>
      <c r="AA3028" s="109"/>
      <c r="AB3028" s="109"/>
      <c r="AS3028" s="124"/>
      <c r="AT3028" s="124"/>
      <c r="AU3028" s="124"/>
      <c r="AV3028" s="83"/>
      <c r="AW3028" s="123"/>
      <c r="AX3028" s="81"/>
      <c r="BB3028" s="81"/>
      <c r="BC3028" s="81"/>
      <c r="BD3028" s="81"/>
      <c r="BE3028" s="81"/>
    </row>
    <row r="3029" spans="1:57" ht="12" x14ac:dyDescent="0.25">
      <c r="A3029" s="81"/>
      <c r="B3029" s="81"/>
      <c r="C3029" s="81"/>
      <c r="K3029" s="81"/>
      <c r="L3029" s="81"/>
      <c r="M3029" s="81"/>
      <c r="N3029" s="81"/>
      <c r="O3029" s="81"/>
      <c r="P3029" s="81"/>
      <c r="S3029" s="81"/>
      <c r="T3029" s="81"/>
      <c r="U3029" s="81"/>
      <c r="V3029" s="81"/>
      <c r="W3029" s="81"/>
      <c r="X3029" s="81"/>
      <c r="Y3029" s="81"/>
      <c r="Z3029" s="81"/>
      <c r="AA3029" s="109"/>
      <c r="AB3029" s="109"/>
      <c r="AS3029" s="124"/>
      <c r="AT3029" s="124"/>
      <c r="AU3029" s="124"/>
      <c r="AV3029" s="83"/>
      <c r="AW3029" s="123"/>
      <c r="AX3029" s="81"/>
      <c r="BB3029" s="81"/>
      <c r="BC3029" s="81"/>
      <c r="BD3029" s="81"/>
      <c r="BE3029" s="81"/>
    </row>
    <row r="3030" spans="1:57" ht="12" x14ac:dyDescent="0.25">
      <c r="A3030" s="81"/>
      <c r="B3030" s="81"/>
      <c r="C3030" s="81"/>
      <c r="K3030" s="81"/>
      <c r="L3030" s="81"/>
      <c r="M3030" s="81"/>
      <c r="N3030" s="81"/>
      <c r="O3030" s="81"/>
      <c r="P3030" s="81"/>
      <c r="S3030" s="81"/>
      <c r="T3030" s="81"/>
      <c r="U3030" s="81"/>
      <c r="V3030" s="81"/>
      <c r="W3030" s="81"/>
      <c r="X3030" s="81"/>
      <c r="Y3030" s="81"/>
      <c r="Z3030" s="81"/>
      <c r="AA3030" s="109"/>
      <c r="AB3030" s="109"/>
      <c r="AS3030" s="124"/>
      <c r="AT3030" s="124"/>
      <c r="AU3030" s="124"/>
      <c r="AV3030" s="83"/>
      <c r="AW3030" s="123"/>
      <c r="AX3030" s="81"/>
      <c r="BB3030" s="81"/>
      <c r="BC3030" s="81"/>
      <c r="BD3030" s="81"/>
      <c r="BE3030" s="81"/>
    </row>
    <row r="3031" spans="1:57" ht="12" x14ac:dyDescent="0.25">
      <c r="A3031" s="81"/>
      <c r="B3031" s="81"/>
      <c r="C3031" s="81"/>
      <c r="K3031" s="81"/>
      <c r="L3031" s="81"/>
      <c r="M3031" s="81"/>
      <c r="N3031" s="81"/>
      <c r="O3031" s="81"/>
      <c r="P3031" s="81"/>
      <c r="S3031" s="81"/>
      <c r="T3031" s="81"/>
      <c r="U3031" s="81"/>
      <c r="V3031" s="81"/>
      <c r="W3031" s="81"/>
      <c r="X3031" s="81"/>
      <c r="Y3031" s="81"/>
      <c r="Z3031" s="81"/>
      <c r="AA3031" s="109"/>
      <c r="AB3031" s="109"/>
      <c r="AS3031" s="124"/>
      <c r="AT3031" s="124"/>
      <c r="AU3031" s="124"/>
      <c r="AV3031" s="83"/>
      <c r="AW3031" s="123"/>
      <c r="AX3031" s="81"/>
      <c r="BB3031" s="81"/>
      <c r="BC3031" s="81"/>
      <c r="BD3031" s="81"/>
      <c r="BE3031" s="81"/>
    </row>
    <row r="3032" spans="1:57" ht="12" x14ac:dyDescent="0.25">
      <c r="A3032" s="81"/>
      <c r="B3032" s="81"/>
      <c r="C3032" s="81"/>
      <c r="K3032" s="81"/>
      <c r="L3032" s="81"/>
      <c r="M3032" s="81"/>
      <c r="N3032" s="81"/>
      <c r="O3032" s="81"/>
      <c r="P3032" s="81"/>
      <c r="S3032" s="81"/>
      <c r="T3032" s="81"/>
      <c r="U3032" s="81"/>
      <c r="V3032" s="81"/>
      <c r="W3032" s="81"/>
      <c r="X3032" s="81"/>
      <c r="Y3032" s="81"/>
      <c r="Z3032" s="81"/>
      <c r="AA3032" s="109"/>
      <c r="AB3032" s="109"/>
      <c r="AS3032" s="124"/>
      <c r="AT3032" s="124"/>
      <c r="AU3032" s="124"/>
      <c r="AV3032" s="83"/>
      <c r="AW3032" s="123"/>
      <c r="AX3032" s="81"/>
      <c r="BB3032" s="81"/>
      <c r="BC3032" s="81"/>
      <c r="BD3032" s="81"/>
      <c r="BE3032" s="81"/>
    </row>
    <row r="3033" spans="1:57" ht="12" x14ac:dyDescent="0.25">
      <c r="A3033" s="81"/>
      <c r="B3033" s="81"/>
      <c r="C3033" s="81"/>
      <c r="K3033" s="81"/>
      <c r="L3033" s="81"/>
      <c r="M3033" s="81"/>
      <c r="N3033" s="81"/>
      <c r="O3033" s="81"/>
      <c r="P3033" s="81"/>
      <c r="S3033" s="81"/>
      <c r="T3033" s="81"/>
      <c r="U3033" s="81"/>
      <c r="V3033" s="81"/>
      <c r="W3033" s="81"/>
      <c r="X3033" s="81"/>
      <c r="Y3033" s="81"/>
      <c r="Z3033" s="81"/>
      <c r="AA3033" s="109"/>
      <c r="AB3033" s="109"/>
      <c r="AS3033" s="124"/>
      <c r="AT3033" s="124"/>
      <c r="AU3033" s="124"/>
      <c r="AV3033" s="83"/>
      <c r="AW3033" s="123"/>
      <c r="AX3033" s="81"/>
      <c r="BB3033" s="81"/>
      <c r="BC3033" s="81"/>
      <c r="BD3033" s="81"/>
      <c r="BE3033" s="81"/>
    </row>
    <row r="3034" spans="1:57" ht="12" x14ac:dyDescent="0.25">
      <c r="A3034" s="81"/>
      <c r="B3034" s="81"/>
      <c r="C3034" s="81"/>
      <c r="K3034" s="81"/>
      <c r="L3034" s="81"/>
      <c r="M3034" s="81"/>
      <c r="N3034" s="81"/>
      <c r="O3034" s="81"/>
      <c r="P3034" s="81"/>
      <c r="S3034" s="81"/>
      <c r="T3034" s="81"/>
      <c r="U3034" s="81"/>
      <c r="V3034" s="81"/>
      <c r="W3034" s="81"/>
      <c r="X3034" s="81"/>
      <c r="Y3034" s="81"/>
      <c r="Z3034" s="81"/>
      <c r="AA3034" s="109"/>
      <c r="AB3034" s="109"/>
      <c r="AS3034" s="124"/>
      <c r="AT3034" s="124"/>
      <c r="AU3034" s="124"/>
      <c r="AV3034" s="83"/>
      <c r="AW3034" s="123"/>
      <c r="AX3034" s="81"/>
      <c r="BB3034" s="81"/>
      <c r="BC3034" s="81"/>
      <c r="BD3034" s="81"/>
      <c r="BE3034" s="81"/>
    </row>
    <row r="3035" spans="1:57" ht="12" x14ac:dyDescent="0.25">
      <c r="A3035" s="81"/>
      <c r="B3035" s="81"/>
      <c r="C3035" s="81"/>
      <c r="K3035" s="81"/>
      <c r="L3035" s="81"/>
      <c r="M3035" s="81"/>
      <c r="N3035" s="81"/>
      <c r="O3035" s="81"/>
      <c r="P3035" s="81"/>
      <c r="S3035" s="81"/>
      <c r="T3035" s="81"/>
      <c r="U3035" s="81"/>
      <c r="V3035" s="81"/>
      <c r="W3035" s="81"/>
      <c r="X3035" s="81"/>
      <c r="Y3035" s="81"/>
      <c r="Z3035" s="81"/>
      <c r="AA3035" s="109"/>
      <c r="AB3035" s="109"/>
      <c r="AS3035" s="124"/>
      <c r="AT3035" s="124"/>
      <c r="AU3035" s="124"/>
      <c r="AV3035" s="83"/>
      <c r="AW3035" s="123"/>
      <c r="AX3035" s="81"/>
      <c r="BB3035" s="81"/>
      <c r="BC3035" s="81"/>
      <c r="BD3035" s="81"/>
      <c r="BE3035" s="81"/>
    </row>
    <row r="3036" spans="1:57" ht="12" x14ac:dyDescent="0.25">
      <c r="A3036" s="81"/>
      <c r="B3036" s="81"/>
      <c r="C3036" s="81"/>
      <c r="K3036" s="81"/>
      <c r="L3036" s="81"/>
      <c r="M3036" s="81"/>
      <c r="N3036" s="81"/>
      <c r="O3036" s="81"/>
      <c r="P3036" s="81"/>
      <c r="S3036" s="81"/>
      <c r="T3036" s="81"/>
      <c r="U3036" s="81"/>
      <c r="V3036" s="81"/>
      <c r="W3036" s="81"/>
      <c r="X3036" s="81"/>
      <c r="Y3036" s="81"/>
      <c r="Z3036" s="81"/>
      <c r="AA3036" s="109"/>
      <c r="AB3036" s="109"/>
      <c r="AS3036" s="124"/>
      <c r="AT3036" s="124"/>
      <c r="AU3036" s="124"/>
      <c r="AV3036" s="83"/>
      <c r="AW3036" s="123"/>
      <c r="AX3036" s="81"/>
      <c r="BB3036" s="81"/>
      <c r="BC3036" s="81"/>
      <c r="BD3036" s="81"/>
      <c r="BE3036" s="81"/>
    </row>
    <row r="3037" spans="1:57" ht="12" x14ac:dyDescent="0.25">
      <c r="A3037" s="81"/>
      <c r="B3037" s="81"/>
      <c r="C3037" s="81"/>
      <c r="K3037" s="81"/>
      <c r="L3037" s="81"/>
      <c r="M3037" s="81"/>
      <c r="N3037" s="81"/>
      <c r="O3037" s="81"/>
      <c r="P3037" s="81"/>
      <c r="S3037" s="81"/>
      <c r="T3037" s="81"/>
      <c r="U3037" s="81"/>
      <c r="V3037" s="81"/>
      <c r="W3037" s="81"/>
      <c r="X3037" s="81"/>
      <c r="Y3037" s="81"/>
      <c r="Z3037" s="81"/>
      <c r="AA3037" s="109"/>
      <c r="AB3037" s="109"/>
      <c r="AS3037" s="124"/>
      <c r="AT3037" s="124"/>
      <c r="AU3037" s="124"/>
      <c r="AV3037" s="83"/>
      <c r="AW3037" s="123"/>
      <c r="AX3037" s="81"/>
      <c r="BB3037" s="81"/>
      <c r="BC3037" s="81"/>
      <c r="BD3037" s="81"/>
      <c r="BE3037" s="81"/>
    </row>
    <row r="3038" spans="1:57" ht="12" x14ac:dyDescent="0.25">
      <c r="A3038" s="81"/>
      <c r="B3038" s="81"/>
      <c r="C3038" s="81"/>
      <c r="K3038" s="81"/>
      <c r="L3038" s="81"/>
      <c r="M3038" s="81"/>
      <c r="N3038" s="81"/>
      <c r="O3038" s="81"/>
      <c r="P3038" s="81"/>
      <c r="S3038" s="81"/>
      <c r="T3038" s="81"/>
      <c r="U3038" s="81"/>
      <c r="V3038" s="81"/>
      <c r="W3038" s="81"/>
      <c r="X3038" s="81"/>
      <c r="Y3038" s="81"/>
      <c r="Z3038" s="81"/>
      <c r="AA3038" s="109"/>
      <c r="AB3038" s="109"/>
      <c r="AS3038" s="124"/>
      <c r="AT3038" s="124"/>
      <c r="AU3038" s="124"/>
      <c r="AV3038" s="83"/>
      <c r="AW3038" s="123"/>
      <c r="AX3038" s="81"/>
      <c r="BB3038" s="81"/>
      <c r="BC3038" s="81"/>
      <c r="BD3038" s="81"/>
      <c r="BE3038" s="81"/>
    </row>
    <row r="3039" spans="1:57" ht="12" x14ac:dyDescent="0.25">
      <c r="A3039" s="81"/>
      <c r="B3039" s="81"/>
      <c r="C3039" s="81"/>
      <c r="K3039" s="81"/>
      <c r="L3039" s="81"/>
      <c r="M3039" s="81"/>
      <c r="N3039" s="81"/>
      <c r="O3039" s="81"/>
      <c r="P3039" s="81"/>
      <c r="S3039" s="81"/>
      <c r="T3039" s="81"/>
      <c r="U3039" s="81"/>
      <c r="V3039" s="81"/>
      <c r="W3039" s="81"/>
      <c r="X3039" s="81"/>
      <c r="Y3039" s="81"/>
      <c r="Z3039" s="81"/>
      <c r="AA3039" s="109"/>
      <c r="AB3039" s="109"/>
      <c r="AS3039" s="124"/>
      <c r="AT3039" s="124"/>
      <c r="AU3039" s="124"/>
      <c r="AV3039" s="83"/>
      <c r="AW3039" s="123"/>
      <c r="AX3039" s="81"/>
      <c r="BB3039" s="81"/>
      <c r="BC3039" s="81"/>
      <c r="BD3039" s="81"/>
      <c r="BE3039" s="81"/>
    </row>
    <row r="3040" spans="1:57" ht="12" x14ac:dyDescent="0.25">
      <c r="A3040" s="81"/>
      <c r="B3040" s="81"/>
      <c r="C3040" s="81"/>
      <c r="K3040" s="81"/>
      <c r="L3040" s="81"/>
      <c r="M3040" s="81"/>
      <c r="N3040" s="81"/>
      <c r="O3040" s="81"/>
      <c r="P3040" s="81"/>
      <c r="S3040" s="81"/>
      <c r="T3040" s="81"/>
      <c r="U3040" s="81"/>
      <c r="V3040" s="81"/>
      <c r="W3040" s="81"/>
      <c r="X3040" s="81"/>
      <c r="Y3040" s="81"/>
      <c r="Z3040" s="81"/>
      <c r="AA3040" s="109"/>
      <c r="AB3040" s="109"/>
      <c r="AS3040" s="124"/>
      <c r="AT3040" s="124"/>
      <c r="AU3040" s="124"/>
      <c r="AV3040" s="83"/>
      <c r="AW3040" s="123"/>
      <c r="AX3040" s="81"/>
      <c r="BB3040" s="81"/>
      <c r="BC3040" s="81"/>
      <c r="BD3040" s="81"/>
      <c r="BE3040" s="81"/>
    </row>
    <row r="3041" spans="1:57" ht="12" x14ac:dyDescent="0.25">
      <c r="A3041" s="81"/>
      <c r="B3041" s="81"/>
      <c r="C3041" s="81"/>
      <c r="K3041" s="81"/>
      <c r="L3041" s="81"/>
      <c r="M3041" s="81"/>
      <c r="N3041" s="81"/>
      <c r="O3041" s="81"/>
      <c r="P3041" s="81"/>
      <c r="S3041" s="81"/>
      <c r="T3041" s="81"/>
      <c r="U3041" s="81"/>
      <c r="V3041" s="81"/>
      <c r="W3041" s="81"/>
      <c r="X3041" s="81"/>
      <c r="Y3041" s="81"/>
      <c r="Z3041" s="81"/>
      <c r="AA3041" s="109"/>
      <c r="AB3041" s="109"/>
      <c r="AS3041" s="124"/>
      <c r="AT3041" s="124"/>
      <c r="AU3041" s="124"/>
      <c r="AV3041" s="83"/>
      <c r="AW3041" s="123"/>
      <c r="AX3041" s="81"/>
      <c r="BB3041" s="81"/>
      <c r="BC3041" s="81"/>
      <c r="BD3041" s="81"/>
      <c r="BE3041" s="81"/>
    </row>
    <row r="3042" spans="1:57" ht="12" x14ac:dyDescent="0.25">
      <c r="A3042" s="81"/>
      <c r="B3042" s="81"/>
      <c r="C3042" s="81"/>
      <c r="K3042" s="81"/>
      <c r="L3042" s="81"/>
      <c r="M3042" s="81"/>
      <c r="N3042" s="81"/>
      <c r="O3042" s="81"/>
      <c r="P3042" s="81"/>
      <c r="S3042" s="81"/>
      <c r="T3042" s="81"/>
      <c r="U3042" s="81"/>
      <c r="V3042" s="81"/>
      <c r="W3042" s="81"/>
      <c r="X3042" s="81"/>
      <c r="Y3042" s="81"/>
      <c r="Z3042" s="81"/>
      <c r="AA3042" s="109"/>
      <c r="AB3042" s="109"/>
      <c r="AS3042" s="124"/>
      <c r="AT3042" s="124"/>
      <c r="AU3042" s="124"/>
      <c r="AV3042" s="83"/>
      <c r="AW3042" s="123"/>
      <c r="AX3042" s="81"/>
      <c r="BB3042" s="81"/>
      <c r="BC3042" s="81"/>
      <c r="BD3042" s="81"/>
      <c r="BE3042" s="81"/>
    </row>
    <row r="3043" spans="1:57" ht="12" x14ac:dyDescent="0.25">
      <c r="A3043" s="81"/>
      <c r="B3043" s="81"/>
      <c r="C3043" s="81"/>
      <c r="K3043" s="81"/>
      <c r="L3043" s="81"/>
      <c r="M3043" s="81"/>
      <c r="N3043" s="81"/>
      <c r="O3043" s="81"/>
      <c r="P3043" s="81"/>
      <c r="S3043" s="81"/>
      <c r="T3043" s="81"/>
      <c r="U3043" s="81"/>
      <c r="V3043" s="81"/>
      <c r="W3043" s="81"/>
      <c r="X3043" s="81"/>
      <c r="Y3043" s="81"/>
      <c r="Z3043" s="81"/>
      <c r="AA3043" s="109"/>
      <c r="AB3043" s="109"/>
      <c r="AS3043" s="124"/>
      <c r="AT3043" s="124"/>
      <c r="AU3043" s="124"/>
      <c r="AV3043" s="83"/>
      <c r="AW3043" s="123"/>
      <c r="AX3043" s="81"/>
      <c r="BB3043" s="81"/>
      <c r="BC3043" s="81"/>
      <c r="BD3043" s="81"/>
      <c r="BE3043" s="81"/>
    </row>
    <row r="3044" spans="1:57" ht="12" x14ac:dyDescent="0.25">
      <c r="A3044" s="81"/>
      <c r="B3044" s="81"/>
      <c r="C3044" s="81"/>
      <c r="K3044" s="81"/>
      <c r="L3044" s="81"/>
      <c r="M3044" s="81"/>
      <c r="N3044" s="81"/>
      <c r="O3044" s="81"/>
      <c r="P3044" s="81"/>
      <c r="S3044" s="81"/>
      <c r="T3044" s="81"/>
      <c r="U3044" s="81"/>
      <c r="V3044" s="81"/>
      <c r="W3044" s="81"/>
      <c r="X3044" s="81"/>
      <c r="Y3044" s="81"/>
      <c r="Z3044" s="81"/>
      <c r="AA3044" s="109"/>
      <c r="AB3044" s="109"/>
      <c r="AS3044" s="124"/>
      <c r="AT3044" s="124"/>
      <c r="AU3044" s="124"/>
      <c r="AV3044" s="83"/>
      <c r="AW3044" s="123"/>
      <c r="AX3044" s="81"/>
      <c r="BB3044" s="81"/>
      <c r="BC3044" s="81"/>
      <c r="BD3044" s="81"/>
      <c r="BE3044" s="81"/>
    </row>
    <row r="3045" spans="1:57" ht="12" x14ac:dyDescent="0.25">
      <c r="A3045" s="81"/>
      <c r="B3045" s="81"/>
      <c r="C3045" s="81"/>
      <c r="K3045" s="81"/>
      <c r="L3045" s="81"/>
      <c r="M3045" s="81"/>
      <c r="N3045" s="81"/>
      <c r="O3045" s="81"/>
      <c r="P3045" s="81"/>
      <c r="S3045" s="81"/>
      <c r="T3045" s="81"/>
      <c r="U3045" s="81"/>
      <c r="V3045" s="81"/>
      <c r="W3045" s="81"/>
      <c r="X3045" s="81"/>
      <c r="Y3045" s="81"/>
      <c r="Z3045" s="81"/>
      <c r="AA3045" s="109"/>
      <c r="AB3045" s="109"/>
      <c r="AS3045" s="124"/>
      <c r="AT3045" s="124"/>
      <c r="AU3045" s="124"/>
      <c r="AV3045" s="83"/>
      <c r="AW3045" s="123"/>
      <c r="AX3045" s="81"/>
      <c r="BB3045" s="81"/>
      <c r="BC3045" s="81"/>
      <c r="BD3045" s="81"/>
      <c r="BE3045" s="81"/>
    </row>
    <row r="3046" spans="1:57" ht="12" x14ac:dyDescent="0.25">
      <c r="A3046" s="81"/>
      <c r="B3046" s="81"/>
      <c r="C3046" s="81"/>
      <c r="K3046" s="81"/>
      <c r="L3046" s="81"/>
      <c r="M3046" s="81"/>
      <c r="N3046" s="81"/>
      <c r="O3046" s="81"/>
      <c r="P3046" s="81"/>
      <c r="S3046" s="81"/>
      <c r="T3046" s="81"/>
      <c r="U3046" s="81"/>
      <c r="V3046" s="81"/>
      <c r="W3046" s="81"/>
      <c r="X3046" s="81"/>
      <c r="Y3046" s="81"/>
      <c r="Z3046" s="81"/>
      <c r="AA3046" s="109"/>
      <c r="AB3046" s="109"/>
      <c r="AS3046" s="124"/>
      <c r="AT3046" s="124"/>
      <c r="AU3046" s="124"/>
      <c r="AV3046" s="83"/>
      <c r="AW3046" s="123"/>
      <c r="AX3046" s="81"/>
      <c r="BB3046" s="81"/>
      <c r="BC3046" s="81"/>
      <c r="BD3046" s="81"/>
      <c r="BE3046" s="81"/>
    </row>
    <row r="3047" spans="1:57" ht="12" x14ac:dyDescent="0.25">
      <c r="A3047" s="81"/>
      <c r="B3047" s="81"/>
      <c r="C3047" s="81"/>
      <c r="K3047" s="81"/>
      <c r="L3047" s="81"/>
      <c r="M3047" s="81"/>
      <c r="N3047" s="81"/>
      <c r="O3047" s="81"/>
      <c r="P3047" s="81"/>
      <c r="S3047" s="81"/>
      <c r="T3047" s="81"/>
      <c r="U3047" s="81"/>
      <c r="V3047" s="81"/>
      <c r="W3047" s="81"/>
      <c r="X3047" s="81"/>
      <c r="Y3047" s="81"/>
      <c r="Z3047" s="81"/>
      <c r="AA3047" s="109"/>
      <c r="AB3047" s="109"/>
      <c r="AS3047" s="124"/>
      <c r="AT3047" s="124"/>
      <c r="AU3047" s="124"/>
      <c r="AV3047" s="83"/>
      <c r="AW3047" s="123"/>
      <c r="AX3047" s="81"/>
      <c r="BB3047" s="81"/>
      <c r="BC3047" s="81"/>
      <c r="BD3047" s="81"/>
      <c r="BE3047" s="81"/>
    </row>
    <row r="3048" spans="1:57" ht="12" x14ac:dyDescent="0.25">
      <c r="A3048" s="81"/>
      <c r="B3048" s="81"/>
      <c r="C3048" s="81"/>
      <c r="K3048" s="81"/>
      <c r="L3048" s="81"/>
      <c r="M3048" s="81"/>
      <c r="N3048" s="81"/>
      <c r="O3048" s="81"/>
      <c r="P3048" s="81"/>
      <c r="S3048" s="81"/>
      <c r="T3048" s="81"/>
      <c r="U3048" s="81"/>
      <c r="V3048" s="81"/>
      <c r="W3048" s="81"/>
      <c r="X3048" s="81"/>
      <c r="Y3048" s="81"/>
      <c r="Z3048" s="81"/>
      <c r="AA3048" s="109"/>
      <c r="AB3048" s="109"/>
      <c r="AS3048" s="124"/>
      <c r="AT3048" s="124"/>
      <c r="AU3048" s="124"/>
      <c r="AV3048" s="83"/>
      <c r="AW3048" s="123"/>
      <c r="AX3048" s="81"/>
      <c r="BB3048" s="81"/>
      <c r="BC3048" s="81"/>
      <c r="BD3048" s="81"/>
      <c r="BE3048" s="81"/>
    </row>
    <row r="3049" spans="1:57" ht="12" x14ac:dyDescent="0.25">
      <c r="A3049" s="81"/>
      <c r="B3049" s="81"/>
      <c r="C3049" s="81"/>
      <c r="K3049" s="81"/>
      <c r="L3049" s="81"/>
      <c r="M3049" s="81"/>
      <c r="N3049" s="81"/>
      <c r="O3049" s="81"/>
      <c r="P3049" s="81"/>
      <c r="S3049" s="81"/>
      <c r="T3049" s="81"/>
      <c r="U3049" s="81"/>
      <c r="V3049" s="81"/>
      <c r="W3049" s="81"/>
      <c r="X3049" s="81"/>
      <c r="Y3049" s="81"/>
      <c r="Z3049" s="81"/>
      <c r="AA3049" s="109"/>
      <c r="AB3049" s="109"/>
      <c r="AS3049" s="124"/>
      <c r="AT3049" s="124"/>
      <c r="AU3049" s="124"/>
      <c r="AV3049" s="83"/>
      <c r="AW3049" s="123"/>
      <c r="AX3049" s="81"/>
      <c r="BB3049" s="81"/>
      <c r="BC3049" s="81"/>
      <c r="BD3049" s="81"/>
      <c r="BE3049" s="81"/>
    </row>
    <row r="3050" spans="1:57" ht="12" x14ac:dyDescent="0.25">
      <c r="A3050" s="81"/>
      <c r="B3050" s="81"/>
      <c r="C3050" s="81"/>
      <c r="K3050" s="81"/>
      <c r="L3050" s="81"/>
      <c r="M3050" s="81"/>
      <c r="N3050" s="81"/>
      <c r="O3050" s="81"/>
      <c r="P3050" s="81"/>
      <c r="S3050" s="81"/>
      <c r="T3050" s="81"/>
      <c r="U3050" s="81"/>
      <c r="V3050" s="81"/>
      <c r="W3050" s="81"/>
      <c r="X3050" s="81"/>
      <c r="Y3050" s="81"/>
      <c r="Z3050" s="81"/>
      <c r="AA3050" s="109"/>
      <c r="AB3050" s="109"/>
      <c r="AS3050" s="124"/>
      <c r="AT3050" s="124"/>
      <c r="AU3050" s="124"/>
      <c r="AV3050" s="83"/>
      <c r="AW3050" s="123"/>
      <c r="AX3050" s="81"/>
      <c r="BB3050" s="81"/>
      <c r="BC3050" s="81"/>
      <c r="BD3050" s="81"/>
      <c r="BE3050" s="81"/>
    </row>
    <row r="3051" spans="1:57" ht="12" x14ac:dyDescent="0.25">
      <c r="A3051" s="81"/>
      <c r="B3051" s="81"/>
      <c r="C3051" s="81"/>
      <c r="K3051" s="81"/>
      <c r="L3051" s="81"/>
      <c r="M3051" s="81"/>
      <c r="N3051" s="81"/>
      <c r="O3051" s="81"/>
      <c r="P3051" s="81"/>
      <c r="S3051" s="81"/>
      <c r="T3051" s="81"/>
      <c r="U3051" s="81"/>
      <c r="V3051" s="81"/>
      <c r="W3051" s="81"/>
      <c r="X3051" s="81"/>
      <c r="Y3051" s="81"/>
      <c r="Z3051" s="81"/>
      <c r="AA3051" s="109"/>
      <c r="AB3051" s="109"/>
      <c r="AS3051" s="124"/>
      <c r="AT3051" s="124"/>
      <c r="AU3051" s="124"/>
      <c r="AV3051" s="83"/>
      <c r="AW3051" s="123"/>
      <c r="AX3051" s="81"/>
      <c r="BB3051" s="81"/>
      <c r="BC3051" s="81"/>
      <c r="BD3051" s="81"/>
      <c r="BE3051" s="81"/>
    </row>
    <row r="3052" spans="1:57" ht="12" x14ac:dyDescent="0.25">
      <c r="A3052" s="81"/>
      <c r="B3052" s="81"/>
      <c r="C3052" s="81"/>
      <c r="K3052" s="81"/>
      <c r="L3052" s="81"/>
      <c r="M3052" s="81"/>
      <c r="N3052" s="81"/>
      <c r="O3052" s="81"/>
      <c r="P3052" s="81"/>
      <c r="S3052" s="81"/>
      <c r="T3052" s="81"/>
      <c r="U3052" s="81"/>
      <c r="V3052" s="81"/>
      <c r="W3052" s="81"/>
      <c r="X3052" s="81"/>
      <c r="Y3052" s="81"/>
      <c r="Z3052" s="81"/>
      <c r="AA3052" s="109"/>
      <c r="AB3052" s="109"/>
      <c r="AS3052" s="124"/>
      <c r="AT3052" s="124"/>
      <c r="AU3052" s="124"/>
      <c r="AV3052" s="83"/>
      <c r="AW3052" s="123"/>
      <c r="AX3052" s="81"/>
      <c r="BB3052" s="81"/>
      <c r="BC3052" s="81"/>
      <c r="BD3052" s="81"/>
      <c r="BE3052" s="81"/>
    </row>
    <row r="3053" spans="1:57" ht="12" x14ac:dyDescent="0.25">
      <c r="A3053" s="81"/>
      <c r="B3053" s="81"/>
      <c r="C3053" s="81"/>
      <c r="K3053" s="81"/>
      <c r="L3053" s="81"/>
      <c r="M3053" s="81"/>
      <c r="N3053" s="81"/>
      <c r="O3053" s="81"/>
      <c r="P3053" s="81"/>
      <c r="S3053" s="81"/>
      <c r="T3053" s="81"/>
      <c r="U3053" s="81"/>
      <c r="V3053" s="81"/>
      <c r="W3053" s="81"/>
      <c r="X3053" s="81"/>
      <c r="Y3053" s="81"/>
      <c r="Z3053" s="81"/>
      <c r="AA3053" s="109"/>
      <c r="AB3053" s="109"/>
      <c r="AS3053" s="124"/>
      <c r="AT3053" s="124"/>
      <c r="AU3053" s="124"/>
      <c r="AV3053" s="83"/>
      <c r="AW3053" s="123"/>
      <c r="AX3053" s="81"/>
      <c r="BB3053" s="81"/>
      <c r="BC3053" s="81"/>
      <c r="BD3053" s="81"/>
      <c r="BE3053" s="81"/>
    </row>
    <row r="3054" spans="1:57" ht="12" x14ac:dyDescent="0.25">
      <c r="A3054" s="81"/>
      <c r="B3054" s="81"/>
      <c r="C3054" s="81"/>
      <c r="K3054" s="81"/>
      <c r="L3054" s="81"/>
      <c r="M3054" s="81"/>
      <c r="N3054" s="81"/>
      <c r="O3054" s="81"/>
      <c r="P3054" s="81"/>
      <c r="S3054" s="81"/>
      <c r="T3054" s="81"/>
      <c r="U3054" s="81"/>
      <c r="V3054" s="81"/>
      <c r="W3054" s="81"/>
      <c r="X3054" s="81"/>
      <c r="Y3054" s="81"/>
      <c r="Z3054" s="81"/>
      <c r="AA3054" s="109"/>
      <c r="AB3054" s="109"/>
      <c r="AS3054" s="124"/>
      <c r="AT3054" s="124"/>
      <c r="AU3054" s="124"/>
      <c r="AV3054" s="83"/>
      <c r="AW3054" s="123"/>
      <c r="AX3054" s="81"/>
      <c r="BB3054" s="81"/>
      <c r="BC3054" s="81"/>
      <c r="BD3054" s="81"/>
      <c r="BE3054" s="81"/>
    </row>
    <row r="3055" spans="1:57" ht="12" x14ac:dyDescent="0.25">
      <c r="A3055" s="81"/>
      <c r="B3055" s="81"/>
      <c r="C3055" s="81"/>
      <c r="K3055" s="81"/>
      <c r="L3055" s="81"/>
      <c r="M3055" s="81"/>
      <c r="N3055" s="81"/>
      <c r="O3055" s="81"/>
      <c r="P3055" s="81"/>
      <c r="S3055" s="81"/>
      <c r="T3055" s="81"/>
      <c r="U3055" s="81"/>
      <c r="V3055" s="81"/>
      <c r="W3055" s="81"/>
      <c r="X3055" s="81"/>
      <c r="Y3055" s="81"/>
      <c r="Z3055" s="81"/>
      <c r="AA3055" s="109"/>
      <c r="AB3055" s="109"/>
      <c r="AS3055" s="124"/>
      <c r="AT3055" s="124"/>
      <c r="AU3055" s="124"/>
      <c r="AV3055" s="83"/>
      <c r="AW3055" s="123"/>
      <c r="AX3055" s="81"/>
      <c r="BB3055" s="81"/>
      <c r="BC3055" s="81"/>
      <c r="BD3055" s="81"/>
      <c r="BE3055" s="81"/>
    </row>
    <row r="3056" spans="1:57" ht="12" x14ac:dyDescent="0.25">
      <c r="A3056" s="81"/>
      <c r="B3056" s="81"/>
      <c r="C3056" s="81"/>
      <c r="K3056" s="81"/>
      <c r="L3056" s="81"/>
      <c r="M3056" s="81"/>
      <c r="N3056" s="81"/>
      <c r="O3056" s="81"/>
      <c r="P3056" s="81"/>
      <c r="S3056" s="81"/>
      <c r="T3056" s="81"/>
      <c r="U3056" s="81"/>
      <c r="V3056" s="81"/>
      <c r="W3056" s="81"/>
      <c r="X3056" s="81"/>
      <c r="Y3056" s="81"/>
      <c r="Z3056" s="81"/>
      <c r="AA3056" s="109"/>
      <c r="AB3056" s="109"/>
      <c r="AS3056" s="124"/>
      <c r="AT3056" s="124"/>
      <c r="AU3056" s="124"/>
      <c r="AV3056" s="83"/>
      <c r="AW3056" s="123"/>
      <c r="AX3056" s="81"/>
      <c r="BB3056" s="81"/>
      <c r="BC3056" s="81"/>
      <c r="BD3056" s="81"/>
      <c r="BE3056" s="81"/>
    </row>
    <row r="3057" spans="1:57" ht="12" x14ac:dyDescent="0.25">
      <c r="A3057" s="81"/>
      <c r="B3057" s="81"/>
      <c r="C3057" s="81"/>
      <c r="K3057" s="81"/>
      <c r="L3057" s="81"/>
      <c r="M3057" s="81"/>
      <c r="N3057" s="81"/>
      <c r="O3057" s="81"/>
      <c r="P3057" s="81"/>
      <c r="S3057" s="81"/>
      <c r="T3057" s="81"/>
      <c r="U3057" s="81"/>
      <c r="V3057" s="81"/>
      <c r="W3057" s="81"/>
      <c r="X3057" s="81"/>
      <c r="Y3057" s="81"/>
      <c r="Z3057" s="81"/>
      <c r="AA3057" s="109"/>
      <c r="AB3057" s="109"/>
      <c r="AS3057" s="124"/>
      <c r="AT3057" s="124"/>
      <c r="AU3057" s="124"/>
      <c r="AV3057" s="83"/>
      <c r="AW3057" s="123"/>
      <c r="AX3057" s="81"/>
      <c r="BB3057" s="81"/>
      <c r="BC3057" s="81"/>
      <c r="BD3057" s="81"/>
      <c r="BE3057" s="81"/>
    </row>
    <row r="3058" spans="1:57" ht="12" x14ac:dyDescent="0.25">
      <c r="A3058" s="81"/>
      <c r="B3058" s="81"/>
      <c r="C3058" s="81"/>
      <c r="K3058" s="81"/>
      <c r="L3058" s="81"/>
      <c r="M3058" s="81"/>
      <c r="N3058" s="81"/>
      <c r="O3058" s="81"/>
      <c r="P3058" s="81"/>
      <c r="S3058" s="81"/>
      <c r="T3058" s="81"/>
      <c r="U3058" s="81"/>
      <c r="V3058" s="81"/>
      <c r="W3058" s="81"/>
      <c r="X3058" s="81"/>
      <c r="Y3058" s="81"/>
      <c r="Z3058" s="81"/>
      <c r="AA3058" s="109"/>
      <c r="AB3058" s="109"/>
      <c r="AS3058" s="124"/>
      <c r="AT3058" s="124"/>
      <c r="AU3058" s="124"/>
      <c r="AV3058" s="83"/>
      <c r="AW3058" s="123"/>
      <c r="AX3058" s="81"/>
      <c r="BB3058" s="81"/>
      <c r="BC3058" s="81"/>
      <c r="BD3058" s="81"/>
      <c r="BE3058" s="81"/>
    </row>
    <row r="3059" spans="1:57" ht="12" x14ac:dyDescent="0.25">
      <c r="A3059" s="81"/>
      <c r="B3059" s="81"/>
      <c r="C3059" s="81"/>
      <c r="K3059" s="81"/>
      <c r="L3059" s="81"/>
      <c r="M3059" s="81"/>
      <c r="N3059" s="81"/>
      <c r="O3059" s="81"/>
      <c r="P3059" s="81"/>
      <c r="S3059" s="81"/>
      <c r="T3059" s="81"/>
      <c r="U3059" s="81"/>
      <c r="V3059" s="81"/>
      <c r="W3059" s="81"/>
      <c r="X3059" s="81"/>
      <c r="Y3059" s="81"/>
      <c r="Z3059" s="81"/>
      <c r="AA3059" s="109"/>
      <c r="AB3059" s="109"/>
      <c r="AS3059" s="124"/>
      <c r="AT3059" s="124"/>
      <c r="AU3059" s="124"/>
      <c r="AV3059" s="83"/>
      <c r="AW3059" s="123"/>
      <c r="AX3059" s="81"/>
      <c r="BB3059" s="81"/>
      <c r="BC3059" s="81"/>
      <c r="BD3059" s="81"/>
      <c r="BE3059" s="81"/>
    </row>
    <row r="3060" spans="1:57" ht="12" x14ac:dyDescent="0.25">
      <c r="A3060" s="81"/>
      <c r="B3060" s="81"/>
      <c r="C3060" s="81"/>
      <c r="K3060" s="81"/>
      <c r="L3060" s="81"/>
      <c r="M3060" s="81"/>
      <c r="N3060" s="81"/>
      <c r="O3060" s="81"/>
      <c r="P3060" s="81"/>
      <c r="S3060" s="81"/>
      <c r="T3060" s="81"/>
      <c r="U3060" s="81"/>
      <c r="V3060" s="81"/>
      <c r="W3060" s="81"/>
      <c r="X3060" s="81"/>
      <c r="Y3060" s="81"/>
      <c r="Z3060" s="81"/>
      <c r="AA3060" s="109"/>
      <c r="AB3060" s="109"/>
      <c r="AS3060" s="124"/>
      <c r="AT3060" s="124"/>
      <c r="AU3060" s="124"/>
      <c r="AV3060" s="83"/>
      <c r="AW3060" s="123"/>
      <c r="AX3060" s="81"/>
      <c r="BB3060" s="81"/>
      <c r="BC3060" s="81"/>
      <c r="BD3060" s="81"/>
      <c r="BE3060" s="81"/>
    </row>
    <row r="3061" spans="1:57" ht="12" x14ac:dyDescent="0.25">
      <c r="A3061" s="81"/>
      <c r="B3061" s="81"/>
      <c r="C3061" s="81"/>
      <c r="K3061" s="81"/>
      <c r="L3061" s="81"/>
      <c r="M3061" s="81"/>
      <c r="N3061" s="81"/>
      <c r="O3061" s="81"/>
      <c r="P3061" s="81"/>
      <c r="S3061" s="81"/>
      <c r="T3061" s="81"/>
      <c r="U3061" s="81"/>
      <c r="V3061" s="81"/>
      <c r="W3061" s="81"/>
      <c r="X3061" s="81"/>
      <c r="Y3061" s="81"/>
      <c r="Z3061" s="81"/>
      <c r="AA3061" s="109"/>
      <c r="AB3061" s="109"/>
      <c r="AS3061" s="124"/>
      <c r="AT3061" s="124"/>
      <c r="AU3061" s="124"/>
      <c r="AV3061" s="83"/>
      <c r="AW3061" s="123"/>
      <c r="AX3061" s="81"/>
      <c r="BB3061" s="81"/>
      <c r="BC3061" s="81"/>
      <c r="BD3061" s="81"/>
      <c r="BE3061" s="81"/>
    </row>
    <row r="3062" spans="1:57" ht="12" x14ac:dyDescent="0.25">
      <c r="A3062" s="81"/>
      <c r="B3062" s="81"/>
      <c r="C3062" s="81"/>
      <c r="K3062" s="81"/>
      <c r="L3062" s="81"/>
      <c r="M3062" s="81"/>
      <c r="N3062" s="81"/>
      <c r="O3062" s="81"/>
      <c r="P3062" s="81"/>
      <c r="S3062" s="81"/>
      <c r="T3062" s="81"/>
      <c r="U3062" s="81"/>
      <c r="V3062" s="81"/>
      <c r="W3062" s="81"/>
      <c r="X3062" s="81"/>
      <c r="Y3062" s="81"/>
      <c r="Z3062" s="81"/>
      <c r="AA3062" s="109"/>
      <c r="AB3062" s="109"/>
      <c r="AS3062" s="124"/>
      <c r="AT3062" s="124"/>
      <c r="AU3062" s="124"/>
      <c r="AV3062" s="83"/>
      <c r="AW3062" s="123"/>
      <c r="AX3062" s="81"/>
      <c r="BB3062" s="81"/>
      <c r="BC3062" s="81"/>
      <c r="BD3062" s="81"/>
      <c r="BE3062" s="81"/>
    </row>
    <row r="3063" spans="1:57" ht="12" x14ac:dyDescent="0.25">
      <c r="A3063" s="81"/>
      <c r="B3063" s="81"/>
      <c r="C3063" s="81"/>
      <c r="K3063" s="81"/>
      <c r="L3063" s="81"/>
      <c r="M3063" s="81"/>
      <c r="N3063" s="81"/>
      <c r="O3063" s="81"/>
      <c r="P3063" s="81"/>
      <c r="S3063" s="81"/>
      <c r="T3063" s="81"/>
      <c r="U3063" s="81"/>
      <c r="V3063" s="81"/>
      <c r="W3063" s="81"/>
      <c r="X3063" s="81"/>
      <c r="Y3063" s="81"/>
      <c r="Z3063" s="81"/>
      <c r="AA3063" s="109"/>
      <c r="AB3063" s="109"/>
      <c r="AS3063" s="124"/>
      <c r="AT3063" s="124"/>
      <c r="AU3063" s="124"/>
      <c r="AV3063" s="83"/>
      <c r="AW3063" s="123"/>
      <c r="AX3063" s="81"/>
      <c r="BB3063" s="81"/>
      <c r="BC3063" s="81"/>
      <c r="BD3063" s="81"/>
      <c r="BE3063" s="81"/>
    </row>
    <row r="3064" spans="1:57" ht="12" x14ac:dyDescent="0.25">
      <c r="A3064" s="81"/>
      <c r="B3064" s="81"/>
      <c r="C3064" s="81"/>
      <c r="K3064" s="81"/>
      <c r="L3064" s="81"/>
      <c r="M3064" s="81"/>
      <c r="N3064" s="81"/>
      <c r="O3064" s="81"/>
      <c r="P3064" s="81"/>
      <c r="S3064" s="81"/>
      <c r="T3064" s="81"/>
      <c r="U3064" s="81"/>
      <c r="V3064" s="81"/>
      <c r="W3064" s="81"/>
      <c r="X3064" s="81"/>
      <c r="Y3064" s="81"/>
      <c r="Z3064" s="81"/>
      <c r="AA3064" s="109"/>
      <c r="AB3064" s="109"/>
      <c r="AS3064" s="124"/>
      <c r="AT3064" s="124"/>
      <c r="AU3064" s="124"/>
      <c r="AV3064" s="83"/>
      <c r="AW3064" s="123"/>
      <c r="AX3064" s="81"/>
      <c r="BB3064" s="81"/>
      <c r="BC3064" s="81"/>
      <c r="BD3064" s="81"/>
      <c r="BE3064" s="81"/>
    </row>
    <row r="3065" spans="1:57" ht="12" x14ac:dyDescent="0.25">
      <c r="A3065" s="81"/>
      <c r="B3065" s="81"/>
      <c r="C3065" s="81"/>
      <c r="K3065" s="81"/>
      <c r="L3065" s="81"/>
      <c r="M3065" s="81"/>
      <c r="N3065" s="81"/>
      <c r="O3065" s="81"/>
      <c r="P3065" s="81"/>
      <c r="S3065" s="81"/>
      <c r="T3065" s="81"/>
      <c r="U3065" s="81"/>
      <c r="V3065" s="81"/>
      <c r="W3065" s="81"/>
      <c r="X3065" s="81"/>
      <c r="Y3065" s="81"/>
      <c r="Z3065" s="81"/>
      <c r="AA3065" s="109"/>
      <c r="AB3065" s="109"/>
      <c r="AS3065" s="124"/>
      <c r="AT3065" s="124"/>
      <c r="AU3065" s="124"/>
      <c r="AV3065" s="83"/>
      <c r="AW3065" s="123"/>
      <c r="AX3065" s="81"/>
      <c r="BB3065" s="81"/>
      <c r="BC3065" s="81"/>
      <c r="BD3065" s="81"/>
      <c r="BE3065" s="81"/>
    </row>
    <row r="3066" spans="1:57" ht="12" x14ac:dyDescent="0.25">
      <c r="A3066" s="81"/>
      <c r="B3066" s="81"/>
      <c r="C3066" s="81"/>
      <c r="K3066" s="81"/>
      <c r="L3066" s="81"/>
      <c r="M3066" s="81"/>
      <c r="N3066" s="81"/>
      <c r="O3066" s="81"/>
      <c r="P3066" s="81"/>
      <c r="S3066" s="81"/>
      <c r="T3066" s="81"/>
      <c r="U3066" s="81"/>
      <c r="V3066" s="81"/>
      <c r="W3066" s="81"/>
      <c r="X3066" s="81"/>
      <c r="Y3066" s="81"/>
      <c r="Z3066" s="81"/>
      <c r="AA3066" s="109"/>
      <c r="AB3066" s="109"/>
      <c r="AS3066" s="124"/>
      <c r="AT3066" s="124"/>
      <c r="AU3066" s="124"/>
      <c r="AV3066" s="83"/>
      <c r="AW3066" s="123"/>
      <c r="AX3066" s="81"/>
      <c r="BB3066" s="81"/>
      <c r="BC3066" s="81"/>
      <c r="BD3066" s="81"/>
      <c r="BE3066" s="81"/>
    </row>
    <row r="3067" spans="1:57" ht="12" x14ac:dyDescent="0.25">
      <c r="A3067" s="81"/>
      <c r="B3067" s="81"/>
      <c r="C3067" s="81"/>
      <c r="K3067" s="81"/>
      <c r="L3067" s="81"/>
      <c r="M3067" s="81"/>
      <c r="N3067" s="81"/>
      <c r="O3067" s="81"/>
      <c r="P3067" s="81"/>
      <c r="S3067" s="81"/>
      <c r="T3067" s="81"/>
      <c r="U3067" s="81"/>
      <c r="V3067" s="81"/>
      <c r="W3067" s="81"/>
      <c r="X3067" s="81"/>
      <c r="Y3067" s="81"/>
      <c r="Z3067" s="81"/>
      <c r="AA3067" s="109"/>
      <c r="AB3067" s="109"/>
      <c r="AS3067" s="124"/>
      <c r="AT3067" s="124"/>
      <c r="AU3067" s="124"/>
      <c r="AV3067" s="83"/>
      <c r="AW3067" s="123"/>
      <c r="AX3067" s="81"/>
      <c r="BB3067" s="81"/>
      <c r="BC3067" s="81"/>
      <c r="BD3067" s="81"/>
      <c r="BE3067" s="81"/>
    </row>
    <row r="3068" spans="1:57" ht="12" x14ac:dyDescent="0.25">
      <c r="A3068" s="81"/>
      <c r="B3068" s="81"/>
      <c r="C3068" s="81"/>
      <c r="K3068" s="81"/>
      <c r="L3068" s="81"/>
      <c r="M3068" s="81"/>
      <c r="N3068" s="81"/>
      <c r="O3068" s="81"/>
      <c r="P3068" s="81"/>
      <c r="S3068" s="81"/>
      <c r="T3068" s="81"/>
      <c r="U3068" s="81"/>
      <c r="V3068" s="81"/>
      <c r="W3068" s="81"/>
      <c r="X3068" s="81"/>
      <c r="Y3068" s="81"/>
      <c r="Z3068" s="81"/>
      <c r="AA3068" s="109"/>
      <c r="AB3068" s="109"/>
      <c r="AS3068" s="124"/>
      <c r="AT3068" s="124"/>
      <c r="AU3068" s="124"/>
      <c r="AV3068" s="83"/>
      <c r="AW3068" s="123"/>
      <c r="AX3068" s="81"/>
      <c r="BB3068" s="81"/>
      <c r="BC3068" s="81"/>
      <c r="BD3068" s="81"/>
      <c r="BE3068" s="81"/>
    </row>
    <row r="3069" spans="1:57" ht="12" x14ac:dyDescent="0.25">
      <c r="A3069" s="81"/>
      <c r="B3069" s="81"/>
      <c r="C3069" s="81"/>
      <c r="K3069" s="81"/>
      <c r="L3069" s="81"/>
      <c r="M3069" s="81"/>
      <c r="N3069" s="81"/>
      <c r="O3069" s="81"/>
      <c r="P3069" s="81"/>
      <c r="S3069" s="81"/>
      <c r="T3069" s="81"/>
      <c r="U3069" s="81"/>
      <c r="V3069" s="81"/>
      <c r="W3069" s="81"/>
      <c r="X3069" s="81"/>
      <c r="Y3069" s="81"/>
      <c r="Z3069" s="81"/>
      <c r="AA3069" s="109"/>
      <c r="AB3069" s="109"/>
      <c r="AS3069" s="124"/>
      <c r="AT3069" s="124"/>
      <c r="AU3069" s="124"/>
      <c r="AV3069" s="83"/>
      <c r="AW3069" s="123"/>
      <c r="AX3069" s="81"/>
      <c r="BB3069" s="81"/>
      <c r="BC3069" s="81"/>
      <c r="BD3069" s="81"/>
      <c r="BE3069" s="81"/>
    </row>
    <row r="3070" spans="1:57" ht="12" x14ac:dyDescent="0.25">
      <c r="A3070" s="81"/>
      <c r="B3070" s="81"/>
      <c r="C3070" s="81"/>
      <c r="K3070" s="81"/>
      <c r="L3070" s="81"/>
      <c r="M3070" s="81"/>
      <c r="N3070" s="81"/>
      <c r="O3070" s="81"/>
      <c r="P3070" s="81"/>
      <c r="S3070" s="81"/>
      <c r="T3070" s="81"/>
      <c r="U3070" s="81"/>
      <c r="V3070" s="81"/>
      <c r="W3070" s="81"/>
      <c r="X3070" s="81"/>
      <c r="Y3070" s="81"/>
      <c r="Z3070" s="81"/>
      <c r="AA3070" s="109"/>
      <c r="AB3070" s="109"/>
      <c r="AS3070" s="124"/>
      <c r="AT3070" s="124"/>
      <c r="AU3070" s="124"/>
      <c r="AV3070" s="83"/>
      <c r="AW3070" s="123"/>
      <c r="AX3070" s="81"/>
      <c r="BB3070" s="81"/>
      <c r="BC3070" s="81"/>
      <c r="BD3070" s="81"/>
      <c r="BE3070" s="81"/>
    </row>
    <row r="3071" spans="1:57" ht="12" x14ac:dyDescent="0.25">
      <c r="A3071" s="81"/>
      <c r="B3071" s="81"/>
      <c r="C3071" s="81"/>
      <c r="K3071" s="81"/>
      <c r="L3071" s="81"/>
      <c r="M3071" s="81"/>
      <c r="N3071" s="81"/>
      <c r="O3071" s="81"/>
      <c r="P3071" s="81"/>
      <c r="S3071" s="81"/>
      <c r="T3071" s="81"/>
      <c r="U3071" s="81"/>
      <c r="V3071" s="81"/>
      <c r="W3071" s="81"/>
      <c r="X3071" s="81"/>
      <c r="Y3071" s="81"/>
      <c r="Z3071" s="81"/>
      <c r="AA3071" s="109"/>
      <c r="AB3071" s="109"/>
      <c r="AS3071" s="124"/>
      <c r="AT3071" s="124"/>
      <c r="AU3071" s="124"/>
      <c r="AV3071" s="83"/>
      <c r="AW3071" s="123"/>
      <c r="AX3071" s="81"/>
      <c r="BB3071" s="81"/>
      <c r="BC3071" s="81"/>
      <c r="BD3071" s="81"/>
      <c r="BE3071" s="81"/>
    </row>
    <row r="3072" spans="1:57" ht="12" x14ac:dyDescent="0.25">
      <c r="A3072" s="81"/>
      <c r="B3072" s="81"/>
      <c r="C3072" s="81"/>
      <c r="K3072" s="81"/>
      <c r="L3072" s="81"/>
      <c r="M3072" s="81"/>
      <c r="N3072" s="81"/>
      <c r="O3072" s="81"/>
      <c r="P3072" s="81"/>
      <c r="S3072" s="81"/>
      <c r="T3072" s="81"/>
      <c r="U3072" s="81"/>
      <c r="V3072" s="81"/>
      <c r="W3072" s="81"/>
      <c r="X3072" s="81"/>
      <c r="Y3072" s="81"/>
      <c r="Z3072" s="81"/>
      <c r="AA3072" s="109"/>
      <c r="AB3072" s="109"/>
      <c r="AS3072" s="124"/>
      <c r="AT3072" s="124"/>
      <c r="AU3072" s="124"/>
      <c r="AV3072" s="83"/>
      <c r="AW3072" s="123"/>
      <c r="AX3072" s="81"/>
      <c r="BB3072" s="81"/>
      <c r="BC3072" s="81"/>
      <c r="BD3072" s="81"/>
      <c r="BE3072" s="81"/>
    </row>
    <row r="3073" spans="1:57" ht="12" x14ac:dyDescent="0.25">
      <c r="A3073" s="81"/>
      <c r="B3073" s="81"/>
      <c r="C3073" s="81"/>
      <c r="K3073" s="81"/>
      <c r="L3073" s="81"/>
      <c r="M3073" s="81"/>
      <c r="N3073" s="81"/>
      <c r="O3073" s="81"/>
      <c r="P3073" s="81"/>
      <c r="S3073" s="81"/>
      <c r="T3073" s="81"/>
      <c r="U3073" s="81"/>
      <c r="V3073" s="81"/>
      <c r="W3073" s="81"/>
      <c r="X3073" s="81"/>
      <c r="Y3073" s="81"/>
      <c r="Z3073" s="81"/>
      <c r="AA3073" s="109"/>
      <c r="AB3073" s="109"/>
      <c r="AS3073" s="124"/>
      <c r="AT3073" s="124"/>
      <c r="AU3073" s="124"/>
      <c r="AV3073" s="83"/>
      <c r="AW3073" s="123"/>
      <c r="AX3073" s="81"/>
      <c r="BB3073" s="81"/>
      <c r="BC3073" s="81"/>
      <c r="BD3073" s="81"/>
      <c r="BE3073" s="81"/>
    </row>
    <row r="3074" spans="1:57" ht="12" x14ac:dyDescent="0.25">
      <c r="A3074" s="81"/>
      <c r="B3074" s="81"/>
      <c r="C3074" s="81"/>
      <c r="K3074" s="81"/>
      <c r="L3074" s="81"/>
      <c r="M3074" s="81"/>
      <c r="N3074" s="81"/>
      <c r="O3074" s="81"/>
      <c r="P3074" s="81"/>
      <c r="S3074" s="81"/>
      <c r="T3074" s="81"/>
      <c r="U3074" s="81"/>
      <c r="V3074" s="81"/>
      <c r="W3074" s="81"/>
      <c r="X3074" s="81"/>
      <c r="Y3074" s="81"/>
      <c r="Z3074" s="81"/>
      <c r="AA3074" s="109"/>
      <c r="AB3074" s="109"/>
      <c r="AS3074" s="124"/>
      <c r="AT3074" s="124"/>
      <c r="AU3074" s="124"/>
      <c r="AV3074" s="83"/>
      <c r="AW3074" s="123"/>
      <c r="AX3074" s="81"/>
      <c r="BB3074" s="81"/>
      <c r="BC3074" s="81"/>
      <c r="BD3074" s="81"/>
      <c r="BE3074" s="81"/>
    </row>
    <row r="3075" spans="1:57" ht="12" x14ac:dyDescent="0.25">
      <c r="A3075" s="81"/>
      <c r="B3075" s="81"/>
      <c r="C3075" s="81"/>
      <c r="K3075" s="81"/>
      <c r="L3075" s="81"/>
      <c r="M3075" s="81"/>
      <c r="N3075" s="81"/>
      <c r="O3075" s="81"/>
      <c r="P3075" s="81"/>
      <c r="S3075" s="81"/>
      <c r="T3075" s="81"/>
      <c r="U3075" s="81"/>
      <c r="V3075" s="81"/>
      <c r="W3075" s="81"/>
      <c r="X3075" s="81"/>
      <c r="Y3075" s="81"/>
      <c r="Z3075" s="81"/>
      <c r="AA3075" s="109"/>
      <c r="AB3075" s="109"/>
      <c r="AS3075" s="124"/>
      <c r="AT3075" s="124"/>
      <c r="AU3075" s="124"/>
      <c r="AV3075" s="83"/>
      <c r="AW3075" s="123"/>
      <c r="AX3075" s="81"/>
      <c r="BB3075" s="81"/>
      <c r="BC3075" s="81"/>
      <c r="BD3075" s="81"/>
      <c r="BE3075" s="81"/>
    </row>
    <row r="3076" spans="1:57" ht="12" x14ac:dyDescent="0.25">
      <c r="A3076" s="81"/>
      <c r="B3076" s="81"/>
      <c r="C3076" s="81"/>
      <c r="K3076" s="81"/>
      <c r="L3076" s="81"/>
      <c r="M3076" s="81"/>
      <c r="N3076" s="81"/>
      <c r="O3076" s="81"/>
      <c r="P3076" s="81"/>
      <c r="S3076" s="81"/>
      <c r="T3076" s="81"/>
      <c r="U3076" s="81"/>
      <c r="V3076" s="81"/>
      <c r="W3076" s="81"/>
      <c r="X3076" s="81"/>
      <c r="Y3076" s="81"/>
      <c r="Z3076" s="81"/>
      <c r="AA3076" s="109"/>
      <c r="AB3076" s="109"/>
      <c r="AS3076" s="124"/>
      <c r="AT3076" s="124"/>
      <c r="AU3076" s="124"/>
      <c r="AV3076" s="83"/>
      <c r="AW3076" s="123"/>
      <c r="AX3076" s="81"/>
      <c r="BB3076" s="81"/>
      <c r="BC3076" s="81"/>
      <c r="BD3076" s="81"/>
      <c r="BE3076" s="81"/>
    </row>
    <row r="3077" spans="1:57" ht="12" x14ac:dyDescent="0.25">
      <c r="A3077" s="81"/>
      <c r="B3077" s="81"/>
      <c r="C3077" s="81"/>
      <c r="K3077" s="81"/>
      <c r="L3077" s="81"/>
      <c r="M3077" s="81"/>
      <c r="N3077" s="81"/>
      <c r="O3077" s="81"/>
      <c r="P3077" s="81"/>
      <c r="S3077" s="81"/>
      <c r="T3077" s="81"/>
      <c r="U3077" s="81"/>
      <c r="V3077" s="81"/>
      <c r="W3077" s="81"/>
      <c r="X3077" s="81"/>
      <c r="Y3077" s="81"/>
      <c r="Z3077" s="81"/>
      <c r="AA3077" s="109"/>
      <c r="AB3077" s="109"/>
      <c r="AS3077" s="124"/>
      <c r="AT3077" s="124"/>
      <c r="AU3077" s="124"/>
      <c r="AV3077" s="83"/>
      <c r="AW3077" s="123"/>
      <c r="AX3077" s="81"/>
      <c r="BB3077" s="81"/>
      <c r="BC3077" s="81"/>
      <c r="BD3077" s="81"/>
      <c r="BE3077" s="81"/>
    </row>
    <row r="3078" spans="1:57" ht="12" x14ac:dyDescent="0.25">
      <c r="A3078" s="81"/>
      <c r="B3078" s="81"/>
      <c r="C3078" s="81"/>
      <c r="K3078" s="81"/>
      <c r="L3078" s="81"/>
      <c r="M3078" s="81"/>
      <c r="N3078" s="81"/>
      <c r="O3078" s="81"/>
      <c r="P3078" s="81"/>
      <c r="S3078" s="81"/>
      <c r="T3078" s="81"/>
      <c r="U3078" s="81"/>
      <c r="V3078" s="81"/>
      <c r="W3078" s="81"/>
      <c r="X3078" s="81"/>
      <c r="Y3078" s="81"/>
      <c r="Z3078" s="81"/>
      <c r="AA3078" s="109"/>
      <c r="AB3078" s="109"/>
      <c r="AS3078" s="124"/>
      <c r="AT3078" s="124"/>
      <c r="AU3078" s="124"/>
      <c r="AV3078" s="83"/>
      <c r="AW3078" s="123"/>
      <c r="AX3078" s="81"/>
      <c r="BB3078" s="81"/>
      <c r="BC3078" s="81"/>
      <c r="BD3078" s="81"/>
      <c r="BE3078" s="81"/>
    </row>
    <row r="3079" spans="1:57" ht="12" x14ac:dyDescent="0.25">
      <c r="A3079" s="81"/>
      <c r="B3079" s="81"/>
      <c r="C3079" s="81"/>
      <c r="K3079" s="81"/>
      <c r="L3079" s="81"/>
      <c r="M3079" s="81"/>
      <c r="N3079" s="81"/>
      <c r="O3079" s="81"/>
      <c r="P3079" s="81"/>
      <c r="S3079" s="81"/>
      <c r="T3079" s="81"/>
      <c r="U3079" s="81"/>
      <c r="V3079" s="81"/>
      <c r="W3079" s="81"/>
      <c r="X3079" s="81"/>
      <c r="Y3079" s="81"/>
      <c r="Z3079" s="81"/>
      <c r="AA3079" s="109"/>
      <c r="AB3079" s="109"/>
      <c r="AS3079" s="124"/>
      <c r="AT3079" s="124"/>
      <c r="AU3079" s="124"/>
      <c r="AV3079" s="83"/>
      <c r="AW3079" s="123"/>
      <c r="AX3079" s="81"/>
      <c r="BB3079" s="81"/>
      <c r="BC3079" s="81"/>
      <c r="BD3079" s="81"/>
      <c r="BE3079" s="81"/>
    </row>
    <row r="3080" spans="1:57" ht="12" x14ac:dyDescent="0.25">
      <c r="A3080" s="81"/>
      <c r="B3080" s="81"/>
      <c r="C3080" s="81"/>
      <c r="K3080" s="81"/>
      <c r="L3080" s="81"/>
      <c r="M3080" s="81"/>
      <c r="N3080" s="81"/>
      <c r="O3080" s="81"/>
      <c r="P3080" s="81"/>
      <c r="S3080" s="81"/>
      <c r="T3080" s="81"/>
      <c r="U3080" s="81"/>
      <c r="V3080" s="81"/>
      <c r="W3080" s="81"/>
      <c r="X3080" s="81"/>
      <c r="Y3080" s="81"/>
      <c r="Z3080" s="81"/>
      <c r="AA3080" s="109"/>
      <c r="AB3080" s="109"/>
      <c r="AS3080" s="124"/>
      <c r="AT3080" s="124"/>
      <c r="AU3080" s="124"/>
      <c r="AV3080" s="83"/>
      <c r="AW3080" s="123"/>
      <c r="AX3080" s="81"/>
      <c r="BB3080" s="81"/>
      <c r="BC3080" s="81"/>
      <c r="BD3080" s="81"/>
      <c r="BE3080" s="81"/>
    </row>
    <row r="3081" spans="1:57" ht="12" x14ac:dyDescent="0.25">
      <c r="A3081" s="81"/>
      <c r="B3081" s="81"/>
      <c r="C3081" s="81"/>
      <c r="K3081" s="81"/>
      <c r="L3081" s="81"/>
      <c r="M3081" s="81"/>
      <c r="N3081" s="81"/>
      <c r="O3081" s="81"/>
      <c r="P3081" s="81"/>
      <c r="S3081" s="81"/>
      <c r="T3081" s="81"/>
      <c r="U3081" s="81"/>
      <c r="V3081" s="81"/>
      <c r="W3081" s="81"/>
      <c r="X3081" s="81"/>
      <c r="Y3081" s="81"/>
      <c r="Z3081" s="81"/>
      <c r="AA3081" s="109"/>
      <c r="AB3081" s="109"/>
      <c r="AS3081" s="124"/>
      <c r="AT3081" s="124"/>
      <c r="AU3081" s="124"/>
      <c r="AV3081" s="83"/>
      <c r="AW3081" s="123"/>
      <c r="AX3081" s="81"/>
      <c r="BB3081" s="81"/>
      <c r="BC3081" s="81"/>
      <c r="BD3081" s="81"/>
      <c r="BE3081" s="81"/>
    </row>
    <row r="3082" spans="1:57" ht="12" x14ac:dyDescent="0.25">
      <c r="A3082" s="81"/>
      <c r="B3082" s="81"/>
      <c r="C3082" s="81"/>
      <c r="K3082" s="81"/>
      <c r="L3082" s="81"/>
      <c r="M3082" s="81"/>
      <c r="N3082" s="81"/>
      <c r="O3082" s="81"/>
      <c r="P3082" s="81"/>
      <c r="S3082" s="81"/>
      <c r="T3082" s="81"/>
      <c r="U3082" s="81"/>
      <c r="V3082" s="81"/>
      <c r="W3082" s="81"/>
      <c r="X3082" s="81"/>
      <c r="Y3082" s="81"/>
      <c r="Z3082" s="81"/>
      <c r="AA3082" s="109"/>
      <c r="AB3082" s="109"/>
      <c r="AS3082" s="124"/>
      <c r="AT3082" s="124"/>
      <c r="AU3082" s="124"/>
      <c r="AV3082" s="83"/>
      <c r="AW3082" s="123"/>
      <c r="AX3082" s="81"/>
      <c r="BB3082" s="81"/>
      <c r="BC3082" s="81"/>
      <c r="BD3082" s="81"/>
      <c r="BE3082" s="81"/>
    </row>
    <row r="3083" spans="1:57" ht="12" x14ac:dyDescent="0.25">
      <c r="A3083" s="81"/>
      <c r="B3083" s="81"/>
      <c r="C3083" s="81"/>
      <c r="K3083" s="81"/>
      <c r="L3083" s="81"/>
      <c r="M3083" s="81"/>
      <c r="N3083" s="81"/>
      <c r="O3083" s="81"/>
      <c r="P3083" s="81"/>
      <c r="S3083" s="81"/>
      <c r="T3083" s="81"/>
      <c r="U3083" s="81"/>
      <c r="V3083" s="81"/>
      <c r="W3083" s="81"/>
      <c r="X3083" s="81"/>
      <c r="Y3083" s="81"/>
      <c r="Z3083" s="81"/>
      <c r="AA3083" s="109"/>
      <c r="AB3083" s="109"/>
      <c r="AS3083" s="124"/>
      <c r="AT3083" s="124"/>
      <c r="AU3083" s="124"/>
      <c r="AV3083" s="83"/>
      <c r="AW3083" s="123"/>
      <c r="AX3083" s="81"/>
      <c r="BB3083" s="81"/>
      <c r="BC3083" s="81"/>
      <c r="BD3083" s="81"/>
      <c r="BE3083" s="81"/>
    </row>
    <row r="3084" spans="1:57" ht="12" x14ac:dyDescent="0.25">
      <c r="A3084" s="81"/>
      <c r="B3084" s="81"/>
      <c r="C3084" s="81"/>
      <c r="K3084" s="81"/>
      <c r="L3084" s="81"/>
      <c r="M3084" s="81"/>
      <c r="N3084" s="81"/>
      <c r="O3084" s="81"/>
      <c r="P3084" s="81"/>
      <c r="S3084" s="81"/>
      <c r="T3084" s="81"/>
      <c r="U3084" s="81"/>
      <c r="V3084" s="81"/>
      <c r="W3084" s="81"/>
      <c r="X3084" s="81"/>
      <c r="Y3084" s="81"/>
      <c r="Z3084" s="81"/>
      <c r="AA3084" s="109"/>
      <c r="AB3084" s="109"/>
      <c r="AS3084" s="124"/>
      <c r="AT3084" s="124"/>
      <c r="AU3084" s="124"/>
      <c r="AV3084" s="83"/>
      <c r="AW3084" s="123"/>
      <c r="AX3084" s="81"/>
      <c r="BB3084" s="81"/>
      <c r="BC3084" s="81"/>
      <c r="BD3084" s="81"/>
      <c r="BE3084" s="81"/>
    </row>
    <row r="3085" spans="1:57" ht="12" x14ac:dyDescent="0.25">
      <c r="A3085" s="81"/>
      <c r="B3085" s="81"/>
      <c r="C3085" s="81"/>
      <c r="K3085" s="81"/>
      <c r="L3085" s="81"/>
      <c r="M3085" s="81"/>
      <c r="N3085" s="81"/>
      <c r="O3085" s="81"/>
      <c r="P3085" s="81"/>
      <c r="S3085" s="81"/>
      <c r="T3085" s="81"/>
      <c r="U3085" s="81"/>
      <c r="V3085" s="81"/>
      <c r="W3085" s="81"/>
      <c r="X3085" s="81"/>
      <c r="Y3085" s="81"/>
      <c r="Z3085" s="81"/>
      <c r="AA3085" s="109"/>
      <c r="AB3085" s="109"/>
      <c r="AS3085" s="124"/>
      <c r="AT3085" s="124"/>
      <c r="AU3085" s="124"/>
      <c r="AV3085" s="83"/>
      <c r="AW3085" s="123"/>
      <c r="AX3085" s="81"/>
      <c r="BB3085" s="81"/>
      <c r="BC3085" s="81"/>
      <c r="BD3085" s="81"/>
      <c r="BE3085" s="81"/>
    </row>
    <row r="3086" spans="1:57" ht="12" x14ac:dyDescent="0.25">
      <c r="A3086" s="81"/>
      <c r="B3086" s="81"/>
      <c r="C3086" s="81"/>
      <c r="K3086" s="81"/>
      <c r="L3086" s="81"/>
      <c r="M3086" s="81"/>
      <c r="N3086" s="81"/>
      <c r="O3086" s="81"/>
      <c r="P3086" s="81"/>
      <c r="S3086" s="81"/>
      <c r="T3086" s="81"/>
      <c r="U3086" s="81"/>
      <c r="V3086" s="81"/>
      <c r="W3086" s="81"/>
      <c r="X3086" s="81"/>
      <c r="Y3086" s="81"/>
      <c r="Z3086" s="81"/>
      <c r="AA3086" s="109"/>
      <c r="AB3086" s="109"/>
      <c r="AS3086" s="124"/>
      <c r="AT3086" s="124"/>
      <c r="AU3086" s="124"/>
      <c r="AV3086" s="83"/>
      <c r="AW3086" s="123"/>
      <c r="AX3086" s="81"/>
      <c r="BB3086" s="81"/>
      <c r="BC3086" s="81"/>
      <c r="BD3086" s="81"/>
      <c r="BE3086" s="81"/>
    </row>
    <row r="3087" spans="1:57" ht="12" x14ac:dyDescent="0.25">
      <c r="A3087" s="81"/>
      <c r="B3087" s="81"/>
      <c r="C3087" s="81"/>
      <c r="K3087" s="81"/>
      <c r="L3087" s="81"/>
      <c r="M3087" s="81"/>
      <c r="N3087" s="81"/>
      <c r="O3087" s="81"/>
      <c r="P3087" s="81"/>
      <c r="S3087" s="81"/>
      <c r="T3087" s="81"/>
      <c r="U3087" s="81"/>
      <c r="V3087" s="81"/>
      <c r="W3087" s="81"/>
      <c r="X3087" s="81"/>
      <c r="Y3087" s="81"/>
      <c r="Z3087" s="81"/>
      <c r="AA3087" s="109"/>
      <c r="AB3087" s="109"/>
      <c r="AS3087" s="124"/>
      <c r="AT3087" s="124"/>
      <c r="AU3087" s="124"/>
      <c r="AV3087" s="83"/>
      <c r="AW3087" s="123"/>
      <c r="AX3087" s="81"/>
      <c r="BB3087" s="81"/>
      <c r="BC3087" s="81"/>
      <c r="BD3087" s="81"/>
      <c r="BE3087" s="81"/>
    </row>
    <row r="3088" spans="1:57" ht="12" x14ac:dyDescent="0.25">
      <c r="A3088" s="81"/>
      <c r="B3088" s="81"/>
      <c r="C3088" s="81"/>
      <c r="K3088" s="81"/>
      <c r="L3088" s="81"/>
      <c r="M3088" s="81"/>
      <c r="N3088" s="81"/>
      <c r="O3088" s="81"/>
      <c r="P3088" s="81"/>
      <c r="S3088" s="81"/>
      <c r="T3088" s="81"/>
      <c r="U3088" s="81"/>
      <c r="V3088" s="81"/>
      <c r="W3088" s="81"/>
      <c r="X3088" s="81"/>
      <c r="Y3088" s="81"/>
      <c r="Z3088" s="81"/>
      <c r="AA3088" s="109"/>
      <c r="AB3088" s="109"/>
      <c r="AS3088" s="124"/>
      <c r="AT3088" s="124"/>
      <c r="AU3088" s="124"/>
      <c r="AV3088" s="83"/>
      <c r="AW3088" s="123"/>
      <c r="AX3088" s="81"/>
      <c r="BB3088" s="81"/>
      <c r="BC3088" s="81"/>
      <c r="BD3088" s="81"/>
      <c r="BE3088" s="81"/>
    </row>
    <row r="3089" spans="1:57" ht="12" x14ac:dyDescent="0.25">
      <c r="A3089" s="81"/>
      <c r="B3089" s="81"/>
      <c r="C3089" s="81"/>
      <c r="K3089" s="81"/>
      <c r="L3089" s="81"/>
      <c r="M3089" s="81"/>
      <c r="N3089" s="81"/>
      <c r="O3089" s="81"/>
      <c r="P3089" s="81"/>
      <c r="S3089" s="81"/>
      <c r="T3089" s="81"/>
      <c r="U3089" s="81"/>
      <c r="V3089" s="81"/>
      <c r="W3089" s="81"/>
      <c r="X3089" s="81"/>
      <c r="Y3089" s="81"/>
      <c r="Z3089" s="81"/>
      <c r="AA3089" s="109"/>
      <c r="AB3089" s="109"/>
      <c r="AS3089" s="124"/>
      <c r="AT3089" s="124"/>
      <c r="AU3089" s="124"/>
      <c r="AV3089" s="83"/>
      <c r="AW3089" s="123"/>
      <c r="AX3089" s="81"/>
      <c r="BB3089" s="81"/>
      <c r="BC3089" s="81"/>
      <c r="BD3089" s="81"/>
      <c r="BE3089" s="81"/>
    </row>
    <row r="3090" spans="1:57" ht="12" x14ac:dyDescent="0.25">
      <c r="A3090" s="81"/>
      <c r="B3090" s="81"/>
      <c r="C3090" s="81"/>
      <c r="K3090" s="81"/>
      <c r="L3090" s="81"/>
      <c r="M3090" s="81"/>
      <c r="N3090" s="81"/>
      <c r="O3090" s="81"/>
      <c r="P3090" s="81"/>
      <c r="S3090" s="81"/>
      <c r="T3090" s="81"/>
      <c r="U3090" s="81"/>
      <c r="V3090" s="81"/>
      <c r="W3090" s="81"/>
      <c r="X3090" s="81"/>
      <c r="Y3090" s="81"/>
      <c r="Z3090" s="81"/>
      <c r="AA3090" s="109"/>
      <c r="AB3090" s="109"/>
      <c r="AS3090" s="124"/>
      <c r="AT3090" s="124"/>
      <c r="AU3090" s="124"/>
      <c r="AV3090" s="83"/>
      <c r="AW3090" s="123"/>
      <c r="AX3090" s="81"/>
      <c r="BB3090" s="81"/>
      <c r="BC3090" s="81"/>
      <c r="BD3090" s="81"/>
      <c r="BE3090" s="81"/>
    </row>
    <row r="3091" spans="1:57" ht="12" x14ac:dyDescent="0.25">
      <c r="A3091" s="81"/>
      <c r="B3091" s="81"/>
      <c r="C3091" s="81"/>
      <c r="K3091" s="81"/>
      <c r="L3091" s="81"/>
      <c r="M3091" s="81"/>
      <c r="N3091" s="81"/>
      <c r="O3091" s="81"/>
      <c r="P3091" s="81"/>
      <c r="S3091" s="81"/>
      <c r="T3091" s="81"/>
      <c r="U3091" s="81"/>
      <c r="V3091" s="81"/>
      <c r="W3091" s="81"/>
      <c r="X3091" s="81"/>
      <c r="Y3091" s="81"/>
      <c r="Z3091" s="81"/>
      <c r="AA3091" s="109"/>
      <c r="AB3091" s="109"/>
      <c r="AS3091" s="124"/>
      <c r="AT3091" s="124"/>
      <c r="AU3091" s="124"/>
      <c r="AV3091" s="83"/>
      <c r="AW3091" s="123"/>
      <c r="AX3091" s="81"/>
      <c r="BB3091" s="81"/>
      <c r="BC3091" s="81"/>
      <c r="BD3091" s="81"/>
      <c r="BE3091" s="81"/>
    </row>
    <row r="3092" spans="1:57" ht="12" x14ac:dyDescent="0.25">
      <c r="A3092" s="81"/>
      <c r="B3092" s="81"/>
      <c r="C3092" s="81"/>
      <c r="K3092" s="81"/>
      <c r="L3092" s="81"/>
      <c r="M3092" s="81"/>
      <c r="N3092" s="81"/>
      <c r="O3092" s="81"/>
      <c r="P3092" s="81"/>
      <c r="S3092" s="81"/>
      <c r="T3092" s="81"/>
      <c r="U3092" s="81"/>
      <c r="V3092" s="81"/>
      <c r="W3092" s="81"/>
      <c r="X3092" s="81"/>
      <c r="Y3092" s="81"/>
      <c r="Z3092" s="81"/>
      <c r="AA3092" s="109"/>
      <c r="AB3092" s="109"/>
      <c r="AS3092" s="124"/>
      <c r="AT3092" s="124"/>
      <c r="AU3092" s="124"/>
      <c r="AV3092" s="83"/>
      <c r="AW3092" s="123"/>
      <c r="AX3092" s="81"/>
      <c r="BB3092" s="81"/>
      <c r="BC3092" s="81"/>
      <c r="BD3092" s="81"/>
      <c r="BE3092" s="81"/>
    </row>
    <row r="3093" spans="1:57" ht="12" x14ac:dyDescent="0.25">
      <c r="A3093" s="81"/>
      <c r="B3093" s="81"/>
      <c r="C3093" s="81"/>
      <c r="K3093" s="81"/>
      <c r="L3093" s="81"/>
      <c r="M3093" s="81"/>
      <c r="N3093" s="81"/>
      <c r="O3093" s="81"/>
      <c r="P3093" s="81"/>
      <c r="S3093" s="81"/>
      <c r="T3093" s="81"/>
      <c r="U3093" s="81"/>
      <c r="V3093" s="81"/>
      <c r="W3093" s="81"/>
      <c r="X3093" s="81"/>
      <c r="Y3093" s="81"/>
      <c r="Z3093" s="81"/>
      <c r="AA3093" s="109"/>
      <c r="AB3093" s="109"/>
      <c r="AS3093" s="124"/>
      <c r="AT3093" s="124"/>
      <c r="AU3093" s="124"/>
      <c r="AV3093" s="83"/>
      <c r="AW3093" s="123"/>
      <c r="AX3093" s="81"/>
      <c r="BB3093" s="81"/>
      <c r="BC3093" s="81"/>
      <c r="BD3093" s="81"/>
      <c r="BE3093" s="81"/>
    </row>
    <row r="3094" spans="1:57" ht="12" x14ac:dyDescent="0.25">
      <c r="A3094" s="81"/>
      <c r="B3094" s="81"/>
      <c r="C3094" s="81"/>
      <c r="K3094" s="81"/>
      <c r="L3094" s="81"/>
      <c r="M3094" s="81"/>
      <c r="N3094" s="81"/>
      <c r="O3094" s="81"/>
      <c r="P3094" s="81"/>
      <c r="S3094" s="81"/>
      <c r="T3094" s="81"/>
      <c r="U3094" s="81"/>
      <c r="V3094" s="81"/>
      <c r="W3094" s="81"/>
      <c r="X3094" s="81"/>
      <c r="Y3094" s="81"/>
      <c r="Z3094" s="81"/>
      <c r="AA3094" s="109"/>
      <c r="AB3094" s="109"/>
      <c r="AS3094" s="124"/>
      <c r="AT3094" s="124"/>
      <c r="AU3094" s="124"/>
      <c r="AV3094" s="83"/>
      <c r="AW3094" s="123"/>
      <c r="AX3094" s="81"/>
      <c r="BB3094" s="81"/>
      <c r="BC3094" s="81"/>
      <c r="BD3094" s="81"/>
      <c r="BE3094" s="81"/>
    </row>
    <row r="3095" spans="1:57" ht="12" x14ac:dyDescent="0.25">
      <c r="A3095" s="81"/>
      <c r="B3095" s="81"/>
      <c r="C3095" s="81"/>
      <c r="K3095" s="81"/>
      <c r="L3095" s="81"/>
      <c r="M3095" s="81"/>
      <c r="N3095" s="81"/>
      <c r="O3095" s="81"/>
      <c r="P3095" s="81"/>
      <c r="S3095" s="81"/>
      <c r="T3095" s="81"/>
      <c r="U3095" s="81"/>
      <c r="V3095" s="81"/>
      <c r="W3095" s="81"/>
      <c r="X3095" s="81"/>
      <c r="Y3095" s="81"/>
      <c r="Z3095" s="81"/>
      <c r="AA3095" s="109"/>
      <c r="AB3095" s="109"/>
      <c r="AS3095" s="124"/>
      <c r="AT3095" s="124"/>
      <c r="AU3095" s="124"/>
      <c r="AV3095" s="83"/>
      <c r="AW3095" s="123"/>
      <c r="AX3095" s="81"/>
      <c r="BB3095" s="81"/>
      <c r="BC3095" s="81"/>
      <c r="BD3095" s="81"/>
      <c r="BE3095" s="81"/>
    </row>
    <row r="3096" spans="1:57" ht="12" x14ac:dyDescent="0.25">
      <c r="A3096" s="81"/>
      <c r="B3096" s="81"/>
      <c r="C3096" s="81"/>
      <c r="K3096" s="81"/>
      <c r="L3096" s="81"/>
      <c r="M3096" s="81"/>
      <c r="N3096" s="81"/>
      <c r="O3096" s="81"/>
      <c r="P3096" s="81"/>
      <c r="S3096" s="81"/>
      <c r="T3096" s="81"/>
      <c r="U3096" s="81"/>
      <c r="V3096" s="81"/>
      <c r="W3096" s="81"/>
      <c r="X3096" s="81"/>
      <c r="Y3096" s="81"/>
      <c r="Z3096" s="81"/>
      <c r="AA3096" s="109"/>
      <c r="AB3096" s="109"/>
      <c r="AS3096" s="124"/>
      <c r="AT3096" s="124"/>
      <c r="AU3096" s="124"/>
      <c r="AV3096" s="83"/>
      <c r="AW3096" s="123"/>
      <c r="AX3096" s="81"/>
      <c r="BB3096" s="81"/>
      <c r="BC3096" s="81"/>
      <c r="BD3096" s="81"/>
      <c r="BE3096" s="81"/>
    </row>
    <row r="3097" spans="1:57" ht="12" x14ac:dyDescent="0.25">
      <c r="A3097" s="81"/>
      <c r="B3097" s="81"/>
      <c r="C3097" s="81"/>
      <c r="K3097" s="81"/>
      <c r="L3097" s="81"/>
      <c r="M3097" s="81"/>
      <c r="N3097" s="81"/>
      <c r="O3097" s="81"/>
      <c r="P3097" s="81"/>
      <c r="S3097" s="81"/>
      <c r="T3097" s="81"/>
      <c r="U3097" s="81"/>
      <c r="V3097" s="81"/>
      <c r="W3097" s="81"/>
      <c r="X3097" s="81"/>
      <c r="Y3097" s="81"/>
      <c r="Z3097" s="81"/>
      <c r="AA3097" s="109"/>
      <c r="AB3097" s="109"/>
      <c r="AS3097" s="124"/>
      <c r="AT3097" s="124"/>
      <c r="AU3097" s="124"/>
      <c r="AV3097" s="83"/>
      <c r="AW3097" s="123"/>
      <c r="AX3097" s="81"/>
      <c r="BB3097" s="81"/>
      <c r="BC3097" s="81"/>
      <c r="BD3097" s="81"/>
      <c r="BE3097" s="81"/>
    </row>
    <row r="3098" spans="1:57" ht="12" x14ac:dyDescent="0.25">
      <c r="A3098" s="81"/>
      <c r="B3098" s="81"/>
      <c r="C3098" s="81"/>
      <c r="K3098" s="81"/>
      <c r="L3098" s="81"/>
      <c r="M3098" s="81"/>
      <c r="N3098" s="81"/>
      <c r="O3098" s="81"/>
      <c r="P3098" s="81"/>
      <c r="S3098" s="81"/>
      <c r="T3098" s="81"/>
      <c r="U3098" s="81"/>
      <c r="V3098" s="81"/>
      <c r="W3098" s="81"/>
      <c r="X3098" s="81"/>
      <c r="Y3098" s="81"/>
      <c r="Z3098" s="81"/>
      <c r="AA3098" s="109"/>
      <c r="AB3098" s="109"/>
      <c r="AS3098" s="124"/>
      <c r="AT3098" s="124"/>
      <c r="AU3098" s="124"/>
      <c r="AV3098" s="83"/>
      <c r="AW3098" s="123"/>
      <c r="AX3098" s="81"/>
      <c r="BB3098" s="81"/>
      <c r="BC3098" s="81"/>
      <c r="BD3098" s="81"/>
      <c r="BE3098" s="81"/>
    </row>
    <row r="3099" spans="1:57" ht="12" x14ac:dyDescent="0.25">
      <c r="A3099" s="81"/>
      <c r="B3099" s="81"/>
      <c r="C3099" s="81"/>
      <c r="K3099" s="81"/>
      <c r="L3099" s="81"/>
      <c r="M3099" s="81"/>
      <c r="N3099" s="81"/>
      <c r="O3099" s="81"/>
      <c r="P3099" s="81"/>
      <c r="S3099" s="81"/>
      <c r="T3099" s="81"/>
      <c r="U3099" s="81"/>
      <c r="V3099" s="81"/>
      <c r="W3099" s="81"/>
      <c r="X3099" s="81"/>
      <c r="Y3099" s="81"/>
      <c r="Z3099" s="81"/>
      <c r="AA3099" s="109"/>
      <c r="AB3099" s="109"/>
      <c r="AS3099" s="124"/>
      <c r="AT3099" s="124"/>
      <c r="AU3099" s="124"/>
      <c r="AV3099" s="83"/>
      <c r="AW3099" s="123"/>
      <c r="AX3099" s="81"/>
      <c r="BB3099" s="81"/>
      <c r="BC3099" s="81"/>
      <c r="BD3099" s="81"/>
      <c r="BE3099" s="81"/>
    </row>
    <row r="3100" spans="1:57" ht="12" x14ac:dyDescent="0.25">
      <c r="A3100" s="81"/>
      <c r="B3100" s="81"/>
      <c r="C3100" s="81"/>
      <c r="K3100" s="81"/>
      <c r="L3100" s="81"/>
      <c r="M3100" s="81"/>
      <c r="N3100" s="81"/>
      <c r="O3100" s="81"/>
      <c r="P3100" s="81"/>
      <c r="S3100" s="81"/>
      <c r="T3100" s="81"/>
      <c r="U3100" s="81"/>
      <c r="V3100" s="81"/>
      <c r="W3100" s="81"/>
      <c r="X3100" s="81"/>
      <c r="Y3100" s="81"/>
      <c r="Z3100" s="81"/>
      <c r="AA3100" s="109"/>
      <c r="AB3100" s="109"/>
      <c r="AS3100" s="124"/>
      <c r="AT3100" s="124"/>
      <c r="AU3100" s="124"/>
      <c r="AV3100" s="83"/>
      <c r="AW3100" s="123"/>
      <c r="AX3100" s="81"/>
      <c r="BB3100" s="81"/>
      <c r="BC3100" s="81"/>
      <c r="BD3100" s="81"/>
      <c r="BE3100" s="81"/>
    </row>
    <row r="3101" spans="1:57" ht="12" x14ac:dyDescent="0.25">
      <c r="A3101" s="81"/>
      <c r="B3101" s="81"/>
      <c r="C3101" s="81"/>
      <c r="K3101" s="81"/>
      <c r="L3101" s="81"/>
      <c r="M3101" s="81"/>
      <c r="N3101" s="81"/>
      <c r="O3101" s="81"/>
      <c r="P3101" s="81"/>
      <c r="S3101" s="81"/>
      <c r="T3101" s="81"/>
      <c r="U3101" s="81"/>
      <c r="V3101" s="81"/>
      <c r="W3101" s="81"/>
      <c r="X3101" s="81"/>
      <c r="Y3101" s="81"/>
      <c r="Z3101" s="81"/>
      <c r="AA3101" s="109"/>
      <c r="AB3101" s="109"/>
      <c r="AS3101" s="124"/>
      <c r="AT3101" s="124"/>
      <c r="AU3101" s="124"/>
      <c r="AV3101" s="83"/>
      <c r="AW3101" s="123"/>
      <c r="AX3101" s="81"/>
      <c r="BB3101" s="81"/>
      <c r="BC3101" s="81"/>
      <c r="BD3101" s="81"/>
      <c r="BE3101" s="81"/>
    </row>
    <row r="3102" spans="1:57" ht="12" x14ac:dyDescent="0.25">
      <c r="A3102" s="81"/>
      <c r="B3102" s="81"/>
      <c r="C3102" s="81"/>
      <c r="K3102" s="81"/>
      <c r="L3102" s="81"/>
      <c r="M3102" s="81"/>
      <c r="N3102" s="81"/>
      <c r="O3102" s="81"/>
      <c r="P3102" s="81"/>
      <c r="S3102" s="81"/>
      <c r="T3102" s="81"/>
      <c r="U3102" s="81"/>
      <c r="V3102" s="81"/>
      <c r="W3102" s="81"/>
      <c r="X3102" s="81"/>
      <c r="Y3102" s="81"/>
      <c r="Z3102" s="81"/>
      <c r="AA3102" s="109"/>
      <c r="AB3102" s="109"/>
      <c r="AS3102" s="124"/>
      <c r="AT3102" s="124"/>
      <c r="AU3102" s="124"/>
      <c r="AV3102" s="83"/>
      <c r="AW3102" s="123"/>
      <c r="AX3102" s="81"/>
      <c r="BB3102" s="81"/>
      <c r="BC3102" s="81"/>
      <c r="BD3102" s="81"/>
      <c r="BE3102" s="81"/>
    </row>
    <row r="3103" spans="1:57" ht="12" x14ac:dyDescent="0.25">
      <c r="A3103" s="81"/>
      <c r="B3103" s="81"/>
      <c r="C3103" s="81"/>
      <c r="K3103" s="81"/>
      <c r="L3103" s="81"/>
      <c r="M3103" s="81"/>
      <c r="N3103" s="81"/>
      <c r="O3103" s="81"/>
      <c r="P3103" s="81"/>
      <c r="S3103" s="81"/>
      <c r="T3103" s="81"/>
      <c r="U3103" s="81"/>
      <c r="V3103" s="81"/>
      <c r="W3103" s="81"/>
      <c r="X3103" s="81"/>
      <c r="Y3103" s="81"/>
      <c r="Z3103" s="81"/>
      <c r="AA3103" s="109"/>
      <c r="AB3103" s="109"/>
      <c r="AS3103" s="124"/>
      <c r="AT3103" s="124"/>
      <c r="AU3103" s="124"/>
      <c r="AV3103" s="83"/>
      <c r="AW3103" s="123"/>
      <c r="AX3103" s="81"/>
      <c r="BB3103" s="81"/>
      <c r="BC3103" s="81"/>
      <c r="BD3103" s="81"/>
      <c r="BE3103" s="81"/>
    </row>
    <row r="3104" spans="1:57" ht="12" x14ac:dyDescent="0.25">
      <c r="A3104" s="81"/>
      <c r="B3104" s="81"/>
      <c r="C3104" s="81"/>
      <c r="K3104" s="81"/>
      <c r="L3104" s="81"/>
      <c r="M3104" s="81"/>
      <c r="N3104" s="81"/>
      <c r="O3104" s="81"/>
      <c r="P3104" s="81"/>
      <c r="S3104" s="81"/>
      <c r="T3104" s="81"/>
      <c r="U3104" s="81"/>
      <c r="V3104" s="81"/>
      <c r="W3104" s="81"/>
      <c r="X3104" s="81"/>
      <c r="Y3104" s="81"/>
      <c r="Z3104" s="81"/>
      <c r="AA3104" s="109"/>
      <c r="AB3104" s="109"/>
      <c r="AS3104" s="124"/>
      <c r="AT3104" s="124"/>
      <c r="AU3104" s="124"/>
      <c r="AV3104" s="83"/>
      <c r="AW3104" s="123"/>
      <c r="AX3104" s="81"/>
      <c r="BB3104" s="81"/>
      <c r="BC3104" s="81"/>
      <c r="BD3104" s="81"/>
      <c r="BE3104" s="81"/>
    </row>
    <row r="3105" spans="1:57" ht="12" x14ac:dyDescent="0.25">
      <c r="A3105" s="81"/>
      <c r="B3105" s="81"/>
      <c r="C3105" s="81"/>
      <c r="K3105" s="81"/>
      <c r="L3105" s="81"/>
      <c r="M3105" s="81"/>
      <c r="N3105" s="81"/>
      <c r="O3105" s="81"/>
      <c r="P3105" s="81"/>
      <c r="S3105" s="81"/>
      <c r="T3105" s="81"/>
      <c r="U3105" s="81"/>
      <c r="V3105" s="81"/>
      <c r="W3105" s="81"/>
      <c r="X3105" s="81"/>
      <c r="Y3105" s="81"/>
      <c r="Z3105" s="81"/>
      <c r="AA3105" s="109"/>
      <c r="AB3105" s="109"/>
      <c r="AS3105" s="124"/>
      <c r="AT3105" s="124"/>
      <c r="AU3105" s="124"/>
      <c r="AV3105" s="83"/>
      <c r="AW3105" s="123"/>
      <c r="AX3105" s="81"/>
      <c r="BB3105" s="81"/>
      <c r="BC3105" s="81"/>
      <c r="BD3105" s="81"/>
      <c r="BE3105" s="81"/>
    </row>
    <row r="3106" spans="1:57" ht="12" x14ac:dyDescent="0.25">
      <c r="A3106" s="81"/>
      <c r="B3106" s="81"/>
      <c r="C3106" s="81"/>
      <c r="K3106" s="81"/>
      <c r="L3106" s="81"/>
      <c r="M3106" s="81"/>
      <c r="N3106" s="81"/>
      <c r="O3106" s="81"/>
      <c r="P3106" s="81"/>
      <c r="S3106" s="81"/>
      <c r="T3106" s="81"/>
      <c r="U3106" s="81"/>
      <c r="V3106" s="81"/>
      <c r="W3106" s="81"/>
      <c r="X3106" s="81"/>
      <c r="Y3106" s="81"/>
      <c r="Z3106" s="81"/>
      <c r="AA3106" s="109"/>
      <c r="AB3106" s="109"/>
      <c r="AS3106" s="124"/>
      <c r="AT3106" s="124"/>
      <c r="AU3106" s="124"/>
      <c r="AV3106" s="83"/>
      <c r="AW3106" s="123"/>
      <c r="AX3106" s="81"/>
      <c r="BB3106" s="81"/>
      <c r="BC3106" s="81"/>
      <c r="BD3106" s="81"/>
      <c r="BE3106" s="81"/>
    </row>
    <row r="3107" spans="1:57" ht="12" x14ac:dyDescent="0.25">
      <c r="A3107" s="81"/>
      <c r="B3107" s="81"/>
      <c r="C3107" s="81"/>
      <c r="K3107" s="81"/>
      <c r="L3107" s="81"/>
      <c r="M3107" s="81"/>
      <c r="N3107" s="81"/>
      <c r="O3107" s="81"/>
      <c r="P3107" s="81"/>
      <c r="S3107" s="81"/>
      <c r="T3107" s="81"/>
      <c r="U3107" s="81"/>
      <c r="V3107" s="81"/>
      <c r="W3107" s="81"/>
      <c r="X3107" s="81"/>
      <c r="Y3107" s="81"/>
      <c r="Z3107" s="81"/>
      <c r="AA3107" s="109"/>
      <c r="AB3107" s="109"/>
      <c r="AS3107" s="124"/>
      <c r="AT3107" s="124"/>
      <c r="AU3107" s="124"/>
      <c r="AV3107" s="83"/>
      <c r="AW3107" s="123"/>
      <c r="AX3107" s="81"/>
      <c r="BB3107" s="81"/>
      <c r="BC3107" s="81"/>
      <c r="BD3107" s="81"/>
      <c r="BE3107" s="81"/>
    </row>
    <row r="3108" spans="1:57" ht="12" x14ac:dyDescent="0.25">
      <c r="A3108" s="81"/>
      <c r="B3108" s="81"/>
      <c r="C3108" s="81"/>
      <c r="K3108" s="81"/>
      <c r="L3108" s="81"/>
      <c r="M3108" s="81"/>
      <c r="N3108" s="81"/>
      <c r="O3108" s="81"/>
      <c r="P3108" s="81"/>
      <c r="S3108" s="81"/>
      <c r="T3108" s="81"/>
      <c r="U3108" s="81"/>
      <c r="V3108" s="81"/>
      <c r="W3108" s="81"/>
      <c r="X3108" s="81"/>
      <c r="Y3108" s="81"/>
      <c r="Z3108" s="81"/>
      <c r="AA3108" s="109"/>
      <c r="AB3108" s="109"/>
      <c r="AS3108" s="124"/>
      <c r="AT3108" s="124"/>
      <c r="AU3108" s="124"/>
      <c r="AV3108" s="83"/>
      <c r="AW3108" s="123"/>
      <c r="AX3108" s="81"/>
      <c r="BB3108" s="81"/>
      <c r="BC3108" s="81"/>
      <c r="BD3108" s="81"/>
      <c r="BE3108" s="81"/>
    </row>
    <row r="3109" spans="1:57" ht="12" x14ac:dyDescent="0.25">
      <c r="A3109" s="81"/>
      <c r="B3109" s="81"/>
      <c r="C3109" s="81"/>
      <c r="K3109" s="81"/>
      <c r="L3109" s="81"/>
      <c r="M3109" s="81"/>
      <c r="N3109" s="81"/>
      <c r="O3109" s="81"/>
      <c r="P3109" s="81"/>
      <c r="S3109" s="81"/>
      <c r="T3109" s="81"/>
      <c r="U3109" s="81"/>
      <c r="V3109" s="81"/>
      <c r="W3109" s="81"/>
      <c r="X3109" s="81"/>
      <c r="Y3109" s="81"/>
      <c r="Z3109" s="81"/>
      <c r="AA3109" s="109"/>
      <c r="AB3109" s="109"/>
      <c r="AS3109" s="124"/>
      <c r="AT3109" s="124"/>
      <c r="AU3109" s="124"/>
      <c r="AV3109" s="83"/>
      <c r="AW3109" s="123"/>
      <c r="AX3109" s="81"/>
      <c r="BB3109" s="81"/>
      <c r="BC3109" s="81"/>
      <c r="BD3109" s="81"/>
      <c r="BE3109" s="81"/>
    </row>
    <row r="3110" spans="1:57" ht="12" x14ac:dyDescent="0.25">
      <c r="A3110" s="81"/>
      <c r="B3110" s="81"/>
      <c r="C3110" s="81"/>
      <c r="K3110" s="81"/>
      <c r="L3110" s="81"/>
      <c r="M3110" s="81"/>
      <c r="N3110" s="81"/>
      <c r="O3110" s="81"/>
      <c r="P3110" s="81"/>
      <c r="S3110" s="81"/>
      <c r="T3110" s="81"/>
      <c r="U3110" s="81"/>
      <c r="V3110" s="81"/>
      <c r="W3110" s="81"/>
      <c r="X3110" s="81"/>
      <c r="Y3110" s="81"/>
      <c r="Z3110" s="81"/>
      <c r="AA3110" s="109"/>
      <c r="AB3110" s="109"/>
      <c r="AS3110" s="124"/>
      <c r="AT3110" s="124"/>
      <c r="AU3110" s="124"/>
      <c r="AV3110" s="83"/>
      <c r="AW3110" s="123"/>
      <c r="AX3110" s="81"/>
      <c r="BB3110" s="81"/>
      <c r="BC3110" s="81"/>
      <c r="BD3110" s="81"/>
      <c r="BE3110" s="81"/>
    </row>
    <row r="3111" spans="1:57" ht="12" x14ac:dyDescent="0.25">
      <c r="A3111" s="81"/>
      <c r="B3111" s="81"/>
      <c r="C3111" s="81"/>
      <c r="K3111" s="81"/>
      <c r="L3111" s="81"/>
      <c r="M3111" s="81"/>
      <c r="N3111" s="81"/>
      <c r="O3111" s="81"/>
      <c r="P3111" s="81"/>
      <c r="S3111" s="81"/>
      <c r="T3111" s="81"/>
      <c r="U3111" s="81"/>
      <c r="V3111" s="81"/>
      <c r="W3111" s="81"/>
      <c r="X3111" s="81"/>
      <c r="Y3111" s="81"/>
      <c r="Z3111" s="81"/>
      <c r="AA3111" s="109"/>
      <c r="AB3111" s="109"/>
      <c r="AS3111" s="124"/>
      <c r="AT3111" s="124"/>
      <c r="AU3111" s="124"/>
      <c r="AV3111" s="83"/>
      <c r="AW3111" s="123"/>
      <c r="AX3111" s="81"/>
      <c r="BB3111" s="81"/>
      <c r="BC3111" s="81"/>
      <c r="BD3111" s="81"/>
      <c r="BE3111" s="81"/>
    </row>
    <row r="3112" spans="1:57" ht="12" x14ac:dyDescent="0.25">
      <c r="A3112" s="81"/>
      <c r="B3112" s="81"/>
      <c r="C3112" s="81"/>
      <c r="K3112" s="81"/>
      <c r="L3112" s="81"/>
      <c r="M3112" s="81"/>
      <c r="N3112" s="81"/>
      <c r="O3112" s="81"/>
      <c r="P3112" s="81"/>
      <c r="S3112" s="81"/>
      <c r="T3112" s="81"/>
      <c r="U3112" s="81"/>
      <c r="V3112" s="81"/>
      <c r="W3112" s="81"/>
      <c r="X3112" s="81"/>
      <c r="Y3112" s="81"/>
      <c r="Z3112" s="81"/>
      <c r="AA3112" s="109"/>
      <c r="AB3112" s="109"/>
      <c r="AS3112" s="124"/>
      <c r="AT3112" s="124"/>
      <c r="AU3112" s="124"/>
      <c r="AV3112" s="83"/>
      <c r="AW3112" s="123"/>
      <c r="AX3112" s="81"/>
      <c r="BB3112" s="81"/>
      <c r="BC3112" s="81"/>
      <c r="BD3112" s="81"/>
      <c r="BE3112" s="81"/>
    </row>
    <row r="3113" spans="1:57" ht="12" x14ac:dyDescent="0.25">
      <c r="A3113" s="81"/>
      <c r="B3113" s="81"/>
      <c r="C3113" s="81"/>
      <c r="K3113" s="81"/>
      <c r="L3113" s="81"/>
      <c r="M3113" s="81"/>
      <c r="N3113" s="81"/>
      <c r="O3113" s="81"/>
      <c r="P3113" s="81"/>
      <c r="S3113" s="81"/>
      <c r="T3113" s="81"/>
      <c r="U3113" s="81"/>
      <c r="V3113" s="81"/>
      <c r="W3113" s="81"/>
      <c r="X3113" s="81"/>
      <c r="Y3113" s="81"/>
      <c r="Z3113" s="81"/>
      <c r="AA3113" s="109"/>
      <c r="AB3113" s="109"/>
      <c r="AS3113" s="124"/>
      <c r="AT3113" s="124"/>
      <c r="AU3113" s="124"/>
      <c r="AV3113" s="83"/>
      <c r="AW3113" s="123"/>
      <c r="AX3113" s="81"/>
      <c r="BB3113" s="81"/>
      <c r="BC3113" s="81"/>
      <c r="BD3113" s="81"/>
      <c r="BE3113" s="81"/>
    </row>
    <row r="3114" spans="1:57" ht="12" x14ac:dyDescent="0.25">
      <c r="A3114" s="81"/>
      <c r="B3114" s="81"/>
      <c r="C3114" s="81"/>
      <c r="K3114" s="81"/>
      <c r="L3114" s="81"/>
      <c r="M3114" s="81"/>
      <c r="N3114" s="81"/>
      <c r="O3114" s="81"/>
      <c r="P3114" s="81"/>
      <c r="S3114" s="81"/>
      <c r="T3114" s="81"/>
      <c r="U3114" s="81"/>
      <c r="V3114" s="81"/>
      <c r="W3114" s="81"/>
      <c r="X3114" s="81"/>
      <c r="Y3114" s="81"/>
      <c r="Z3114" s="81"/>
      <c r="AA3114" s="109"/>
      <c r="AB3114" s="109"/>
      <c r="AS3114" s="124"/>
      <c r="AT3114" s="124"/>
      <c r="AU3114" s="124"/>
      <c r="AV3114" s="83"/>
      <c r="AW3114" s="123"/>
      <c r="AX3114" s="81"/>
      <c r="BB3114" s="81"/>
      <c r="BC3114" s="81"/>
      <c r="BD3114" s="81"/>
      <c r="BE3114" s="81"/>
    </row>
    <row r="3115" spans="1:57" ht="12" x14ac:dyDescent="0.25">
      <c r="A3115" s="81"/>
      <c r="B3115" s="81"/>
      <c r="C3115" s="81"/>
      <c r="K3115" s="81"/>
      <c r="L3115" s="81"/>
      <c r="M3115" s="81"/>
      <c r="N3115" s="81"/>
      <c r="O3115" s="81"/>
      <c r="P3115" s="81"/>
      <c r="S3115" s="81"/>
      <c r="T3115" s="81"/>
      <c r="U3115" s="81"/>
      <c r="V3115" s="81"/>
      <c r="W3115" s="81"/>
      <c r="X3115" s="81"/>
      <c r="Y3115" s="81"/>
      <c r="Z3115" s="81"/>
      <c r="AA3115" s="109"/>
      <c r="AB3115" s="109"/>
      <c r="AS3115" s="124"/>
      <c r="AT3115" s="124"/>
      <c r="AU3115" s="124"/>
      <c r="AV3115" s="83"/>
      <c r="AW3115" s="123"/>
      <c r="AX3115" s="81"/>
      <c r="BB3115" s="81"/>
      <c r="BC3115" s="81"/>
      <c r="BD3115" s="81"/>
      <c r="BE3115" s="81"/>
    </row>
    <row r="3116" spans="1:57" ht="12" x14ac:dyDescent="0.25">
      <c r="A3116" s="81"/>
      <c r="B3116" s="81"/>
      <c r="C3116" s="81"/>
      <c r="K3116" s="81"/>
      <c r="L3116" s="81"/>
      <c r="M3116" s="81"/>
      <c r="N3116" s="81"/>
      <c r="O3116" s="81"/>
      <c r="P3116" s="81"/>
      <c r="S3116" s="81"/>
      <c r="T3116" s="81"/>
      <c r="U3116" s="81"/>
      <c r="V3116" s="81"/>
      <c r="W3116" s="81"/>
      <c r="X3116" s="81"/>
      <c r="Y3116" s="81"/>
      <c r="Z3116" s="81"/>
      <c r="AA3116" s="109"/>
      <c r="AB3116" s="109"/>
      <c r="AS3116" s="124"/>
      <c r="AT3116" s="124"/>
      <c r="AU3116" s="124"/>
      <c r="AV3116" s="83"/>
      <c r="AW3116" s="123"/>
      <c r="AX3116" s="81"/>
      <c r="BB3116" s="81"/>
      <c r="BC3116" s="81"/>
      <c r="BD3116" s="81"/>
      <c r="BE3116" s="81"/>
    </row>
    <row r="3117" spans="1:57" ht="12" x14ac:dyDescent="0.25">
      <c r="A3117" s="81"/>
      <c r="B3117" s="81"/>
      <c r="C3117" s="81"/>
      <c r="K3117" s="81"/>
      <c r="L3117" s="81"/>
      <c r="M3117" s="81"/>
      <c r="N3117" s="81"/>
      <c r="O3117" s="81"/>
      <c r="P3117" s="81"/>
      <c r="S3117" s="81"/>
      <c r="T3117" s="81"/>
      <c r="U3117" s="81"/>
      <c r="V3117" s="81"/>
      <c r="W3117" s="81"/>
      <c r="X3117" s="81"/>
      <c r="Y3117" s="81"/>
      <c r="Z3117" s="81"/>
      <c r="AA3117" s="109"/>
      <c r="AB3117" s="109"/>
      <c r="AS3117" s="124"/>
      <c r="AT3117" s="124"/>
      <c r="AU3117" s="124"/>
      <c r="AV3117" s="83"/>
      <c r="AW3117" s="123"/>
      <c r="AX3117" s="81"/>
      <c r="BB3117" s="81"/>
      <c r="BC3117" s="81"/>
      <c r="BD3117" s="81"/>
      <c r="BE3117" s="81"/>
    </row>
    <row r="3118" spans="1:57" ht="12" x14ac:dyDescent="0.25">
      <c r="A3118" s="81"/>
      <c r="B3118" s="81"/>
      <c r="C3118" s="81"/>
      <c r="K3118" s="81"/>
      <c r="L3118" s="81"/>
      <c r="M3118" s="81"/>
      <c r="N3118" s="81"/>
      <c r="O3118" s="81"/>
      <c r="P3118" s="81"/>
      <c r="S3118" s="81"/>
      <c r="T3118" s="81"/>
      <c r="U3118" s="81"/>
      <c r="V3118" s="81"/>
      <c r="W3118" s="81"/>
      <c r="X3118" s="81"/>
      <c r="Y3118" s="81"/>
      <c r="Z3118" s="81"/>
      <c r="AA3118" s="109"/>
      <c r="AB3118" s="109"/>
      <c r="AS3118" s="124"/>
      <c r="AT3118" s="124"/>
      <c r="AU3118" s="124"/>
      <c r="AV3118" s="83"/>
      <c r="AW3118" s="123"/>
      <c r="AX3118" s="81"/>
      <c r="BB3118" s="81"/>
      <c r="BC3118" s="81"/>
      <c r="BD3118" s="81"/>
      <c r="BE3118" s="81"/>
    </row>
    <row r="3119" spans="1:57" ht="12" x14ac:dyDescent="0.25">
      <c r="A3119" s="81"/>
      <c r="B3119" s="81"/>
      <c r="C3119" s="81"/>
      <c r="K3119" s="81"/>
      <c r="L3119" s="81"/>
      <c r="M3119" s="81"/>
      <c r="N3119" s="81"/>
      <c r="O3119" s="81"/>
      <c r="P3119" s="81"/>
      <c r="S3119" s="81"/>
      <c r="T3119" s="81"/>
      <c r="U3119" s="81"/>
      <c r="V3119" s="81"/>
      <c r="W3119" s="81"/>
      <c r="X3119" s="81"/>
      <c r="Y3119" s="81"/>
      <c r="Z3119" s="81"/>
      <c r="AA3119" s="109"/>
      <c r="AB3119" s="109"/>
      <c r="AS3119" s="124"/>
      <c r="AT3119" s="124"/>
      <c r="AU3119" s="124"/>
      <c r="AV3119" s="83"/>
      <c r="AW3119" s="123"/>
      <c r="AX3119" s="81"/>
      <c r="BB3119" s="81"/>
      <c r="BC3119" s="81"/>
      <c r="BD3119" s="81"/>
      <c r="BE3119" s="81"/>
    </row>
    <row r="3120" spans="1:57" ht="12" x14ac:dyDescent="0.25">
      <c r="A3120" s="81"/>
      <c r="B3120" s="81"/>
      <c r="C3120" s="81"/>
      <c r="K3120" s="81"/>
      <c r="L3120" s="81"/>
      <c r="M3120" s="81"/>
      <c r="N3120" s="81"/>
      <c r="O3120" s="81"/>
      <c r="P3120" s="81"/>
      <c r="S3120" s="81"/>
      <c r="T3120" s="81"/>
      <c r="U3120" s="81"/>
      <c r="V3120" s="81"/>
      <c r="W3120" s="81"/>
      <c r="X3120" s="81"/>
      <c r="Y3120" s="81"/>
      <c r="Z3120" s="81"/>
      <c r="AA3120" s="109"/>
      <c r="AB3120" s="109"/>
      <c r="AS3120" s="124"/>
      <c r="AT3120" s="124"/>
      <c r="AU3120" s="124"/>
      <c r="AV3120" s="83"/>
      <c r="AW3120" s="123"/>
      <c r="AX3120" s="81"/>
      <c r="BB3120" s="81"/>
      <c r="BC3120" s="81"/>
      <c r="BD3120" s="81"/>
      <c r="BE3120" s="81"/>
    </row>
    <row r="3121" spans="1:57" ht="12" x14ac:dyDescent="0.25">
      <c r="A3121" s="81"/>
      <c r="B3121" s="81"/>
      <c r="C3121" s="81"/>
      <c r="K3121" s="81"/>
      <c r="L3121" s="81"/>
      <c r="M3121" s="81"/>
      <c r="N3121" s="81"/>
      <c r="O3121" s="81"/>
      <c r="P3121" s="81"/>
      <c r="S3121" s="81"/>
      <c r="T3121" s="81"/>
      <c r="U3121" s="81"/>
      <c r="V3121" s="81"/>
      <c r="W3121" s="81"/>
      <c r="X3121" s="81"/>
      <c r="Y3121" s="81"/>
      <c r="Z3121" s="81"/>
      <c r="AA3121" s="109"/>
      <c r="AB3121" s="109"/>
      <c r="AS3121" s="124"/>
      <c r="AT3121" s="124"/>
      <c r="AU3121" s="124"/>
      <c r="AV3121" s="83"/>
      <c r="AW3121" s="123"/>
      <c r="AX3121" s="81"/>
      <c r="BB3121" s="81"/>
      <c r="BC3121" s="81"/>
      <c r="BD3121" s="81"/>
      <c r="BE3121" s="81"/>
    </row>
    <row r="3122" spans="1:57" ht="12" x14ac:dyDescent="0.25">
      <c r="A3122" s="81"/>
      <c r="B3122" s="81"/>
      <c r="C3122" s="81"/>
      <c r="K3122" s="81"/>
      <c r="L3122" s="81"/>
      <c r="M3122" s="81"/>
      <c r="N3122" s="81"/>
      <c r="O3122" s="81"/>
      <c r="P3122" s="81"/>
      <c r="S3122" s="81"/>
      <c r="T3122" s="81"/>
      <c r="U3122" s="81"/>
      <c r="V3122" s="81"/>
      <c r="W3122" s="81"/>
      <c r="X3122" s="81"/>
      <c r="Y3122" s="81"/>
      <c r="Z3122" s="81"/>
      <c r="AA3122" s="109"/>
      <c r="AB3122" s="109"/>
      <c r="AS3122" s="124"/>
      <c r="AT3122" s="124"/>
      <c r="AU3122" s="124"/>
      <c r="AV3122" s="83"/>
      <c r="AW3122" s="123"/>
      <c r="AX3122" s="81"/>
      <c r="BB3122" s="81"/>
      <c r="BC3122" s="81"/>
      <c r="BD3122" s="81"/>
      <c r="BE3122" s="81"/>
    </row>
    <row r="3123" spans="1:57" ht="12" x14ac:dyDescent="0.25">
      <c r="A3123" s="81"/>
      <c r="B3123" s="81"/>
      <c r="C3123" s="81"/>
      <c r="K3123" s="81"/>
      <c r="L3123" s="81"/>
      <c r="M3123" s="81"/>
      <c r="N3123" s="81"/>
      <c r="O3123" s="81"/>
      <c r="P3123" s="81"/>
      <c r="S3123" s="81"/>
      <c r="T3123" s="81"/>
      <c r="U3123" s="81"/>
      <c r="V3123" s="81"/>
      <c r="W3123" s="81"/>
      <c r="X3123" s="81"/>
      <c r="Y3123" s="81"/>
      <c r="Z3123" s="81"/>
      <c r="AA3123" s="109"/>
      <c r="AB3123" s="109"/>
      <c r="AS3123" s="124"/>
      <c r="AT3123" s="124"/>
      <c r="AU3123" s="124"/>
      <c r="AV3123" s="83"/>
      <c r="AW3123" s="123"/>
      <c r="AX3123" s="81"/>
      <c r="BB3123" s="81"/>
      <c r="BC3123" s="81"/>
      <c r="BD3123" s="81"/>
      <c r="BE3123" s="81"/>
    </row>
    <row r="3124" spans="1:57" ht="12" x14ac:dyDescent="0.25">
      <c r="A3124" s="81"/>
      <c r="B3124" s="81"/>
      <c r="C3124" s="81"/>
      <c r="K3124" s="81"/>
      <c r="L3124" s="81"/>
      <c r="M3124" s="81"/>
      <c r="N3124" s="81"/>
      <c r="O3124" s="81"/>
      <c r="P3124" s="81"/>
      <c r="S3124" s="81"/>
      <c r="T3124" s="81"/>
      <c r="U3124" s="81"/>
      <c r="V3124" s="81"/>
      <c r="W3124" s="81"/>
      <c r="X3124" s="81"/>
      <c r="Y3124" s="81"/>
      <c r="Z3124" s="81"/>
      <c r="AA3124" s="109"/>
      <c r="AB3124" s="109"/>
      <c r="AS3124" s="124"/>
      <c r="AT3124" s="124"/>
      <c r="AU3124" s="124"/>
      <c r="AV3124" s="83"/>
      <c r="AW3124" s="123"/>
      <c r="AX3124" s="81"/>
      <c r="BB3124" s="81"/>
      <c r="BC3124" s="81"/>
      <c r="BD3124" s="81"/>
      <c r="BE3124" s="81"/>
    </row>
    <row r="3125" spans="1:57" ht="12" x14ac:dyDescent="0.25">
      <c r="A3125" s="81"/>
      <c r="B3125" s="81"/>
      <c r="C3125" s="81"/>
      <c r="K3125" s="81"/>
      <c r="L3125" s="81"/>
      <c r="M3125" s="81"/>
      <c r="N3125" s="81"/>
      <c r="O3125" s="81"/>
      <c r="P3125" s="81"/>
      <c r="S3125" s="81"/>
      <c r="T3125" s="81"/>
      <c r="U3125" s="81"/>
      <c r="V3125" s="81"/>
      <c r="W3125" s="81"/>
      <c r="X3125" s="81"/>
      <c r="Y3125" s="81"/>
      <c r="Z3125" s="81"/>
      <c r="AA3125" s="109"/>
      <c r="AB3125" s="109"/>
      <c r="AS3125" s="124"/>
      <c r="AT3125" s="124"/>
      <c r="AU3125" s="124"/>
      <c r="AV3125" s="83"/>
      <c r="AW3125" s="123"/>
      <c r="AX3125" s="81"/>
      <c r="BB3125" s="81"/>
      <c r="BC3125" s="81"/>
      <c r="BD3125" s="81"/>
      <c r="BE3125" s="81"/>
    </row>
    <row r="3126" spans="1:57" ht="12" x14ac:dyDescent="0.25">
      <c r="A3126" s="81"/>
      <c r="B3126" s="81"/>
      <c r="C3126" s="81"/>
      <c r="K3126" s="81"/>
      <c r="L3126" s="81"/>
      <c r="M3126" s="81"/>
      <c r="N3126" s="81"/>
      <c r="O3126" s="81"/>
      <c r="P3126" s="81"/>
      <c r="S3126" s="81"/>
      <c r="T3126" s="81"/>
      <c r="U3126" s="81"/>
      <c r="V3126" s="81"/>
      <c r="W3126" s="81"/>
      <c r="X3126" s="81"/>
      <c r="Y3126" s="81"/>
      <c r="Z3126" s="81"/>
      <c r="AA3126" s="109"/>
      <c r="AB3126" s="109"/>
      <c r="AS3126" s="124"/>
      <c r="AT3126" s="124"/>
      <c r="AU3126" s="124"/>
      <c r="AV3126" s="83"/>
      <c r="AW3126" s="123"/>
      <c r="AX3126" s="81"/>
      <c r="BB3126" s="81"/>
      <c r="BC3126" s="81"/>
      <c r="BD3126" s="81"/>
      <c r="BE3126" s="81"/>
    </row>
    <row r="3127" spans="1:57" ht="12" x14ac:dyDescent="0.25">
      <c r="A3127" s="81"/>
      <c r="B3127" s="81"/>
      <c r="C3127" s="81"/>
      <c r="K3127" s="81"/>
      <c r="L3127" s="81"/>
      <c r="M3127" s="81"/>
      <c r="N3127" s="81"/>
      <c r="O3127" s="81"/>
      <c r="P3127" s="81"/>
      <c r="S3127" s="81"/>
      <c r="T3127" s="81"/>
      <c r="U3127" s="81"/>
      <c r="V3127" s="81"/>
      <c r="W3127" s="81"/>
      <c r="X3127" s="81"/>
      <c r="Y3127" s="81"/>
      <c r="Z3127" s="81"/>
      <c r="AA3127" s="109"/>
      <c r="AB3127" s="109"/>
      <c r="AS3127" s="124"/>
      <c r="AT3127" s="124"/>
      <c r="AU3127" s="124"/>
      <c r="AV3127" s="83"/>
      <c r="AW3127" s="123"/>
      <c r="AX3127" s="81"/>
      <c r="BB3127" s="81"/>
      <c r="BC3127" s="81"/>
      <c r="BD3127" s="81"/>
      <c r="BE3127" s="81"/>
    </row>
    <row r="3128" spans="1:57" ht="12" x14ac:dyDescent="0.25">
      <c r="A3128" s="81"/>
      <c r="B3128" s="81"/>
      <c r="C3128" s="81"/>
      <c r="K3128" s="81"/>
      <c r="L3128" s="81"/>
      <c r="M3128" s="81"/>
      <c r="N3128" s="81"/>
      <c r="O3128" s="81"/>
      <c r="P3128" s="81"/>
      <c r="S3128" s="81"/>
      <c r="T3128" s="81"/>
      <c r="U3128" s="81"/>
      <c r="V3128" s="81"/>
      <c r="W3128" s="81"/>
      <c r="X3128" s="81"/>
      <c r="Y3128" s="81"/>
      <c r="Z3128" s="81"/>
      <c r="AA3128" s="109"/>
      <c r="AB3128" s="109"/>
      <c r="AS3128" s="124"/>
      <c r="AT3128" s="124"/>
      <c r="AU3128" s="124"/>
      <c r="AV3128" s="83"/>
      <c r="AW3128" s="123"/>
      <c r="AX3128" s="81"/>
      <c r="BB3128" s="81"/>
      <c r="BC3128" s="81"/>
      <c r="BD3128" s="81"/>
      <c r="BE3128" s="81"/>
    </row>
    <row r="3129" spans="1:57" ht="12" x14ac:dyDescent="0.25">
      <c r="A3129" s="81"/>
      <c r="B3129" s="81"/>
      <c r="C3129" s="81"/>
      <c r="K3129" s="81"/>
      <c r="L3129" s="81"/>
      <c r="M3129" s="81"/>
      <c r="N3129" s="81"/>
      <c r="O3129" s="81"/>
      <c r="P3129" s="81"/>
      <c r="S3129" s="81"/>
      <c r="T3129" s="81"/>
      <c r="U3129" s="81"/>
      <c r="V3129" s="81"/>
      <c r="W3129" s="81"/>
      <c r="X3129" s="81"/>
      <c r="Y3129" s="81"/>
      <c r="Z3129" s="81"/>
      <c r="AA3129" s="109"/>
      <c r="AB3129" s="109"/>
      <c r="AS3129" s="124"/>
      <c r="AT3129" s="124"/>
      <c r="AU3129" s="124"/>
      <c r="AV3129" s="83"/>
      <c r="AW3129" s="123"/>
      <c r="AX3129" s="81"/>
      <c r="BB3129" s="81"/>
      <c r="BC3129" s="81"/>
      <c r="BD3129" s="81"/>
      <c r="BE3129" s="81"/>
    </row>
    <row r="3130" spans="1:57" ht="12" x14ac:dyDescent="0.25">
      <c r="A3130" s="81"/>
      <c r="B3130" s="81"/>
      <c r="C3130" s="81"/>
      <c r="K3130" s="81"/>
      <c r="L3130" s="81"/>
      <c r="M3130" s="81"/>
      <c r="N3130" s="81"/>
      <c r="O3130" s="81"/>
      <c r="P3130" s="81"/>
      <c r="S3130" s="81"/>
      <c r="T3130" s="81"/>
      <c r="U3130" s="81"/>
      <c r="V3130" s="81"/>
      <c r="W3130" s="81"/>
      <c r="X3130" s="81"/>
      <c r="Y3130" s="81"/>
      <c r="Z3130" s="81"/>
      <c r="AA3130" s="109"/>
      <c r="AB3130" s="109"/>
      <c r="AS3130" s="124"/>
      <c r="AT3130" s="124"/>
      <c r="AU3130" s="124"/>
      <c r="AV3130" s="83"/>
      <c r="AW3130" s="123"/>
      <c r="AX3130" s="81"/>
      <c r="BB3130" s="81"/>
      <c r="BC3130" s="81"/>
      <c r="BD3130" s="81"/>
      <c r="BE3130" s="81"/>
    </row>
    <row r="3131" spans="1:57" ht="12" x14ac:dyDescent="0.25">
      <c r="A3131" s="81"/>
      <c r="B3131" s="81"/>
      <c r="C3131" s="81"/>
      <c r="K3131" s="81"/>
      <c r="L3131" s="81"/>
      <c r="M3131" s="81"/>
      <c r="N3131" s="81"/>
      <c r="O3131" s="81"/>
      <c r="P3131" s="81"/>
      <c r="S3131" s="81"/>
      <c r="T3131" s="81"/>
      <c r="U3131" s="81"/>
      <c r="V3131" s="81"/>
      <c r="W3131" s="81"/>
      <c r="X3131" s="81"/>
      <c r="Y3131" s="81"/>
      <c r="Z3131" s="81"/>
      <c r="AA3131" s="109"/>
      <c r="AB3131" s="109"/>
      <c r="AS3131" s="124"/>
      <c r="AT3131" s="124"/>
      <c r="AU3131" s="124"/>
      <c r="AV3131" s="83"/>
      <c r="AW3131" s="123"/>
      <c r="AX3131" s="81"/>
      <c r="BB3131" s="81"/>
      <c r="BC3131" s="81"/>
      <c r="BD3131" s="81"/>
      <c r="BE3131" s="81"/>
    </row>
    <row r="3132" spans="1:57" ht="12" x14ac:dyDescent="0.25">
      <c r="A3132" s="81"/>
      <c r="B3132" s="81"/>
      <c r="C3132" s="81"/>
      <c r="K3132" s="81"/>
      <c r="L3132" s="81"/>
      <c r="M3132" s="81"/>
      <c r="N3132" s="81"/>
      <c r="O3132" s="81"/>
      <c r="P3132" s="81"/>
      <c r="S3132" s="81"/>
      <c r="T3132" s="81"/>
      <c r="U3132" s="81"/>
      <c r="V3132" s="81"/>
      <c r="W3132" s="81"/>
      <c r="X3132" s="81"/>
      <c r="Y3132" s="81"/>
      <c r="Z3132" s="81"/>
      <c r="AA3132" s="109"/>
      <c r="AB3132" s="109"/>
      <c r="AS3132" s="124"/>
      <c r="AT3132" s="124"/>
      <c r="AU3132" s="124"/>
      <c r="AV3132" s="83"/>
      <c r="AW3132" s="123"/>
      <c r="AX3132" s="81"/>
      <c r="BB3132" s="81"/>
      <c r="BC3132" s="81"/>
      <c r="BD3132" s="81"/>
      <c r="BE3132" s="81"/>
    </row>
    <row r="3133" spans="1:57" ht="12" x14ac:dyDescent="0.25">
      <c r="A3133" s="81"/>
      <c r="B3133" s="81"/>
      <c r="C3133" s="81"/>
      <c r="K3133" s="81"/>
      <c r="L3133" s="81"/>
      <c r="M3133" s="81"/>
      <c r="N3133" s="81"/>
      <c r="O3133" s="81"/>
      <c r="P3133" s="81"/>
      <c r="S3133" s="81"/>
      <c r="T3133" s="81"/>
      <c r="U3133" s="81"/>
      <c r="V3133" s="81"/>
      <c r="W3133" s="81"/>
      <c r="X3133" s="81"/>
      <c r="Y3133" s="81"/>
      <c r="Z3133" s="81"/>
      <c r="AA3133" s="109"/>
      <c r="AB3133" s="109"/>
      <c r="AS3133" s="124"/>
      <c r="AT3133" s="124"/>
      <c r="AU3133" s="124"/>
      <c r="AV3133" s="83"/>
      <c r="AW3133" s="123"/>
      <c r="AX3133" s="81"/>
      <c r="BB3133" s="81"/>
      <c r="BC3133" s="81"/>
      <c r="BD3133" s="81"/>
      <c r="BE3133" s="81"/>
    </row>
    <row r="3134" spans="1:57" ht="12" x14ac:dyDescent="0.25">
      <c r="A3134" s="81"/>
      <c r="B3134" s="81"/>
      <c r="C3134" s="81"/>
      <c r="K3134" s="81"/>
      <c r="L3134" s="81"/>
      <c r="M3134" s="81"/>
      <c r="N3134" s="81"/>
      <c r="O3134" s="81"/>
      <c r="P3134" s="81"/>
      <c r="S3134" s="81"/>
      <c r="T3134" s="81"/>
      <c r="U3134" s="81"/>
      <c r="V3134" s="81"/>
      <c r="W3134" s="81"/>
      <c r="X3134" s="81"/>
      <c r="Y3134" s="81"/>
      <c r="Z3134" s="81"/>
      <c r="AA3134" s="109"/>
      <c r="AB3134" s="109"/>
      <c r="AS3134" s="124"/>
      <c r="AT3134" s="124"/>
      <c r="AU3134" s="124"/>
      <c r="AV3134" s="83"/>
      <c r="AW3134" s="123"/>
      <c r="AX3134" s="81"/>
      <c r="BB3134" s="81"/>
      <c r="BC3134" s="81"/>
      <c r="BD3134" s="81"/>
      <c r="BE3134" s="81"/>
    </row>
    <row r="3135" spans="1:57" ht="12" x14ac:dyDescent="0.25">
      <c r="A3135" s="81"/>
      <c r="B3135" s="81"/>
      <c r="C3135" s="81"/>
      <c r="K3135" s="81"/>
      <c r="L3135" s="81"/>
      <c r="M3135" s="81"/>
      <c r="N3135" s="81"/>
      <c r="O3135" s="81"/>
      <c r="P3135" s="81"/>
      <c r="S3135" s="81"/>
      <c r="T3135" s="81"/>
      <c r="U3135" s="81"/>
      <c r="V3135" s="81"/>
      <c r="W3135" s="81"/>
      <c r="X3135" s="81"/>
      <c r="Y3135" s="81"/>
      <c r="Z3135" s="81"/>
      <c r="AA3135" s="109"/>
      <c r="AB3135" s="109"/>
      <c r="AS3135" s="124"/>
      <c r="AT3135" s="124"/>
      <c r="AU3135" s="124"/>
      <c r="AV3135" s="83"/>
      <c r="AW3135" s="123"/>
      <c r="AX3135" s="81"/>
      <c r="BB3135" s="81"/>
      <c r="BC3135" s="81"/>
      <c r="BD3135" s="81"/>
      <c r="BE3135" s="81"/>
    </row>
    <row r="3136" spans="1:57" ht="12" x14ac:dyDescent="0.25">
      <c r="A3136" s="81"/>
      <c r="B3136" s="81"/>
      <c r="C3136" s="81"/>
      <c r="K3136" s="81"/>
      <c r="L3136" s="81"/>
      <c r="M3136" s="81"/>
      <c r="N3136" s="81"/>
      <c r="O3136" s="81"/>
      <c r="P3136" s="81"/>
      <c r="S3136" s="81"/>
      <c r="T3136" s="81"/>
      <c r="U3136" s="81"/>
      <c r="V3136" s="81"/>
      <c r="W3136" s="81"/>
      <c r="X3136" s="81"/>
      <c r="Y3136" s="81"/>
      <c r="Z3136" s="81"/>
      <c r="AA3136" s="109"/>
      <c r="AB3136" s="109"/>
      <c r="AS3136" s="124"/>
      <c r="AT3136" s="124"/>
      <c r="AU3136" s="124"/>
      <c r="AV3136" s="83"/>
      <c r="AW3136" s="123"/>
      <c r="AX3136" s="81"/>
      <c r="BB3136" s="81"/>
      <c r="BC3136" s="81"/>
      <c r="BD3136" s="81"/>
      <c r="BE3136" s="81"/>
    </row>
    <row r="3137" spans="1:57" ht="12" x14ac:dyDescent="0.25">
      <c r="A3137" s="81"/>
      <c r="B3137" s="81"/>
      <c r="C3137" s="81"/>
      <c r="K3137" s="81"/>
      <c r="L3137" s="81"/>
      <c r="M3137" s="81"/>
      <c r="N3137" s="81"/>
      <c r="O3137" s="81"/>
      <c r="P3137" s="81"/>
      <c r="S3137" s="81"/>
      <c r="T3137" s="81"/>
      <c r="U3137" s="81"/>
      <c r="V3137" s="81"/>
      <c r="W3137" s="81"/>
      <c r="X3137" s="81"/>
      <c r="Y3137" s="81"/>
      <c r="Z3137" s="81"/>
      <c r="AA3137" s="109"/>
      <c r="AB3137" s="109"/>
      <c r="AS3137" s="124"/>
      <c r="AT3137" s="124"/>
      <c r="AU3137" s="124"/>
      <c r="AV3137" s="83"/>
      <c r="AW3137" s="123"/>
      <c r="AX3137" s="81"/>
      <c r="BB3137" s="81"/>
      <c r="BC3137" s="81"/>
      <c r="BD3137" s="81"/>
      <c r="BE3137" s="81"/>
    </row>
    <row r="3138" spans="1:57" ht="12" x14ac:dyDescent="0.25">
      <c r="A3138" s="81"/>
      <c r="B3138" s="81"/>
      <c r="C3138" s="81"/>
      <c r="K3138" s="81"/>
      <c r="L3138" s="81"/>
      <c r="M3138" s="81"/>
      <c r="N3138" s="81"/>
      <c r="O3138" s="81"/>
      <c r="P3138" s="81"/>
      <c r="S3138" s="81"/>
      <c r="T3138" s="81"/>
      <c r="U3138" s="81"/>
      <c r="V3138" s="81"/>
      <c r="W3138" s="81"/>
      <c r="X3138" s="81"/>
      <c r="Y3138" s="81"/>
      <c r="Z3138" s="81"/>
      <c r="AA3138" s="109"/>
      <c r="AB3138" s="109"/>
      <c r="AS3138" s="124"/>
      <c r="AT3138" s="124"/>
      <c r="AU3138" s="124"/>
      <c r="AV3138" s="83"/>
      <c r="AW3138" s="123"/>
      <c r="AX3138" s="81"/>
      <c r="BB3138" s="81"/>
      <c r="BC3138" s="81"/>
      <c r="BD3138" s="81"/>
      <c r="BE3138" s="81"/>
    </row>
    <row r="3139" spans="1:57" ht="12" x14ac:dyDescent="0.25">
      <c r="A3139" s="81"/>
      <c r="B3139" s="81"/>
      <c r="C3139" s="81"/>
      <c r="K3139" s="81"/>
      <c r="L3139" s="81"/>
      <c r="M3139" s="81"/>
      <c r="N3139" s="81"/>
      <c r="O3139" s="81"/>
      <c r="P3139" s="81"/>
      <c r="S3139" s="81"/>
      <c r="T3139" s="81"/>
      <c r="U3139" s="81"/>
      <c r="V3139" s="81"/>
      <c r="W3139" s="81"/>
      <c r="X3139" s="81"/>
      <c r="Y3139" s="81"/>
      <c r="Z3139" s="81"/>
      <c r="AA3139" s="109"/>
      <c r="AB3139" s="109"/>
      <c r="AS3139" s="124"/>
      <c r="AT3139" s="124"/>
      <c r="AU3139" s="124"/>
      <c r="AV3139" s="83"/>
      <c r="AW3139" s="123"/>
      <c r="AX3139" s="81"/>
      <c r="BB3139" s="81"/>
      <c r="BC3139" s="81"/>
      <c r="BD3139" s="81"/>
      <c r="BE3139" s="81"/>
    </row>
    <row r="3140" spans="1:57" ht="12" x14ac:dyDescent="0.25">
      <c r="A3140" s="81"/>
      <c r="B3140" s="81"/>
      <c r="C3140" s="81"/>
      <c r="K3140" s="81"/>
      <c r="L3140" s="81"/>
      <c r="M3140" s="81"/>
      <c r="N3140" s="81"/>
      <c r="O3140" s="81"/>
      <c r="P3140" s="81"/>
      <c r="S3140" s="81"/>
      <c r="T3140" s="81"/>
      <c r="U3140" s="81"/>
      <c r="V3140" s="81"/>
      <c r="W3140" s="81"/>
      <c r="X3140" s="81"/>
      <c r="Y3140" s="81"/>
      <c r="Z3140" s="81"/>
      <c r="AA3140" s="109"/>
      <c r="AB3140" s="109"/>
      <c r="AS3140" s="124"/>
      <c r="AT3140" s="124"/>
      <c r="AU3140" s="124"/>
      <c r="AV3140" s="83"/>
      <c r="AW3140" s="123"/>
      <c r="AX3140" s="81"/>
      <c r="BB3140" s="81"/>
      <c r="BC3140" s="81"/>
      <c r="BD3140" s="81"/>
      <c r="BE3140" s="81"/>
    </row>
    <row r="3141" spans="1:57" ht="12" x14ac:dyDescent="0.25">
      <c r="A3141" s="81"/>
      <c r="B3141" s="81"/>
      <c r="C3141" s="81"/>
      <c r="K3141" s="81"/>
      <c r="L3141" s="81"/>
      <c r="M3141" s="81"/>
      <c r="N3141" s="81"/>
      <c r="O3141" s="81"/>
      <c r="P3141" s="81"/>
      <c r="S3141" s="81"/>
      <c r="T3141" s="81"/>
      <c r="U3141" s="81"/>
      <c r="V3141" s="81"/>
      <c r="W3141" s="81"/>
      <c r="X3141" s="81"/>
      <c r="Y3141" s="81"/>
      <c r="Z3141" s="81"/>
      <c r="AA3141" s="109"/>
      <c r="AB3141" s="109"/>
      <c r="AS3141" s="124"/>
      <c r="AT3141" s="124"/>
      <c r="AU3141" s="124"/>
      <c r="AV3141" s="83"/>
      <c r="AW3141" s="123"/>
      <c r="AX3141" s="81"/>
      <c r="BB3141" s="81"/>
      <c r="BC3141" s="81"/>
      <c r="BD3141" s="81"/>
      <c r="BE3141" s="81"/>
    </row>
    <row r="3142" spans="1:57" ht="12" x14ac:dyDescent="0.25">
      <c r="A3142" s="81"/>
      <c r="B3142" s="81"/>
      <c r="C3142" s="81"/>
      <c r="K3142" s="81"/>
      <c r="L3142" s="81"/>
      <c r="M3142" s="81"/>
      <c r="N3142" s="81"/>
      <c r="O3142" s="81"/>
      <c r="P3142" s="81"/>
      <c r="S3142" s="81"/>
      <c r="T3142" s="81"/>
      <c r="U3142" s="81"/>
      <c r="V3142" s="81"/>
      <c r="W3142" s="81"/>
      <c r="X3142" s="81"/>
      <c r="Y3142" s="81"/>
      <c r="Z3142" s="81"/>
      <c r="AA3142" s="109"/>
      <c r="AB3142" s="109"/>
      <c r="AS3142" s="124"/>
      <c r="AT3142" s="124"/>
      <c r="AU3142" s="124"/>
      <c r="AV3142" s="83"/>
      <c r="AW3142" s="123"/>
      <c r="AX3142" s="81"/>
      <c r="BB3142" s="81"/>
      <c r="BC3142" s="81"/>
      <c r="BD3142" s="81"/>
      <c r="BE3142" s="81"/>
    </row>
    <row r="3143" spans="1:57" ht="12" x14ac:dyDescent="0.25">
      <c r="A3143" s="81"/>
      <c r="B3143" s="81"/>
      <c r="C3143" s="81"/>
      <c r="K3143" s="81"/>
      <c r="L3143" s="81"/>
      <c r="M3143" s="81"/>
      <c r="N3143" s="81"/>
      <c r="O3143" s="81"/>
      <c r="P3143" s="81"/>
      <c r="S3143" s="81"/>
      <c r="T3143" s="81"/>
      <c r="U3143" s="81"/>
      <c r="V3143" s="81"/>
      <c r="W3143" s="81"/>
      <c r="X3143" s="81"/>
      <c r="Y3143" s="81"/>
      <c r="Z3143" s="81"/>
      <c r="AA3143" s="109"/>
      <c r="AB3143" s="109"/>
      <c r="AS3143" s="124"/>
      <c r="AT3143" s="124"/>
      <c r="AU3143" s="124"/>
      <c r="AV3143" s="83"/>
      <c r="AW3143" s="123"/>
      <c r="AX3143" s="81"/>
      <c r="BB3143" s="81"/>
      <c r="BC3143" s="81"/>
      <c r="BD3143" s="81"/>
      <c r="BE3143" s="81"/>
    </row>
    <row r="3144" spans="1:57" ht="12" x14ac:dyDescent="0.25">
      <c r="A3144" s="81"/>
      <c r="B3144" s="81"/>
      <c r="C3144" s="81"/>
      <c r="K3144" s="81"/>
      <c r="L3144" s="81"/>
      <c r="M3144" s="81"/>
      <c r="N3144" s="81"/>
      <c r="O3144" s="81"/>
      <c r="P3144" s="81"/>
      <c r="S3144" s="81"/>
      <c r="T3144" s="81"/>
      <c r="U3144" s="81"/>
      <c r="V3144" s="81"/>
      <c r="W3144" s="81"/>
      <c r="X3144" s="81"/>
      <c r="Y3144" s="81"/>
      <c r="Z3144" s="81"/>
      <c r="AA3144" s="109"/>
      <c r="AB3144" s="109"/>
      <c r="AS3144" s="124"/>
      <c r="AT3144" s="124"/>
      <c r="AU3144" s="124"/>
      <c r="AV3144" s="83"/>
      <c r="AW3144" s="123"/>
      <c r="AX3144" s="81"/>
      <c r="BB3144" s="81"/>
      <c r="BC3144" s="81"/>
      <c r="BD3144" s="81"/>
      <c r="BE3144" s="81"/>
    </row>
    <row r="3145" spans="1:57" ht="12" x14ac:dyDescent="0.25">
      <c r="A3145" s="81"/>
      <c r="B3145" s="81"/>
      <c r="C3145" s="81"/>
      <c r="K3145" s="81"/>
      <c r="L3145" s="81"/>
      <c r="M3145" s="81"/>
      <c r="N3145" s="81"/>
      <c r="O3145" s="81"/>
      <c r="P3145" s="81"/>
      <c r="S3145" s="81"/>
      <c r="T3145" s="81"/>
      <c r="U3145" s="81"/>
      <c r="V3145" s="81"/>
      <c r="W3145" s="81"/>
      <c r="X3145" s="81"/>
      <c r="Y3145" s="81"/>
      <c r="Z3145" s="81"/>
      <c r="AA3145" s="109"/>
      <c r="AB3145" s="109"/>
      <c r="AS3145" s="124"/>
      <c r="AT3145" s="124"/>
      <c r="AU3145" s="124"/>
      <c r="AV3145" s="83"/>
      <c r="AW3145" s="123"/>
      <c r="AX3145" s="81"/>
      <c r="BB3145" s="81"/>
      <c r="BC3145" s="81"/>
      <c r="BD3145" s="81"/>
      <c r="BE3145" s="81"/>
    </row>
    <row r="3146" spans="1:57" ht="12" x14ac:dyDescent="0.25">
      <c r="A3146" s="81"/>
      <c r="B3146" s="81"/>
      <c r="C3146" s="81"/>
      <c r="K3146" s="81"/>
      <c r="L3146" s="81"/>
      <c r="M3146" s="81"/>
      <c r="N3146" s="81"/>
      <c r="O3146" s="81"/>
      <c r="P3146" s="81"/>
      <c r="S3146" s="81"/>
      <c r="T3146" s="81"/>
      <c r="U3146" s="81"/>
      <c r="V3146" s="81"/>
      <c r="W3146" s="81"/>
      <c r="X3146" s="81"/>
      <c r="Y3146" s="81"/>
      <c r="Z3146" s="81"/>
      <c r="AA3146" s="109"/>
      <c r="AB3146" s="109"/>
      <c r="AS3146" s="124"/>
      <c r="AT3146" s="124"/>
      <c r="AU3146" s="124"/>
      <c r="AV3146" s="83"/>
      <c r="AW3146" s="123"/>
      <c r="AX3146" s="81"/>
      <c r="BB3146" s="81"/>
      <c r="BC3146" s="81"/>
      <c r="BD3146" s="81"/>
      <c r="BE3146" s="81"/>
    </row>
    <row r="3147" spans="1:57" ht="12" x14ac:dyDescent="0.25">
      <c r="A3147" s="81"/>
      <c r="B3147" s="81"/>
      <c r="C3147" s="81"/>
      <c r="K3147" s="81"/>
      <c r="L3147" s="81"/>
      <c r="M3147" s="81"/>
      <c r="N3147" s="81"/>
      <c r="O3147" s="81"/>
      <c r="P3147" s="81"/>
      <c r="S3147" s="81"/>
      <c r="T3147" s="81"/>
      <c r="U3147" s="81"/>
      <c r="V3147" s="81"/>
      <c r="W3147" s="81"/>
      <c r="X3147" s="81"/>
      <c r="Y3147" s="81"/>
      <c r="Z3147" s="81"/>
      <c r="AA3147" s="109"/>
      <c r="AB3147" s="109"/>
      <c r="AS3147" s="124"/>
      <c r="AT3147" s="124"/>
      <c r="AU3147" s="124"/>
      <c r="AV3147" s="83"/>
      <c r="AW3147" s="123"/>
      <c r="AX3147" s="81"/>
      <c r="BB3147" s="81"/>
      <c r="BC3147" s="81"/>
      <c r="BD3147" s="81"/>
      <c r="BE3147" s="81"/>
    </row>
    <row r="3148" spans="1:57" ht="12" x14ac:dyDescent="0.25">
      <c r="A3148" s="81"/>
      <c r="B3148" s="81"/>
      <c r="C3148" s="81"/>
      <c r="K3148" s="81"/>
      <c r="L3148" s="81"/>
      <c r="M3148" s="81"/>
      <c r="N3148" s="81"/>
      <c r="O3148" s="81"/>
      <c r="P3148" s="81"/>
      <c r="S3148" s="81"/>
      <c r="T3148" s="81"/>
      <c r="U3148" s="81"/>
      <c r="V3148" s="81"/>
      <c r="W3148" s="81"/>
      <c r="X3148" s="81"/>
      <c r="Y3148" s="81"/>
      <c r="Z3148" s="81"/>
      <c r="AA3148" s="109"/>
      <c r="AB3148" s="109"/>
      <c r="AS3148" s="124"/>
      <c r="AT3148" s="124"/>
      <c r="AU3148" s="124"/>
      <c r="AV3148" s="83"/>
      <c r="AW3148" s="123"/>
      <c r="AX3148" s="81"/>
      <c r="BB3148" s="81"/>
      <c r="BC3148" s="81"/>
      <c r="BD3148" s="81"/>
      <c r="BE3148" s="81"/>
    </row>
    <row r="3149" spans="1:57" ht="12" x14ac:dyDescent="0.25">
      <c r="A3149" s="81"/>
      <c r="B3149" s="81"/>
      <c r="C3149" s="81"/>
      <c r="K3149" s="81"/>
      <c r="L3149" s="81"/>
      <c r="M3149" s="81"/>
      <c r="N3149" s="81"/>
      <c r="O3149" s="81"/>
      <c r="P3149" s="81"/>
      <c r="S3149" s="81"/>
      <c r="T3149" s="81"/>
      <c r="U3149" s="81"/>
      <c r="V3149" s="81"/>
      <c r="W3149" s="81"/>
      <c r="X3149" s="81"/>
      <c r="Y3149" s="81"/>
      <c r="Z3149" s="81"/>
      <c r="AA3149" s="109"/>
      <c r="AB3149" s="109"/>
      <c r="AS3149" s="124"/>
      <c r="AT3149" s="124"/>
      <c r="AU3149" s="124"/>
      <c r="AV3149" s="83"/>
      <c r="AW3149" s="123"/>
      <c r="AX3149" s="81"/>
      <c r="BB3149" s="81"/>
      <c r="BC3149" s="81"/>
      <c r="BD3149" s="81"/>
      <c r="BE3149" s="81"/>
    </row>
    <row r="3150" spans="1:57" ht="12" x14ac:dyDescent="0.25">
      <c r="A3150" s="81"/>
      <c r="B3150" s="81"/>
      <c r="C3150" s="81"/>
      <c r="K3150" s="81"/>
      <c r="L3150" s="81"/>
      <c r="M3150" s="81"/>
      <c r="N3150" s="81"/>
      <c r="O3150" s="81"/>
      <c r="P3150" s="81"/>
      <c r="S3150" s="81"/>
      <c r="T3150" s="81"/>
      <c r="U3150" s="81"/>
      <c r="V3150" s="81"/>
      <c r="W3150" s="81"/>
      <c r="X3150" s="81"/>
      <c r="Y3150" s="81"/>
      <c r="Z3150" s="81"/>
      <c r="AA3150" s="109"/>
      <c r="AB3150" s="109"/>
      <c r="AS3150" s="124"/>
      <c r="AT3150" s="124"/>
      <c r="AU3150" s="124"/>
      <c r="AV3150" s="83"/>
      <c r="AW3150" s="123"/>
      <c r="AX3150" s="81"/>
      <c r="BB3150" s="81"/>
      <c r="BC3150" s="81"/>
      <c r="BD3150" s="81"/>
      <c r="BE3150" s="81"/>
    </row>
    <row r="3151" spans="1:57" ht="12" x14ac:dyDescent="0.25">
      <c r="A3151" s="81"/>
      <c r="B3151" s="81"/>
      <c r="C3151" s="81"/>
      <c r="K3151" s="81"/>
      <c r="L3151" s="81"/>
      <c r="M3151" s="81"/>
      <c r="N3151" s="81"/>
      <c r="O3151" s="81"/>
      <c r="P3151" s="81"/>
      <c r="S3151" s="81"/>
      <c r="T3151" s="81"/>
      <c r="U3151" s="81"/>
      <c r="V3151" s="81"/>
      <c r="W3151" s="81"/>
      <c r="X3151" s="81"/>
      <c r="Y3151" s="81"/>
      <c r="Z3151" s="81"/>
      <c r="AA3151" s="109"/>
      <c r="AB3151" s="109"/>
      <c r="AS3151" s="124"/>
      <c r="AT3151" s="124"/>
      <c r="AU3151" s="124"/>
      <c r="AV3151" s="83"/>
      <c r="AW3151" s="123"/>
      <c r="AX3151" s="81"/>
      <c r="BB3151" s="81"/>
      <c r="BC3151" s="81"/>
      <c r="BD3151" s="81"/>
      <c r="BE3151" s="81"/>
    </row>
    <row r="3152" spans="1:57" ht="12" x14ac:dyDescent="0.25">
      <c r="A3152" s="81"/>
      <c r="B3152" s="81"/>
      <c r="C3152" s="81"/>
      <c r="K3152" s="81"/>
      <c r="L3152" s="81"/>
      <c r="M3152" s="81"/>
      <c r="N3152" s="81"/>
      <c r="O3152" s="81"/>
      <c r="P3152" s="81"/>
      <c r="S3152" s="81"/>
      <c r="T3152" s="81"/>
      <c r="U3152" s="81"/>
      <c r="V3152" s="81"/>
      <c r="W3152" s="81"/>
      <c r="X3152" s="81"/>
      <c r="Y3152" s="81"/>
      <c r="Z3152" s="81"/>
      <c r="AA3152" s="109"/>
      <c r="AB3152" s="109"/>
      <c r="AS3152" s="124"/>
      <c r="AT3152" s="124"/>
      <c r="AU3152" s="124"/>
      <c r="AV3152" s="83"/>
      <c r="AW3152" s="123"/>
      <c r="AX3152" s="81"/>
      <c r="BB3152" s="81"/>
      <c r="BC3152" s="81"/>
      <c r="BD3152" s="81"/>
      <c r="BE3152" s="81"/>
    </row>
    <row r="3153" spans="1:57" ht="12" x14ac:dyDescent="0.25">
      <c r="A3153" s="81"/>
      <c r="B3153" s="81"/>
      <c r="C3153" s="81"/>
      <c r="K3153" s="81"/>
      <c r="L3153" s="81"/>
      <c r="M3153" s="81"/>
      <c r="N3153" s="81"/>
      <c r="O3153" s="81"/>
      <c r="P3153" s="81"/>
      <c r="S3153" s="81"/>
      <c r="T3153" s="81"/>
      <c r="U3153" s="81"/>
      <c r="V3153" s="81"/>
      <c r="W3153" s="81"/>
      <c r="X3153" s="81"/>
      <c r="Y3153" s="81"/>
      <c r="Z3153" s="81"/>
      <c r="AA3153" s="109"/>
      <c r="AB3153" s="109"/>
      <c r="AS3153" s="124"/>
      <c r="AT3153" s="124"/>
      <c r="AU3153" s="124"/>
      <c r="AV3153" s="83"/>
      <c r="AW3153" s="123"/>
      <c r="AX3153" s="81"/>
      <c r="BB3153" s="81"/>
      <c r="BC3153" s="81"/>
      <c r="BD3153" s="81"/>
      <c r="BE3153" s="81"/>
    </row>
    <row r="3154" spans="1:57" ht="12" x14ac:dyDescent="0.25">
      <c r="A3154" s="81"/>
      <c r="B3154" s="81"/>
      <c r="C3154" s="81"/>
      <c r="K3154" s="81"/>
      <c r="L3154" s="81"/>
      <c r="M3154" s="81"/>
      <c r="N3154" s="81"/>
      <c r="O3154" s="81"/>
      <c r="P3154" s="81"/>
      <c r="S3154" s="81"/>
      <c r="T3154" s="81"/>
      <c r="U3154" s="81"/>
      <c r="V3154" s="81"/>
      <c r="W3154" s="81"/>
      <c r="X3154" s="81"/>
      <c r="Y3154" s="81"/>
      <c r="Z3154" s="81"/>
      <c r="AA3154" s="109"/>
      <c r="AB3154" s="109"/>
      <c r="AS3154" s="124"/>
      <c r="AT3154" s="124"/>
      <c r="AU3154" s="124"/>
      <c r="AV3154" s="83"/>
      <c r="AW3154" s="123"/>
      <c r="AX3154" s="81"/>
      <c r="BB3154" s="81"/>
      <c r="BC3154" s="81"/>
      <c r="BD3154" s="81"/>
      <c r="BE3154" s="81"/>
    </row>
    <row r="3155" spans="1:57" ht="12" x14ac:dyDescent="0.25">
      <c r="A3155" s="81"/>
      <c r="B3155" s="81"/>
      <c r="C3155" s="81"/>
      <c r="K3155" s="81"/>
      <c r="L3155" s="81"/>
      <c r="M3155" s="81"/>
      <c r="N3155" s="81"/>
      <c r="O3155" s="81"/>
      <c r="P3155" s="81"/>
      <c r="S3155" s="81"/>
      <c r="T3155" s="81"/>
      <c r="U3155" s="81"/>
      <c r="V3155" s="81"/>
      <c r="W3155" s="81"/>
      <c r="X3155" s="81"/>
      <c r="Y3155" s="81"/>
      <c r="Z3155" s="81"/>
      <c r="AA3155" s="109"/>
      <c r="AB3155" s="109"/>
      <c r="AS3155" s="124"/>
      <c r="AT3155" s="124"/>
      <c r="AU3155" s="124"/>
      <c r="AV3155" s="83"/>
      <c r="AW3155" s="123"/>
      <c r="AX3155" s="81"/>
      <c r="BB3155" s="81"/>
      <c r="BC3155" s="81"/>
      <c r="BD3155" s="81"/>
      <c r="BE3155" s="81"/>
    </row>
    <row r="3156" spans="1:57" ht="12" x14ac:dyDescent="0.25">
      <c r="A3156" s="81"/>
      <c r="B3156" s="81"/>
      <c r="C3156" s="81"/>
      <c r="K3156" s="81"/>
      <c r="L3156" s="81"/>
      <c r="M3156" s="81"/>
      <c r="N3156" s="81"/>
      <c r="O3156" s="81"/>
      <c r="P3156" s="81"/>
      <c r="S3156" s="81"/>
      <c r="T3156" s="81"/>
      <c r="U3156" s="81"/>
      <c r="V3156" s="81"/>
      <c r="W3156" s="81"/>
      <c r="X3156" s="81"/>
      <c r="Y3156" s="81"/>
      <c r="Z3156" s="81"/>
      <c r="AA3156" s="109"/>
      <c r="AB3156" s="109"/>
      <c r="AS3156" s="124"/>
      <c r="AT3156" s="124"/>
      <c r="AU3156" s="124"/>
      <c r="AV3156" s="83"/>
      <c r="AW3156" s="123"/>
      <c r="AX3156" s="81"/>
      <c r="BB3156" s="81"/>
      <c r="BC3156" s="81"/>
      <c r="BD3156" s="81"/>
      <c r="BE3156" s="81"/>
    </row>
    <row r="3157" spans="1:57" ht="12" x14ac:dyDescent="0.25">
      <c r="A3157" s="81"/>
      <c r="B3157" s="81"/>
      <c r="C3157" s="81"/>
      <c r="K3157" s="81"/>
      <c r="L3157" s="81"/>
      <c r="M3157" s="81"/>
      <c r="N3157" s="81"/>
      <c r="O3157" s="81"/>
      <c r="P3157" s="81"/>
      <c r="S3157" s="81"/>
      <c r="T3157" s="81"/>
      <c r="U3157" s="81"/>
      <c r="V3157" s="81"/>
      <c r="W3157" s="81"/>
      <c r="X3157" s="81"/>
      <c r="Y3157" s="81"/>
      <c r="Z3157" s="81"/>
      <c r="AA3157" s="109"/>
      <c r="AB3157" s="109"/>
      <c r="AS3157" s="124"/>
      <c r="AT3157" s="124"/>
      <c r="AU3157" s="124"/>
      <c r="AV3157" s="83"/>
      <c r="AW3157" s="123"/>
      <c r="AX3157" s="81"/>
      <c r="BB3157" s="81"/>
      <c r="BC3157" s="81"/>
      <c r="BD3157" s="81"/>
      <c r="BE3157" s="81"/>
    </row>
    <row r="3158" spans="1:57" ht="12" x14ac:dyDescent="0.25">
      <c r="A3158" s="81"/>
      <c r="B3158" s="81"/>
      <c r="C3158" s="81"/>
      <c r="K3158" s="81"/>
      <c r="L3158" s="81"/>
      <c r="M3158" s="81"/>
      <c r="N3158" s="81"/>
      <c r="O3158" s="81"/>
      <c r="P3158" s="81"/>
      <c r="S3158" s="81"/>
      <c r="T3158" s="81"/>
      <c r="U3158" s="81"/>
      <c r="V3158" s="81"/>
      <c r="W3158" s="81"/>
      <c r="X3158" s="81"/>
      <c r="Y3158" s="81"/>
      <c r="Z3158" s="81"/>
      <c r="AA3158" s="109"/>
      <c r="AB3158" s="109"/>
      <c r="AS3158" s="124"/>
      <c r="AT3158" s="124"/>
      <c r="AU3158" s="124"/>
      <c r="AV3158" s="83"/>
      <c r="AW3158" s="123"/>
      <c r="AX3158" s="81"/>
      <c r="BB3158" s="81"/>
      <c r="BC3158" s="81"/>
      <c r="BD3158" s="81"/>
      <c r="BE3158" s="81"/>
    </row>
    <row r="3159" spans="1:57" ht="12" x14ac:dyDescent="0.25">
      <c r="A3159" s="81"/>
      <c r="B3159" s="81"/>
      <c r="C3159" s="81"/>
      <c r="K3159" s="81"/>
      <c r="L3159" s="81"/>
      <c r="M3159" s="81"/>
      <c r="N3159" s="81"/>
      <c r="O3159" s="81"/>
      <c r="P3159" s="81"/>
      <c r="S3159" s="81"/>
      <c r="T3159" s="81"/>
      <c r="U3159" s="81"/>
      <c r="V3159" s="81"/>
      <c r="W3159" s="81"/>
      <c r="X3159" s="81"/>
      <c r="Y3159" s="81"/>
      <c r="Z3159" s="81"/>
      <c r="AA3159" s="109"/>
      <c r="AB3159" s="109"/>
      <c r="AS3159" s="124"/>
      <c r="AT3159" s="124"/>
      <c r="AU3159" s="124"/>
      <c r="AV3159" s="83"/>
      <c r="AW3159" s="123"/>
      <c r="AX3159" s="81"/>
      <c r="BB3159" s="81"/>
      <c r="BC3159" s="81"/>
      <c r="BD3159" s="81"/>
      <c r="BE3159" s="81"/>
    </row>
    <row r="3160" spans="1:57" ht="12" x14ac:dyDescent="0.25">
      <c r="A3160" s="81"/>
      <c r="B3160" s="81"/>
      <c r="C3160" s="81"/>
      <c r="K3160" s="81"/>
      <c r="L3160" s="81"/>
      <c r="M3160" s="81"/>
      <c r="N3160" s="81"/>
      <c r="O3160" s="81"/>
      <c r="P3160" s="81"/>
      <c r="S3160" s="81"/>
      <c r="T3160" s="81"/>
      <c r="U3160" s="81"/>
      <c r="V3160" s="81"/>
      <c r="W3160" s="81"/>
      <c r="X3160" s="81"/>
      <c r="Y3160" s="81"/>
      <c r="Z3160" s="81"/>
      <c r="AA3160" s="109"/>
      <c r="AB3160" s="109"/>
      <c r="AS3160" s="124"/>
      <c r="AT3160" s="124"/>
      <c r="AU3160" s="124"/>
      <c r="AV3160" s="83"/>
      <c r="AW3160" s="123"/>
      <c r="AX3160" s="81"/>
      <c r="BB3160" s="81"/>
      <c r="BC3160" s="81"/>
      <c r="BD3160" s="81"/>
      <c r="BE3160" s="81"/>
    </row>
    <row r="3161" spans="1:57" ht="12" x14ac:dyDescent="0.25">
      <c r="A3161" s="81"/>
      <c r="B3161" s="81"/>
      <c r="C3161" s="81"/>
      <c r="K3161" s="81"/>
      <c r="L3161" s="81"/>
      <c r="M3161" s="81"/>
      <c r="N3161" s="81"/>
      <c r="O3161" s="81"/>
      <c r="P3161" s="81"/>
      <c r="S3161" s="81"/>
      <c r="T3161" s="81"/>
      <c r="U3161" s="81"/>
      <c r="V3161" s="81"/>
      <c r="W3161" s="81"/>
      <c r="X3161" s="81"/>
      <c r="Y3161" s="81"/>
      <c r="Z3161" s="81"/>
      <c r="AA3161" s="109"/>
      <c r="AB3161" s="109"/>
      <c r="AS3161" s="124"/>
      <c r="AT3161" s="124"/>
      <c r="AU3161" s="124"/>
      <c r="AV3161" s="83"/>
      <c r="AW3161" s="123"/>
      <c r="AX3161" s="81"/>
      <c r="BB3161" s="81"/>
      <c r="BC3161" s="81"/>
      <c r="BD3161" s="81"/>
      <c r="BE3161" s="81"/>
    </row>
    <row r="3162" spans="1:57" ht="12" x14ac:dyDescent="0.25">
      <c r="A3162" s="81"/>
      <c r="B3162" s="81"/>
      <c r="C3162" s="81"/>
      <c r="K3162" s="81"/>
      <c r="L3162" s="81"/>
      <c r="M3162" s="81"/>
      <c r="N3162" s="81"/>
      <c r="O3162" s="81"/>
      <c r="P3162" s="81"/>
      <c r="S3162" s="81"/>
      <c r="T3162" s="81"/>
      <c r="U3162" s="81"/>
      <c r="V3162" s="81"/>
      <c r="W3162" s="81"/>
      <c r="X3162" s="81"/>
      <c r="Y3162" s="81"/>
      <c r="Z3162" s="81"/>
      <c r="AA3162" s="109"/>
      <c r="AB3162" s="109"/>
      <c r="AS3162" s="124"/>
      <c r="AT3162" s="124"/>
      <c r="AU3162" s="124"/>
      <c r="AV3162" s="83"/>
      <c r="AW3162" s="123"/>
      <c r="AX3162" s="81"/>
      <c r="BB3162" s="81"/>
      <c r="BC3162" s="81"/>
      <c r="BD3162" s="81"/>
      <c r="BE3162" s="81"/>
    </row>
    <row r="3163" spans="1:57" ht="12" x14ac:dyDescent="0.25">
      <c r="A3163" s="81"/>
      <c r="B3163" s="81"/>
      <c r="C3163" s="81"/>
      <c r="K3163" s="81"/>
      <c r="L3163" s="81"/>
      <c r="M3163" s="81"/>
      <c r="N3163" s="81"/>
      <c r="O3163" s="81"/>
      <c r="P3163" s="81"/>
      <c r="S3163" s="81"/>
      <c r="T3163" s="81"/>
      <c r="U3163" s="81"/>
      <c r="V3163" s="81"/>
      <c r="W3163" s="81"/>
      <c r="X3163" s="81"/>
      <c r="Y3163" s="81"/>
      <c r="Z3163" s="81"/>
      <c r="AA3163" s="109"/>
      <c r="AB3163" s="109"/>
      <c r="AS3163" s="124"/>
      <c r="AT3163" s="124"/>
      <c r="AU3163" s="124"/>
      <c r="AV3163" s="83"/>
      <c r="AW3163" s="123"/>
      <c r="AX3163" s="81"/>
      <c r="BB3163" s="81"/>
      <c r="BC3163" s="81"/>
      <c r="BD3163" s="81"/>
      <c r="BE3163" s="81"/>
    </row>
    <row r="3164" spans="1:57" ht="12" x14ac:dyDescent="0.25">
      <c r="A3164" s="81"/>
      <c r="B3164" s="81"/>
      <c r="C3164" s="81"/>
      <c r="K3164" s="81"/>
      <c r="L3164" s="81"/>
      <c r="M3164" s="81"/>
      <c r="N3164" s="81"/>
      <c r="O3164" s="81"/>
      <c r="P3164" s="81"/>
      <c r="S3164" s="81"/>
      <c r="T3164" s="81"/>
      <c r="U3164" s="81"/>
      <c r="V3164" s="81"/>
      <c r="W3164" s="81"/>
      <c r="X3164" s="81"/>
      <c r="Y3164" s="81"/>
      <c r="Z3164" s="81"/>
      <c r="AA3164" s="109"/>
      <c r="AB3164" s="109"/>
      <c r="AS3164" s="124"/>
      <c r="AT3164" s="124"/>
      <c r="AU3164" s="124"/>
      <c r="AV3164" s="83"/>
      <c r="AW3164" s="123"/>
      <c r="AX3164" s="81"/>
      <c r="BB3164" s="81"/>
      <c r="BC3164" s="81"/>
      <c r="BD3164" s="81"/>
      <c r="BE3164" s="81"/>
    </row>
    <row r="3165" spans="1:57" ht="12" x14ac:dyDescent="0.25">
      <c r="A3165" s="81"/>
      <c r="B3165" s="81"/>
      <c r="C3165" s="81"/>
      <c r="K3165" s="81"/>
      <c r="L3165" s="81"/>
      <c r="M3165" s="81"/>
      <c r="N3165" s="81"/>
      <c r="O3165" s="81"/>
      <c r="P3165" s="81"/>
      <c r="S3165" s="81"/>
      <c r="T3165" s="81"/>
      <c r="U3165" s="81"/>
      <c r="V3165" s="81"/>
      <c r="W3165" s="81"/>
      <c r="X3165" s="81"/>
      <c r="Y3165" s="81"/>
      <c r="Z3165" s="81"/>
      <c r="AA3165" s="109"/>
      <c r="AB3165" s="109"/>
      <c r="AS3165" s="124"/>
      <c r="AT3165" s="124"/>
      <c r="AU3165" s="124"/>
      <c r="AV3165" s="83"/>
      <c r="AW3165" s="123"/>
      <c r="AX3165" s="81"/>
      <c r="BB3165" s="81"/>
      <c r="BC3165" s="81"/>
      <c r="BD3165" s="81"/>
      <c r="BE3165" s="81"/>
    </row>
    <row r="3166" spans="1:57" ht="12" x14ac:dyDescent="0.25">
      <c r="A3166" s="81"/>
      <c r="B3166" s="81"/>
      <c r="C3166" s="81"/>
      <c r="K3166" s="81"/>
      <c r="L3166" s="81"/>
      <c r="M3166" s="81"/>
      <c r="N3166" s="81"/>
      <c r="O3166" s="81"/>
      <c r="P3166" s="81"/>
      <c r="S3166" s="81"/>
      <c r="T3166" s="81"/>
      <c r="U3166" s="81"/>
      <c r="V3166" s="81"/>
      <c r="W3166" s="81"/>
      <c r="X3166" s="81"/>
      <c r="Y3166" s="81"/>
      <c r="Z3166" s="81"/>
      <c r="AA3166" s="109"/>
      <c r="AB3166" s="109"/>
      <c r="AS3166" s="124"/>
      <c r="AT3166" s="124"/>
      <c r="AU3166" s="124"/>
      <c r="AV3166" s="83"/>
      <c r="AW3166" s="123"/>
      <c r="AX3166" s="81"/>
      <c r="BB3166" s="81"/>
      <c r="BC3166" s="81"/>
      <c r="BD3166" s="81"/>
      <c r="BE3166" s="81"/>
    </row>
    <row r="3167" spans="1:57" ht="12" x14ac:dyDescent="0.25">
      <c r="A3167" s="81"/>
      <c r="B3167" s="81"/>
      <c r="C3167" s="81"/>
      <c r="K3167" s="81"/>
      <c r="L3167" s="81"/>
      <c r="M3167" s="81"/>
      <c r="N3167" s="81"/>
      <c r="O3167" s="81"/>
      <c r="P3167" s="81"/>
      <c r="S3167" s="81"/>
      <c r="T3167" s="81"/>
      <c r="U3167" s="81"/>
      <c r="V3167" s="81"/>
      <c r="W3167" s="81"/>
      <c r="X3167" s="81"/>
      <c r="Y3167" s="81"/>
      <c r="Z3167" s="81"/>
      <c r="AA3167" s="109"/>
      <c r="AB3167" s="109"/>
      <c r="AS3167" s="124"/>
      <c r="AT3167" s="124"/>
      <c r="AU3167" s="124"/>
      <c r="AV3167" s="83"/>
      <c r="AW3167" s="123"/>
      <c r="AX3167" s="81"/>
      <c r="BB3167" s="81"/>
      <c r="BC3167" s="81"/>
      <c r="BD3167" s="81"/>
      <c r="BE3167" s="81"/>
    </row>
    <row r="3168" spans="1:57" ht="12" x14ac:dyDescent="0.25">
      <c r="A3168" s="81"/>
      <c r="B3168" s="81"/>
      <c r="C3168" s="81"/>
      <c r="K3168" s="81"/>
      <c r="L3168" s="81"/>
      <c r="M3168" s="81"/>
      <c r="N3168" s="81"/>
      <c r="O3168" s="81"/>
      <c r="P3168" s="81"/>
      <c r="S3168" s="81"/>
      <c r="T3168" s="81"/>
      <c r="U3168" s="81"/>
      <c r="V3168" s="81"/>
      <c r="W3168" s="81"/>
      <c r="X3168" s="81"/>
      <c r="Y3168" s="81"/>
      <c r="Z3168" s="81"/>
      <c r="AA3168" s="109"/>
      <c r="AB3168" s="109"/>
      <c r="AS3168" s="124"/>
      <c r="AT3168" s="124"/>
      <c r="AU3168" s="124"/>
      <c r="AV3168" s="83"/>
      <c r="AW3168" s="123"/>
      <c r="AX3168" s="81"/>
      <c r="BB3168" s="81"/>
      <c r="BC3168" s="81"/>
      <c r="BD3168" s="81"/>
      <c r="BE3168" s="81"/>
    </row>
    <row r="3169" spans="1:57" ht="12" x14ac:dyDescent="0.25">
      <c r="A3169" s="81"/>
      <c r="B3169" s="81"/>
      <c r="C3169" s="81"/>
      <c r="K3169" s="81"/>
      <c r="L3169" s="81"/>
      <c r="M3169" s="81"/>
      <c r="N3169" s="81"/>
      <c r="O3169" s="81"/>
      <c r="P3169" s="81"/>
      <c r="S3169" s="81"/>
      <c r="T3169" s="81"/>
      <c r="U3169" s="81"/>
      <c r="V3169" s="81"/>
      <c r="W3169" s="81"/>
      <c r="X3169" s="81"/>
      <c r="Y3169" s="81"/>
      <c r="Z3169" s="81"/>
      <c r="AA3169" s="109"/>
      <c r="AB3169" s="109"/>
      <c r="AS3169" s="124"/>
      <c r="AT3169" s="124"/>
      <c r="AU3169" s="124"/>
      <c r="AV3169" s="83"/>
      <c r="AW3169" s="123"/>
      <c r="AX3169" s="81"/>
      <c r="BB3169" s="81"/>
      <c r="BC3169" s="81"/>
      <c r="BD3169" s="81"/>
      <c r="BE3169" s="81"/>
    </row>
    <row r="3170" spans="1:57" ht="12" x14ac:dyDescent="0.25">
      <c r="A3170" s="81"/>
      <c r="B3170" s="81"/>
      <c r="C3170" s="81"/>
      <c r="K3170" s="81"/>
      <c r="L3170" s="81"/>
      <c r="M3170" s="81"/>
      <c r="N3170" s="81"/>
      <c r="O3170" s="81"/>
      <c r="P3170" s="81"/>
      <c r="S3170" s="81"/>
      <c r="T3170" s="81"/>
      <c r="U3170" s="81"/>
      <c r="V3170" s="81"/>
      <c r="W3170" s="81"/>
      <c r="X3170" s="81"/>
      <c r="Y3170" s="81"/>
      <c r="Z3170" s="81"/>
      <c r="AA3170" s="109"/>
      <c r="AB3170" s="109"/>
      <c r="AS3170" s="124"/>
      <c r="AT3170" s="124"/>
      <c r="AU3170" s="124"/>
      <c r="AV3170" s="83"/>
      <c r="AW3170" s="123"/>
      <c r="AX3170" s="81"/>
      <c r="BB3170" s="81"/>
      <c r="BC3170" s="81"/>
      <c r="BD3170" s="81"/>
      <c r="BE3170" s="81"/>
    </row>
    <row r="3171" spans="1:57" ht="12" x14ac:dyDescent="0.25">
      <c r="A3171" s="81"/>
      <c r="B3171" s="81"/>
      <c r="C3171" s="81"/>
      <c r="K3171" s="81"/>
      <c r="L3171" s="81"/>
      <c r="M3171" s="81"/>
      <c r="N3171" s="81"/>
      <c r="O3171" s="81"/>
      <c r="P3171" s="81"/>
      <c r="S3171" s="81"/>
      <c r="T3171" s="81"/>
      <c r="U3171" s="81"/>
      <c r="V3171" s="81"/>
      <c r="W3171" s="81"/>
      <c r="X3171" s="81"/>
      <c r="Y3171" s="81"/>
      <c r="Z3171" s="81"/>
      <c r="AA3171" s="109"/>
      <c r="AB3171" s="109"/>
      <c r="AS3171" s="124"/>
      <c r="AT3171" s="124"/>
      <c r="AU3171" s="124"/>
      <c r="AV3171" s="83"/>
      <c r="AW3171" s="123"/>
      <c r="AX3171" s="81"/>
      <c r="BB3171" s="81"/>
      <c r="BC3171" s="81"/>
      <c r="BD3171" s="81"/>
      <c r="BE3171" s="81"/>
    </row>
    <row r="3172" spans="1:57" ht="12" x14ac:dyDescent="0.25">
      <c r="A3172" s="81"/>
      <c r="B3172" s="81"/>
      <c r="C3172" s="81"/>
      <c r="K3172" s="81"/>
      <c r="L3172" s="81"/>
      <c r="M3172" s="81"/>
      <c r="N3172" s="81"/>
      <c r="O3172" s="81"/>
      <c r="P3172" s="81"/>
      <c r="S3172" s="81"/>
      <c r="T3172" s="81"/>
      <c r="U3172" s="81"/>
      <c r="V3172" s="81"/>
      <c r="W3172" s="81"/>
      <c r="X3172" s="81"/>
      <c r="Y3172" s="81"/>
      <c r="Z3172" s="81"/>
      <c r="AA3172" s="109"/>
      <c r="AB3172" s="109"/>
      <c r="AS3172" s="124"/>
      <c r="AT3172" s="124"/>
      <c r="AU3172" s="124"/>
      <c r="AV3172" s="83"/>
      <c r="AW3172" s="123"/>
      <c r="AX3172" s="81"/>
      <c r="BB3172" s="81"/>
      <c r="BC3172" s="81"/>
      <c r="BD3172" s="81"/>
      <c r="BE3172" s="81"/>
    </row>
    <row r="3173" spans="1:57" ht="12" x14ac:dyDescent="0.25">
      <c r="A3173" s="81"/>
      <c r="B3173" s="81"/>
      <c r="C3173" s="81"/>
      <c r="K3173" s="81"/>
      <c r="L3173" s="81"/>
      <c r="M3173" s="81"/>
      <c r="N3173" s="81"/>
      <c r="O3173" s="81"/>
      <c r="P3173" s="81"/>
      <c r="S3173" s="81"/>
      <c r="T3173" s="81"/>
      <c r="U3173" s="81"/>
      <c r="V3173" s="81"/>
      <c r="W3173" s="81"/>
      <c r="X3173" s="81"/>
      <c r="Y3173" s="81"/>
      <c r="Z3173" s="81"/>
      <c r="AA3173" s="109"/>
      <c r="AB3173" s="109"/>
      <c r="AS3173" s="124"/>
      <c r="AT3173" s="124"/>
      <c r="AU3173" s="124"/>
      <c r="AV3173" s="83"/>
      <c r="AW3173" s="123"/>
      <c r="AX3173" s="81"/>
      <c r="BB3173" s="81"/>
      <c r="BC3173" s="81"/>
      <c r="BD3173" s="81"/>
      <c r="BE3173" s="81"/>
    </row>
    <row r="3174" spans="1:57" ht="12" x14ac:dyDescent="0.25">
      <c r="A3174" s="81"/>
      <c r="B3174" s="81"/>
      <c r="C3174" s="81"/>
      <c r="K3174" s="81"/>
      <c r="L3174" s="81"/>
      <c r="M3174" s="81"/>
      <c r="N3174" s="81"/>
      <c r="O3174" s="81"/>
      <c r="P3174" s="81"/>
      <c r="S3174" s="81"/>
      <c r="T3174" s="81"/>
      <c r="U3174" s="81"/>
      <c r="V3174" s="81"/>
      <c r="W3174" s="81"/>
      <c r="X3174" s="81"/>
      <c r="Y3174" s="81"/>
      <c r="Z3174" s="81"/>
      <c r="AA3174" s="109"/>
      <c r="AB3174" s="109"/>
      <c r="AS3174" s="124"/>
      <c r="AT3174" s="124"/>
      <c r="AU3174" s="124"/>
      <c r="AV3174" s="83"/>
      <c r="AW3174" s="123"/>
      <c r="AX3174" s="81"/>
      <c r="BB3174" s="81"/>
      <c r="BC3174" s="81"/>
      <c r="BD3174" s="81"/>
      <c r="BE3174" s="81"/>
    </row>
    <row r="3175" spans="1:57" ht="12" x14ac:dyDescent="0.25">
      <c r="A3175" s="81"/>
      <c r="B3175" s="81"/>
      <c r="C3175" s="81"/>
      <c r="K3175" s="81"/>
      <c r="L3175" s="81"/>
      <c r="M3175" s="81"/>
      <c r="N3175" s="81"/>
      <c r="O3175" s="81"/>
      <c r="P3175" s="81"/>
      <c r="S3175" s="81"/>
      <c r="T3175" s="81"/>
      <c r="U3175" s="81"/>
      <c r="V3175" s="81"/>
      <c r="W3175" s="81"/>
      <c r="X3175" s="81"/>
      <c r="Y3175" s="81"/>
      <c r="Z3175" s="81"/>
      <c r="AA3175" s="109"/>
      <c r="AB3175" s="109"/>
      <c r="AS3175" s="124"/>
      <c r="AT3175" s="124"/>
      <c r="AU3175" s="124"/>
      <c r="AV3175" s="83"/>
      <c r="AW3175" s="123"/>
      <c r="AX3175" s="81"/>
      <c r="BB3175" s="81"/>
      <c r="BC3175" s="81"/>
      <c r="BD3175" s="81"/>
      <c r="BE3175" s="81"/>
    </row>
    <row r="3176" spans="1:57" ht="12" x14ac:dyDescent="0.25">
      <c r="A3176" s="81"/>
      <c r="B3176" s="81"/>
      <c r="C3176" s="81"/>
      <c r="K3176" s="81"/>
      <c r="L3176" s="81"/>
      <c r="M3176" s="81"/>
      <c r="N3176" s="81"/>
      <c r="O3176" s="81"/>
      <c r="P3176" s="81"/>
      <c r="S3176" s="81"/>
      <c r="T3176" s="81"/>
      <c r="U3176" s="81"/>
      <c r="V3176" s="81"/>
      <c r="W3176" s="81"/>
      <c r="X3176" s="81"/>
      <c r="Y3176" s="81"/>
      <c r="Z3176" s="81"/>
      <c r="AA3176" s="109"/>
      <c r="AB3176" s="109"/>
      <c r="AS3176" s="124"/>
      <c r="AT3176" s="124"/>
      <c r="AU3176" s="124"/>
      <c r="AV3176" s="83"/>
      <c r="AW3176" s="123"/>
      <c r="AX3176" s="81"/>
      <c r="BB3176" s="81"/>
      <c r="BC3176" s="81"/>
      <c r="BD3176" s="81"/>
      <c r="BE3176" s="81"/>
    </row>
    <row r="3177" spans="1:57" ht="12" x14ac:dyDescent="0.25">
      <c r="A3177" s="81"/>
      <c r="B3177" s="81"/>
      <c r="C3177" s="81"/>
      <c r="K3177" s="81"/>
      <c r="L3177" s="81"/>
      <c r="M3177" s="81"/>
      <c r="N3177" s="81"/>
      <c r="O3177" s="81"/>
      <c r="P3177" s="81"/>
      <c r="S3177" s="81"/>
      <c r="T3177" s="81"/>
      <c r="U3177" s="81"/>
      <c r="V3177" s="81"/>
      <c r="W3177" s="81"/>
      <c r="X3177" s="81"/>
      <c r="Y3177" s="81"/>
      <c r="Z3177" s="81"/>
      <c r="AA3177" s="109"/>
      <c r="AB3177" s="109"/>
      <c r="AS3177" s="124"/>
      <c r="AT3177" s="124"/>
      <c r="AU3177" s="124"/>
      <c r="AV3177" s="83"/>
      <c r="AW3177" s="123"/>
      <c r="AX3177" s="81"/>
      <c r="BB3177" s="81"/>
      <c r="BC3177" s="81"/>
      <c r="BD3177" s="81"/>
      <c r="BE3177" s="81"/>
    </row>
    <row r="3178" spans="1:57" ht="12" x14ac:dyDescent="0.25">
      <c r="A3178" s="81"/>
      <c r="B3178" s="81"/>
      <c r="C3178" s="81"/>
      <c r="K3178" s="81"/>
      <c r="L3178" s="81"/>
      <c r="M3178" s="81"/>
      <c r="N3178" s="81"/>
      <c r="O3178" s="81"/>
      <c r="P3178" s="81"/>
      <c r="S3178" s="81"/>
      <c r="T3178" s="81"/>
      <c r="U3178" s="81"/>
      <c r="V3178" s="81"/>
      <c r="W3178" s="81"/>
      <c r="X3178" s="81"/>
      <c r="Y3178" s="81"/>
      <c r="Z3178" s="81"/>
      <c r="AA3178" s="109"/>
      <c r="AB3178" s="109"/>
      <c r="AS3178" s="124"/>
      <c r="AT3178" s="124"/>
      <c r="AU3178" s="124"/>
      <c r="AV3178" s="83"/>
      <c r="AW3178" s="123"/>
      <c r="AX3178" s="81"/>
      <c r="BB3178" s="81"/>
      <c r="BC3178" s="81"/>
      <c r="BD3178" s="81"/>
      <c r="BE3178" s="81"/>
    </row>
    <row r="3179" spans="1:57" ht="12" x14ac:dyDescent="0.25">
      <c r="A3179" s="81"/>
      <c r="B3179" s="81"/>
      <c r="C3179" s="81"/>
      <c r="K3179" s="81"/>
      <c r="L3179" s="81"/>
      <c r="M3179" s="81"/>
      <c r="N3179" s="81"/>
      <c r="O3179" s="81"/>
      <c r="P3179" s="81"/>
      <c r="S3179" s="81"/>
      <c r="T3179" s="81"/>
      <c r="U3179" s="81"/>
      <c r="V3179" s="81"/>
      <c r="W3179" s="81"/>
      <c r="X3179" s="81"/>
      <c r="Y3179" s="81"/>
      <c r="Z3179" s="81"/>
      <c r="AA3179" s="109"/>
      <c r="AB3179" s="109"/>
      <c r="AS3179" s="124"/>
      <c r="AT3179" s="124"/>
      <c r="AU3179" s="124"/>
      <c r="AV3179" s="83"/>
      <c r="AW3179" s="123"/>
      <c r="AX3179" s="81"/>
      <c r="BB3179" s="81"/>
      <c r="BC3179" s="81"/>
      <c r="BD3179" s="81"/>
      <c r="BE3179" s="81"/>
    </row>
    <row r="3180" spans="1:57" ht="12" x14ac:dyDescent="0.25">
      <c r="A3180" s="81"/>
      <c r="B3180" s="81"/>
      <c r="C3180" s="81"/>
      <c r="K3180" s="81"/>
      <c r="L3180" s="81"/>
      <c r="M3180" s="81"/>
      <c r="N3180" s="81"/>
      <c r="O3180" s="81"/>
      <c r="P3180" s="81"/>
      <c r="S3180" s="81"/>
      <c r="T3180" s="81"/>
      <c r="U3180" s="81"/>
      <c r="V3180" s="81"/>
      <c r="W3180" s="81"/>
      <c r="X3180" s="81"/>
      <c r="Y3180" s="81"/>
      <c r="Z3180" s="81"/>
      <c r="AA3180" s="109"/>
      <c r="AB3180" s="109"/>
      <c r="AS3180" s="124"/>
      <c r="AT3180" s="124"/>
      <c r="AU3180" s="124"/>
      <c r="AV3180" s="83"/>
      <c r="AW3180" s="123"/>
      <c r="AX3180" s="81"/>
      <c r="BB3180" s="81"/>
      <c r="BC3180" s="81"/>
      <c r="BD3180" s="81"/>
      <c r="BE3180" s="81"/>
    </row>
    <row r="3181" spans="1:57" ht="12" x14ac:dyDescent="0.25">
      <c r="A3181" s="81"/>
      <c r="B3181" s="81"/>
      <c r="C3181" s="81"/>
      <c r="K3181" s="81"/>
      <c r="L3181" s="81"/>
      <c r="M3181" s="81"/>
      <c r="N3181" s="81"/>
      <c r="O3181" s="81"/>
      <c r="P3181" s="81"/>
      <c r="S3181" s="81"/>
      <c r="T3181" s="81"/>
      <c r="U3181" s="81"/>
      <c r="V3181" s="81"/>
      <c r="W3181" s="81"/>
      <c r="X3181" s="81"/>
      <c r="Y3181" s="81"/>
      <c r="Z3181" s="81"/>
      <c r="AA3181" s="109"/>
      <c r="AB3181" s="109"/>
      <c r="AS3181" s="124"/>
      <c r="AT3181" s="124"/>
      <c r="AU3181" s="124"/>
      <c r="AV3181" s="83"/>
      <c r="AW3181" s="123"/>
      <c r="AX3181" s="81"/>
      <c r="BB3181" s="81"/>
      <c r="BC3181" s="81"/>
      <c r="BD3181" s="81"/>
      <c r="BE3181" s="81"/>
    </row>
    <row r="3182" spans="1:57" ht="12" x14ac:dyDescent="0.25">
      <c r="A3182" s="81"/>
      <c r="B3182" s="81"/>
      <c r="C3182" s="81"/>
      <c r="K3182" s="81"/>
      <c r="L3182" s="81"/>
      <c r="M3182" s="81"/>
      <c r="N3182" s="81"/>
      <c r="O3182" s="81"/>
      <c r="P3182" s="81"/>
      <c r="S3182" s="81"/>
      <c r="T3182" s="81"/>
      <c r="U3182" s="81"/>
      <c r="V3182" s="81"/>
      <c r="W3182" s="81"/>
      <c r="X3182" s="81"/>
      <c r="Y3182" s="81"/>
      <c r="Z3182" s="81"/>
      <c r="AA3182" s="109"/>
      <c r="AB3182" s="109"/>
      <c r="AS3182" s="124"/>
      <c r="AT3182" s="124"/>
      <c r="AU3182" s="124"/>
      <c r="AV3182" s="83"/>
      <c r="AW3182" s="123"/>
      <c r="AX3182" s="81"/>
      <c r="BB3182" s="81"/>
      <c r="BC3182" s="81"/>
      <c r="BD3182" s="81"/>
      <c r="BE3182" s="81"/>
    </row>
    <row r="3183" spans="1:57" ht="12" x14ac:dyDescent="0.25">
      <c r="A3183" s="81"/>
      <c r="B3183" s="81"/>
      <c r="C3183" s="81"/>
      <c r="K3183" s="81"/>
      <c r="L3183" s="81"/>
      <c r="M3183" s="81"/>
      <c r="N3183" s="81"/>
      <c r="O3183" s="81"/>
      <c r="P3183" s="81"/>
      <c r="S3183" s="81"/>
      <c r="T3183" s="81"/>
      <c r="U3183" s="81"/>
      <c r="V3183" s="81"/>
      <c r="W3183" s="81"/>
      <c r="X3183" s="81"/>
      <c r="Y3183" s="81"/>
      <c r="Z3183" s="81"/>
      <c r="AA3183" s="109"/>
      <c r="AB3183" s="109"/>
      <c r="AS3183" s="124"/>
      <c r="AT3183" s="124"/>
      <c r="AU3183" s="124"/>
      <c r="AV3183" s="83"/>
      <c r="AW3183" s="123"/>
      <c r="AX3183" s="81"/>
      <c r="BB3183" s="81"/>
      <c r="BC3183" s="81"/>
      <c r="BD3183" s="81"/>
      <c r="BE3183" s="81"/>
    </row>
    <row r="3184" spans="1:57" ht="12" x14ac:dyDescent="0.25">
      <c r="A3184" s="81"/>
      <c r="B3184" s="81"/>
      <c r="C3184" s="81"/>
      <c r="K3184" s="81"/>
      <c r="L3184" s="81"/>
      <c r="M3184" s="81"/>
      <c r="N3184" s="81"/>
      <c r="O3184" s="81"/>
      <c r="P3184" s="81"/>
      <c r="S3184" s="81"/>
      <c r="T3184" s="81"/>
      <c r="U3184" s="81"/>
      <c r="V3184" s="81"/>
      <c r="W3184" s="81"/>
      <c r="X3184" s="81"/>
      <c r="Y3184" s="81"/>
      <c r="Z3184" s="81"/>
      <c r="AA3184" s="109"/>
      <c r="AB3184" s="109"/>
      <c r="AS3184" s="124"/>
      <c r="AT3184" s="124"/>
      <c r="AU3184" s="124"/>
      <c r="AV3184" s="83"/>
      <c r="AW3184" s="123"/>
      <c r="AX3184" s="81"/>
      <c r="BB3184" s="81"/>
      <c r="BC3184" s="81"/>
      <c r="BD3184" s="81"/>
      <c r="BE3184" s="81"/>
    </row>
    <row r="3185" spans="1:57" ht="12" x14ac:dyDescent="0.25">
      <c r="A3185" s="81"/>
      <c r="B3185" s="81"/>
      <c r="C3185" s="81"/>
      <c r="K3185" s="81"/>
      <c r="L3185" s="81"/>
      <c r="M3185" s="81"/>
      <c r="N3185" s="81"/>
      <c r="O3185" s="81"/>
      <c r="P3185" s="81"/>
      <c r="S3185" s="81"/>
      <c r="T3185" s="81"/>
      <c r="U3185" s="81"/>
      <c r="V3185" s="81"/>
      <c r="W3185" s="81"/>
      <c r="X3185" s="81"/>
      <c r="Y3185" s="81"/>
      <c r="Z3185" s="81"/>
      <c r="AA3185" s="109"/>
      <c r="AB3185" s="109"/>
      <c r="AS3185" s="124"/>
      <c r="AT3185" s="124"/>
      <c r="AU3185" s="124"/>
      <c r="AV3185" s="83"/>
      <c r="AW3185" s="123"/>
      <c r="AX3185" s="81"/>
      <c r="BB3185" s="81"/>
      <c r="BC3185" s="81"/>
      <c r="BD3185" s="81"/>
      <c r="BE3185" s="81"/>
    </row>
    <row r="3186" spans="1:57" ht="12" x14ac:dyDescent="0.25">
      <c r="A3186" s="81"/>
      <c r="B3186" s="81"/>
      <c r="C3186" s="81"/>
      <c r="K3186" s="81"/>
      <c r="L3186" s="81"/>
      <c r="M3186" s="81"/>
      <c r="N3186" s="81"/>
      <c r="O3186" s="81"/>
      <c r="P3186" s="81"/>
      <c r="S3186" s="81"/>
      <c r="T3186" s="81"/>
      <c r="U3186" s="81"/>
      <c r="V3186" s="81"/>
      <c r="W3186" s="81"/>
      <c r="X3186" s="81"/>
      <c r="Y3186" s="81"/>
      <c r="Z3186" s="81"/>
      <c r="AA3186" s="109"/>
      <c r="AB3186" s="109"/>
      <c r="AS3186" s="124"/>
      <c r="AT3186" s="124"/>
      <c r="AU3186" s="124"/>
      <c r="AV3186" s="83"/>
      <c r="AW3186" s="123"/>
      <c r="AX3186" s="81"/>
      <c r="BB3186" s="81"/>
      <c r="BC3186" s="81"/>
      <c r="BD3186" s="81"/>
      <c r="BE3186" s="81"/>
    </row>
    <row r="3187" spans="1:57" ht="12" x14ac:dyDescent="0.25">
      <c r="A3187" s="81"/>
      <c r="B3187" s="81"/>
      <c r="C3187" s="81"/>
      <c r="K3187" s="81"/>
      <c r="L3187" s="81"/>
      <c r="M3187" s="81"/>
      <c r="N3187" s="81"/>
      <c r="O3187" s="81"/>
      <c r="P3187" s="81"/>
      <c r="S3187" s="81"/>
      <c r="T3187" s="81"/>
      <c r="U3187" s="81"/>
      <c r="V3187" s="81"/>
      <c r="W3187" s="81"/>
      <c r="X3187" s="81"/>
      <c r="Y3187" s="81"/>
      <c r="Z3187" s="81"/>
      <c r="AA3187" s="109"/>
      <c r="AB3187" s="109"/>
      <c r="AS3187" s="124"/>
      <c r="AT3187" s="124"/>
      <c r="AU3187" s="124"/>
      <c r="AV3187" s="83"/>
      <c r="AW3187" s="123"/>
      <c r="AX3187" s="81"/>
      <c r="BB3187" s="81"/>
      <c r="BC3187" s="81"/>
      <c r="BD3187" s="81"/>
      <c r="BE3187" s="81"/>
    </row>
    <row r="3188" spans="1:57" ht="12" x14ac:dyDescent="0.25">
      <c r="A3188" s="81"/>
      <c r="B3188" s="81"/>
      <c r="C3188" s="81"/>
      <c r="K3188" s="81"/>
      <c r="L3188" s="81"/>
      <c r="M3188" s="81"/>
      <c r="N3188" s="81"/>
      <c r="O3188" s="81"/>
      <c r="P3188" s="81"/>
      <c r="S3188" s="81"/>
      <c r="T3188" s="81"/>
      <c r="U3188" s="81"/>
      <c r="V3188" s="81"/>
      <c r="W3188" s="81"/>
      <c r="X3188" s="81"/>
      <c r="Y3188" s="81"/>
      <c r="Z3188" s="81"/>
      <c r="AA3188" s="109"/>
      <c r="AB3188" s="109"/>
      <c r="AS3188" s="124"/>
      <c r="AT3188" s="124"/>
      <c r="AU3188" s="124"/>
      <c r="AV3188" s="83"/>
      <c r="AW3188" s="123"/>
      <c r="AX3188" s="81"/>
      <c r="BB3188" s="81"/>
      <c r="BC3188" s="81"/>
      <c r="BD3188" s="81"/>
      <c r="BE3188" s="81"/>
    </row>
    <row r="3189" spans="1:57" ht="12" x14ac:dyDescent="0.25">
      <c r="A3189" s="81"/>
      <c r="B3189" s="81"/>
      <c r="C3189" s="81"/>
      <c r="K3189" s="81"/>
      <c r="L3189" s="81"/>
      <c r="M3189" s="81"/>
      <c r="N3189" s="81"/>
      <c r="O3189" s="81"/>
      <c r="P3189" s="81"/>
      <c r="S3189" s="81"/>
      <c r="T3189" s="81"/>
      <c r="U3189" s="81"/>
      <c r="V3189" s="81"/>
      <c r="W3189" s="81"/>
      <c r="X3189" s="81"/>
      <c r="Y3189" s="81"/>
      <c r="Z3189" s="81"/>
      <c r="AA3189" s="109"/>
      <c r="AB3189" s="109"/>
      <c r="AS3189" s="124"/>
      <c r="AT3189" s="124"/>
      <c r="AU3189" s="124"/>
      <c r="AV3189" s="83"/>
      <c r="AW3189" s="123"/>
      <c r="AX3189" s="81"/>
      <c r="BB3189" s="81"/>
      <c r="BC3189" s="81"/>
      <c r="BD3189" s="81"/>
      <c r="BE3189" s="81"/>
    </row>
    <row r="3190" spans="1:57" ht="12" x14ac:dyDescent="0.25">
      <c r="A3190" s="81"/>
      <c r="B3190" s="81"/>
      <c r="C3190" s="81"/>
      <c r="K3190" s="81"/>
      <c r="L3190" s="81"/>
      <c r="M3190" s="81"/>
      <c r="N3190" s="81"/>
      <c r="O3190" s="81"/>
      <c r="P3190" s="81"/>
      <c r="S3190" s="81"/>
      <c r="T3190" s="81"/>
      <c r="U3190" s="81"/>
      <c r="V3190" s="81"/>
      <c r="W3190" s="81"/>
      <c r="X3190" s="81"/>
      <c r="Y3190" s="81"/>
      <c r="Z3190" s="81"/>
      <c r="AA3190" s="109"/>
      <c r="AB3190" s="109"/>
      <c r="AS3190" s="124"/>
      <c r="AT3190" s="124"/>
      <c r="AU3190" s="124"/>
      <c r="AV3190" s="83"/>
      <c r="AW3190" s="123"/>
      <c r="AX3190" s="81"/>
      <c r="BB3190" s="81"/>
      <c r="BC3190" s="81"/>
      <c r="BD3190" s="81"/>
      <c r="BE3190" s="81"/>
    </row>
    <row r="3191" spans="1:57" ht="12" x14ac:dyDescent="0.25">
      <c r="A3191" s="81"/>
      <c r="B3191" s="81"/>
      <c r="C3191" s="81"/>
      <c r="K3191" s="81"/>
      <c r="L3191" s="81"/>
      <c r="M3191" s="81"/>
      <c r="N3191" s="81"/>
      <c r="O3191" s="81"/>
      <c r="P3191" s="81"/>
      <c r="S3191" s="81"/>
      <c r="T3191" s="81"/>
      <c r="U3191" s="81"/>
      <c r="V3191" s="81"/>
      <c r="W3191" s="81"/>
      <c r="X3191" s="81"/>
      <c r="Y3191" s="81"/>
      <c r="Z3191" s="81"/>
      <c r="AA3191" s="109"/>
      <c r="AB3191" s="109"/>
      <c r="AS3191" s="124"/>
      <c r="AT3191" s="124"/>
      <c r="AU3191" s="124"/>
      <c r="AV3191" s="83"/>
      <c r="AW3191" s="123"/>
      <c r="AX3191" s="81"/>
      <c r="BB3191" s="81"/>
      <c r="BC3191" s="81"/>
      <c r="BD3191" s="81"/>
      <c r="BE3191" s="81"/>
    </row>
    <row r="3192" spans="1:57" ht="12" x14ac:dyDescent="0.25">
      <c r="A3192" s="81"/>
      <c r="B3192" s="81"/>
      <c r="C3192" s="81"/>
      <c r="K3192" s="81"/>
      <c r="L3192" s="81"/>
      <c r="M3192" s="81"/>
      <c r="N3192" s="81"/>
      <c r="O3192" s="81"/>
      <c r="P3192" s="81"/>
      <c r="S3192" s="81"/>
      <c r="T3192" s="81"/>
      <c r="U3192" s="81"/>
      <c r="V3192" s="81"/>
      <c r="W3192" s="81"/>
      <c r="X3192" s="81"/>
      <c r="Y3192" s="81"/>
      <c r="Z3192" s="81"/>
      <c r="AA3192" s="109"/>
      <c r="AB3192" s="109"/>
      <c r="AS3192" s="124"/>
      <c r="AT3192" s="124"/>
      <c r="AU3192" s="124"/>
      <c r="AV3192" s="83"/>
      <c r="AW3192" s="123"/>
      <c r="AX3192" s="81"/>
      <c r="BB3192" s="81"/>
      <c r="BC3192" s="81"/>
      <c r="BD3192" s="81"/>
      <c r="BE3192" s="81"/>
    </row>
    <row r="3193" spans="1:57" ht="12" x14ac:dyDescent="0.25">
      <c r="A3193" s="81"/>
      <c r="B3193" s="81"/>
      <c r="C3193" s="81"/>
      <c r="K3193" s="81"/>
      <c r="L3193" s="81"/>
      <c r="M3193" s="81"/>
      <c r="N3193" s="81"/>
      <c r="O3193" s="81"/>
      <c r="P3193" s="81"/>
      <c r="S3193" s="81"/>
      <c r="T3193" s="81"/>
      <c r="U3193" s="81"/>
      <c r="V3193" s="81"/>
      <c r="W3193" s="81"/>
      <c r="X3193" s="81"/>
      <c r="Y3193" s="81"/>
      <c r="Z3193" s="81"/>
      <c r="AA3193" s="109"/>
      <c r="AB3193" s="109"/>
      <c r="AS3193" s="124"/>
      <c r="AT3193" s="124"/>
      <c r="AU3193" s="124"/>
      <c r="AV3193" s="83"/>
      <c r="AW3193" s="123"/>
      <c r="AX3193" s="81"/>
      <c r="BB3193" s="81"/>
      <c r="BC3193" s="81"/>
      <c r="BD3193" s="81"/>
      <c r="BE3193" s="81"/>
    </row>
    <row r="3194" spans="1:57" ht="12" x14ac:dyDescent="0.25">
      <c r="A3194" s="81"/>
      <c r="B3194" s="81"/>
      <c r="C3194" s="81"/>
      <c r="K3194" s="81"/>
      <c r="L3194" s="81"/>
      <c r="M3194" s="81"/>
      <c r="N3194" s="81"/>
      <c r="O3194" s="81"/>
      <c r="P3194" s="81"/>
      <c r="S3194" s="81"/>
      <c r="T3194" s="81"/>
      <c r="U3194" s="81"/>
      <c r="V3194" s="81"/>
      <c r="W3194" s="81"/>
      <c r="X3194" s="81"/>
      <c r="Y3194" s="81"/>
      <c r="Z3194" s="81"/>
      <c r="AA3194" s="109"/>
      <c r="AB3194" s="109"/>
      <c r="AS3194" s="124"/>
      <c r="AT3194" s="124"/>
      <c r="AU3194" s="124"/>
      <c r="AV3194" s="83"/>
      <c r="AW3194" s="123"/>
      <c r="AX3194" s="81"/>
      <c r="BB3194" s="81"/>
      <c r="BC3194" s="81"/>
      <c r="BD3194" s="81"/>
      <c r="BE3194" s="81"/>
    </row>
    <row r="3195" spans="1:57" ht="12" x14ac:dyDescent="0.25">
      <c r="A3195" s="81"/>
      <c r="B3195" s="81"/>
      <c r="C3195" s="81"/>
      <c r="K3195" s="81"/>
      <c r="L3195" s="81"/>
      <c r="M3195" s="81"/>
      <c r="N3195" s="81"/>
      <c r="O3195" s="81"/>
      <c r="P3195" s="81"/>
      <c r="S3195" s="81"/>
      <c r="T3195" s="81"/>
      <c r="U3195" s="81"/>
      <c r="V3195" s="81"/>
      <c r="W3195" s="81"/>
      <c r="X3195" s="81"/>
      <c r="Y3195" s="81"/>
      <c r="Z3195" s="81"/>
      <c r="AA3195" s="109"/>
      <c r="AB3195" s="109"/>
      <c r="AS3195" s="124"/>
      <c r="AT3195" s="124"/>
      <c r="AU3195" s="124"/>
      <c r="AV3195" s="83"/>
      <c r="AW3195" s="123"/>
      <c r="AX3195" s="81"/>
      <c r="BB3195" s="81"/>
      <c r="BC3195" s="81"/>
      <c r="BD3195" s="81"/>
      <c r="BE3195" s="81"/>
    </row>
    <row r="3196" spans="1:57" ht="12" x14ac:dyDescent="0.25">
      <c r="A3196" s="81"/>
      <c r="B3196" s="81"/>
      <c r="C3196" s="81"/>
      <c r="K3196" s="81"/>
      <c r="L3196" s="81"/>
      <c r="M3196" s="81"/>
      <c r="N3196" s="81"/>
      <c r="O3196" s="81"/>
      <c r="P3196" s="81"/>
      <c r="S3196" s="81"/>
      <c r="T3196" s="81"/>
      <c r="U3196" s="81"/>
      <c r="V3196" s="81"/>
      <c r="W3196" s="81"/>
      <c r="X3196" s="81"/>
      <c r="Y3196" s="81"/>
      <c r="Z3196" s="81"/>
      <c r="AA3196" s="109"/>
      <c r="AB3196" s="109"/>
      <c r="AS3196" s="124"/>
      <c r="AT3196" s="124"/>
      <c r="AU3196" s="124"/>
      <c r="AV3196" s="83"/>
      <c r="AW3196" s="123"/>
      <c r="AX3196" s="81"/>
      <c r="BB3196" s="81"/>
      <c r="BC3196" s="81"/>
      <c r="BD3196" s="81"/>
      <c r="BE3196" s="81"/>
    </row>
    <row r="3197" spans="1:57" ht="12" x14ac:dyDescent="0.25">
      <c r="A3197" s="81"/>
      <c r="B3197" s="81"/>
      <c r="C3197" s="81"/>
      <c r="K3197" s="81"/>
      <c r="L3197" s="81"/>
      <c r="M3197" s="81"/>
      <c r="N3197" s="81"/>
      <c r="O3197" s="81"/>
      <c r="P3197" s="81"/>
      <c r="S3197" s="81"/>
      <c r="T3197" s="81"/>
      <c r="U3197" s="81"/>
      <c r="V3197" s="81"/>
      <c r="W3197" s="81"/>
      <c r="X3197" s="81"/>
      <c r="Y3197" s="81"/>
      <c r="Z3197" s="81"/>
      <c r="AA3197" s="109"/>
      <c r="AB3197" s="109"/>
      <c r="AS3197" s="124"/>
      <c r="AT3197" s="124"/>
      <c r="AU3197" s="124"/>
      <c r="AV3197" s="83"/>
      <c r="AW3197" s="123"/>
      <c r="AX3197" s="81"/>
      <c r="BB3197" s="81"/>
      <c r="BC3197" s="81"/>
      <c r="BD3197" s="81"/>
      <c r="BE3197" s="81"/>
    </row>
    <row r="3198" spans="1:57" ht="12" x14ac:dyDescent="0.25">
      <c r="A3198" s="81"/>
      <c r="B3198" s="81"/>
      <c r="C3198" s="81"/>
      <c r="K3198" s="81"/>
      <c r="L3198" s="81"/>
      <c r="M3198" s="81"/>
      <c r="N3198" s="81"/>
      <c r="O3198" s="81"/>
      <c r="P3198" s="81"/>
      <c r="S3198" s="81"/>
      <c r="T3198" s="81"/>
      <c r="U3198" s="81"/>
      <c r="V3198" s="81"/>
      <c r="W3198" s="81"/>
      <c r="X3198" s="81"/>
      <c r="Y3198" s="81"/>
      <c r="Z3198" s="81"/>
      <c r="AA3198" s="109"/>
      <c r="AB3198" s="109"/>
      <c r="AS3198" s="124"/>
      <c r="AT3198" s="124"/>
      <c r="AU3198" s="124"/>
      <c r="AV3198" s="83"/>
      <c r="AW3198" s="123"/>
      <c r="AX3198" s="81"/>
      <c r="BB3198" s="81"/>
      <c r="BC3198" s="81"/>
      <c r="BD3198" s="81"/>
      <c r="BE3198" s="81"/>
    </row>
    <row r="3199" spans="1:57" ht="12" x14ac:dyDescent="0.25">
      <c r="A3199" s="81"/>
      <c r="B3199" s="81"/>
      <c r="C3199" s="81"/>
      <c r="K3199" s="81"/>
      <c r="L3199" s="81"/>
      <c r="M3199" s="81"/>
      <c r="N3199" s="81"/>
      <c r="O3199" s="81"/>
      <c r="P3199" s="81"/>
      <c r="S3199" s="81"/>
      <c r="T3199" s="81"/>
      <c r="U3199" s="81"/>
      <c r="V3199" s="81"/>
      <c r="W3199" s="81"/>
      <c r="X3199" s="81"/>
      <c r="Y3199" s="81"/>
      <c r="Z3199" s="81"/>
      <c r="AA3199" s="109"/>
      <c r="AB3199" s="109"/>
      <c r="AS3199" s="124"/>
      <c r="AT3199" s="124"/>
      <c r="AU3199" s="124"/>
      <c r="AV3199" s="83"/>
      <c r="AW3199" s="123"/>
      <c r="AX3199" s="81"/>
      <c r="BB3199" s="81"/>
      <c r="BC3199" s="81"/>
      <c r="BD3199" s="81"/>
      <c r="BE3199" s="81"/>
    </row>
  </sheetData>
  <autoFilter ref="A2:BQ2" xr:uid="{0F17D932-B8AE-4D51-9427-55A1CE32A05C}"/>
  <dataConsolidate/>
  <conditionalFormatting sqref="K3:R115">
    <cfRule type="cellIs" dxfId="20" priority="167" stopIfTrue="1" operator="equal">
      <formula>"PEND"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18FC-0789-412E-AD9E-70828509F548}">
  <dimension ref="B2:D3"/>
  <sheetViews>
    <sheetView workbookViewId="0">
      <selection activeCell="D11" sqref="D11"/>
    </sheetView>
  </sheetViews>
  <sheetFormatPr baseColWidth="10" defaultRowHeight="15" x14ac:dyDescent="0.25"/>
  <cols>
    <col min="3" max="3" width="19.5703125" bestFit="1" customWidth="1"/>
  </cols>
  <sheetData>
    <row r="2" spans="2:4" x14ac:dyDescent="0.25">
      <c r="B2" t="s">
        <v>263</v>
      </c>
      <c r="C2" t="s">
        <v>279</v>
      </c>
      <c r="D2" t="s">
        <v>280</v>
      </c>
    </row>
    <row r="3" spans="2:4" x14ac:dyDescent="0.25">
      <c r="B3">
        <v>1.2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5150-CDED-467E-B7D3-C7F050BFD604}">
  <dimension ref="B3:D5"/>
  <sheetViews>
    <sheetView workbookViewId="0"/>
  </sheetViews>
  <sheetFormatPr baseColWidth="10" defaultRowHeight="15" x14ac:dyDescent="0.25"/>
  <cols>
    <col min="3" max="3" width="16.42578125" bestFit="1" customWidth="1"/>
    <col min="4" max="4" width="14.42578125" bestFit="1" customWidth="1"/>
  </cols>
  <sheetData>
    <row r="3" spans="2:4" x14ac:dyDescent="0.25">
      <c r="B3" t="s">
        <v>263</v>
      </c>
      <c r="C3" t="s">
        <v>264</v>
      </c>
      <c r="D3" t="s">
        <v>265</v>
      </c>
    </row>
    <row r="4" spans="2:4" x14ac:dyDescent="0.25">
      <c r="B4">
        <v>1.1000000000000001</v>
      </c>
      <c r="C4" s="69"/>
    </row>
    <row r="5" spans="2:4" x14ac:dyDescent="0.25">
      <c r="B5">
        <v>1.1000000000000001</v>
      </c>
      <c r="C5" s="69">
        <v>43655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0B15-11C6-43F4-8C8C-E51BAAD7F2CC}">
  <dimension ref="B1:Y84"/>
  <sheetViews>
    <sheetView showGridLines="0" view="pageBreakPreview" zoomScaleNormal="100" zoomScaleSheetLayoutView="100" workbookViewId="0"/>
  </sheetViews>
  <sheetFormatPr baseColWidth="10" defaultRowHeight="15" x14ac:dyDescent="0.25"/>
  <cols>
    <col min="1" max="1" width="1.7109375" customWidth="1"/>
    <col min="2" max="2" width="5.7109375" customWidth="1"/>
    <col min="3" max="3" width="10.7109375" customWidth="1"/>
    <col min="4" max="6" width="5.7109375" customWidth="1"/>
    <col min="7" max="7" width="7.7109375" customWidth="1"/>
    <col min="8" max="13" width="5.7109375" customWidth="1"/>
    <col min="14" max="14" width="7.7109375" customWidth="1"/>
    <col min="15" max="15" width="8.7109375" customWidth="1"/>
    <col min="16" max="21" width="5.7109375" customWidth="1"/>
    <col min="22" max="23" width="7.7109375" customWidth="1"/>
    <col min="24" max="25" width="5.7109375" customWidth="1"/>
    <col min="26" max="26" width="1.7109375" customWidth="1"/>
    <col min="27" max="31" width="5.7109375" customWidth="1"/>
  </cols>
  <sheetData>
    <row r="1" spans="2:25" ht="5.0999999999999996" customHeight="1" thickBot="1" x14ac:dyDescent="0.3"/>
    <row r="2" spans="2:25" ht="15" customHeight="1" x14ac:dyDescent="0.25">
      <c r="W2" s="271" t="s">
        <v>55</v>
      </c>
      <c r="X2" s="272"/>
      <c r="Y2" s="273"/>
    </row>
    <row r="3" spans="2:25" ht="15" customHeight="1" x14ac:dyDescent="0.25">
      <c r="E3" s="280" t="s">
        <v>56</v>
      </c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W3" s="274"/>
      <c r="X3" s="275"/>
      <c r="Y3" s="276"/>
    </row>
    <row r="4" spans="2:25" ht="15" customHeight="1" x14ac:dyDescent="0.25"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W4" s="274"/>
      <c r="X4" s="275"/>
      <c r="Y4" s="276"/>
    </row>
    <row r="5" spans="2:25" ht="15" customHeight="1" thickBot="1" x14ac:dyDescent="0.3"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W5" s="277"/>
      <c r="X5" s="278"/>
      <c r="Y5" s="279"/>
    </row>
    <row r="6" spans="2:25" ht="15" customHeight="1" x14ac:dyDescent="0.25"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W6" s="281" t="s">
        <v>57</v>
      </c>
      <c r="X6" s="282"/>
      <c r="Y6" s="283"/>
    </row>
    <row r="7" spans="2:25" ht="15.75" thickBot="1" x14ac:dyDescent="0.3">
      <c r="W7" s="318">
        <f>+Cotización!W7</f>
        <v>0</v>
      </c>
      <c r="X7" s="319"/>
      <c r="Y7" s="320"/>
    </row>
    <row r="8" spans="2:25" ht="5.0999999999999996" customHeight="1" thickBot="1" x14ac:dyDescent="0.3"/>
    <row r="9" spans="2:25" ht="15" customHeight="1" thickBot="1" x14ac:dyDescent="0.3">
      <c r="B9" s="287" t="s">
        <v>58</v>
      </c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9"/>
    </row>
    <row r="10" spans="2:25" ht="5.0999999999999996" customHeight="1" x14ac:dyDescent="0.25"/>
    <row r="11" spans="2:25" ht="30" customHeight="1" x14ac:dyDescent="0.25">
      <c r="B11" s="229" t="s">
        <v>59</v>
      </c>
      <c r="C11" s="229"/>
      <c r="D11" s="229"/>
      <c r="E11" s="321">
        <f>+Cotización!E11</f>
        <v>0</v>
      </c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323"/>
      <c r="R11" s="260" t="s">
        <v>60</v>
      </c>
      <c r="S11" s="260"/>
      <c r="T11" s="260"/>
      <c r="U11" s="260"/>
      <c r="V11" s="260"/>
      <c r="W11" s="356">
        <f>+Cotización!W11</f>
        <v>43717</v>
      </c>
      <c r="X11" s="356"/>
      <c r="Y11" s="356"/>
    </row>
    <row r="12" spans="2:25" x14ac:dyDescent="0.25">
      <c r="B12" s="221" t="s">
        <v>1</v>
      </c>
      <c r="C12" s="221"/>
      <c r="D12" s="221"/>
      <c r="E12" s="321">
        <f>+Cotización!E12</f>
        <v>0</v>
      </c>
      <c r="F12" s="322"/>
      <c r="G12" s="322"/>
      <c r="H12" s="322"/>
      <c r="I12" s="323"/>
      <c r="J12" s="243" t="s">
        <v>61</v>
      </c>
      <c r="K12" s="244"/>
      <c r="L12" s="245"/>
      <c r="M12" s="321">
        <f>+Cotización!M12</f>
        <v>0</v>
      </c>
      <c r="N12" s="322"/>
      <c r="O12" s="322"/>
      <c r="P12" s="322"/>
      <c r="Q12" s="323"/>
      <c r="R12" s="260" t="s">
        <v>62</v>
      </c>
      <c r="S12" s="260"/>
      <c r="T12" s="260"/>
      <c r="U12" s="20" t="str">
        <f>+Cotización!U12</f>
        <v>x</v>
      </c>
      <c r="V12" s="260" t="s">
        <v>0</v>
      </c>
      <c r="W12" s="260"/>
      <c r="X12" s="260"/>
      <c r="Y12" s="20" t="str">
        <f>+Cotización!Y12</f>
        <v/>
      </c>
    </row>
    <row r="13" spans="2:25" ht="20.100000000000001" customHeight="1" x14ac:dyDescent="0.25">
      <c r="B13" s="221" t="s">
        <v>63</v>
      </c>
      <c r="C13" s="221"/>
      <c r="D13" s="221"/>
      <c r="E13" s="308">
        <f>+Cotización!E13</f>
        <v>0</v>
      </c>
      <c r="F13" s="309"/>
      <c r="G13" s="309"/>
      <c r="H13" s="309"/>
      <c r="I13" s="309"/>
      <c r="J13" s="309"/>
      <c r="K13" s="309"/>
      <c r="L13" s="309"/>
      <c r="M13" s="309"/>
      <c r="N13" s="309"/>
      <c r="O13" s="309"/>
      <c r="P13" s="309"/>
      <c r="Q13" s="309"/>
      <c r="R13" s="309"/>
      <c r="S13" s="309"/>
      <c r="T13" s="309"/>
      <c r="U13" s="309"/>
      <c r="V13" s="309"/>
      <c r="W13" s="309"/>
      <c r="X13" s="309"/>
      <c r="Y13" s="310"/>
    </row>
    <row r="14" spans="2:25" ht="30" customHeight="1" x14ac:dyDescent="0.25">
      <c r="B14" s="221" t="s">
        <v>64</v>
      </c>
      <c r="C14" s="221"/>
      <c r="D14" s="221"/>
      <c r="E14" s="257">
        <f>+'Sol Av_1.2'!E14:F14</f>
        <v>0</v>
      </c>
      <c r="F14" s="258"/>
      <c r="G14" s="58" t="s">
        <v>217</v>
      </c>
      <c r="H14" s="257">
        <f>+'Sol Av_1.2'!H14:I14</f>
        <v>0</v>
      </c>
      <c r="I14" s="259"/>
      <c r="J14" s="264" t="s">
        <v>65</v>
      </c>
      <c r="K14" s="265"/>
      <c r="L14" s="57" t="e">
        <f>+'Listado Viv'!#REF!</f>
        <v>#REF!</v>
      </c>
      <c r="M14" s="264" t="s">
        <v>218</v>
      </c>
      <c r="N14" s="265"/>
      <c r="O14" s="257">
        <f>+'Sol Av_1.2'!O14:Q14</f>
        <v>0</v>
      </c>
      <c r="P14" s="258"/>
      <c r="Q14" s="259"/>
      <c r="R14" s="264" t="s">
        <v>219</v>
      </c>
      <c r="S14" s="265"/>
      <c r="T14" s="257" t="str">
        <f>+'Sol Av_1.2'!T14:V14</f>
        <v/>
      </c>
      <c r="U14" s="258"/>
      <c r="V14" s="259"/>
      <c r="W14" s="269" t="s">
        <v>175</v>
      </c>
      <c r="X14" s="270"/>
      <c r="Y14" s="59" t="str">
        <f>+'Sol Av_1.2'!Y14</f>
        <v/>
      </c>
    </row>
    <row r="15" spans="2:25" ht="9.9499999999999993" customHeight="1" x14ac:dyDescent="0.25"/>
    <row r="16" spans="2:25" x14ac:dyDescent="0.25">
      <c r="B16" s="246" t="s">
        <v>66</v>
      </c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</row>
    <row r="17" spans="2:25" ht="5.0999999999999996" customHeight="1" x14ac:dyDescent="0.25"/>
    <row r="18" spans="2:25" ht="15" customHeight="1" x14ac:dyDescent="0.25">
      <c r="B18" s="221" t="s">
        <v>67</v>
      </c>
      <c r="C18" s="221"/>
      <c r="D18" s="221"/>
      <c r="E18" s="308">
        <f>+Cotización!E18</f>
        <v>0</v>
      </c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09"/>
      <c r="Q18" s="309"/>
      <c r="R18" s="309"/>
      <c r="S18" s="309"/>
      <c r="T18" s="309"/>
      <c r="U18" s="309"/>
      <c r="V18" s="309"/>
      <c r="W18" s="309"/>
      <c r="X18" s="309"/>
      <c r="Y18" s="310"/>
    </row>
    <row r="19" spans="2:25" ht="15" customHeight="1" x14ac:dyDescent="0.25">
      <c r="B19" s="221" t="s">
        <v>68</v>
      </c>
      <c r="C19" s="221"/>
      <c r="D19" s="221"/>
      <c r="E19" s="308" t="str">
        <f>IF('Sol Av_1.2'!E19:Y19="","",'Sol Av_1.2'!E19:Y19)</f>
        <v/>
      </c>
      <c r="F19" s="309"/>
      <c r="G19" s="309"/>
      <c r="H19" s="309"/>
      <c r="I19" s="309"/>
      <c r="J19" s="309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  <c r="X19" s="309"/>
      <c r="Y19" s="310"/>
    </row>
    <row r="20" spans="2:25" ht="5.0999999999999996" customHeight="1" x14ac:dyDescent="0.25"/>
    <row r="21" spans="2:25" ht="15" customHeight="1" x14ac:dyDescent="0.25">
      <c r="B21" s="221" t="s">
        <v>49</v>
      </c>
      <c r="C21" s="221"/>
      <c r="D21" s="221"/>
      <c r="E21" s="311">
        <f>+Cotización!E21</f>
        <v>0</v>
      </c>
      <c r="F21" s="312"/>
      <c r="G21" s="312"/>
      <c r="H21" s="312"/>
      <c r="I21" s="312"/>
      <c r="J21" s="312"/>
      <c r="K21" s="312"/>
      <c r="L21" s="313"/>
      <c r="M21" s="221" t="s">
        <v>50</v>
      </c>
      <c r="N21" s="221"/>
      <c r="O21" s="221"/>
      <c r="P21" s="221"/>
      <c r="Q21" s="221"/>
      <c r="R21" s="311" t="str">
        <f>+Cotización!R21</f>
        <v/>
      </c>
      <c r="S21" s="312"/>
      <c r="T21" s="312"/>
      <c r="U21" s="312"/>
      <c r="V21" s="312"/>
      <c r="W21" s="312"/>
      <c r="X21" s="312"/>
      <c r="Y21" s="313"/>
    </row>
    <row r="22" spans="2:25" ht="5.0999999999999996" customHeight="1" thickBot="1" x14ac:dyDescent="0.3"/>
    <row r="23" spans="2:25" ht="30" customHeight="1" thickBot="1" x14ac:dyDescent="0.3">
      <c r="B23" s="21" t="s">
        <v>69</v>
      </c>
      <c r="C23" s="155" t="s">
        <v>70</v>
      </c>
      <c r="D23" s="155"/>
      <c r="E23" s="155"/>
      <c r="F23" s="155"/>
      <c r="G23" s="155"/>
      <c r="H23" s="296" t="s">
        <v>71</v>
      </c>
      <c r="I23" s="296"/>
      <c r="J23" s="22" t="s">
        <v>72</v>
      </c>
      <c r="K23" s="22" t="s">
        <v>73</v>
      </c>
      <c r="L23" s="155" t="s">
        <v>49</v>
      </c>
      <c r="M23" s="155"/>
      <c r="N23" s="22" t="s">
        <v>104</v>
      </c>
      <c r="O23" s="22" t="s">
        <v>105</v>
      </c>
      <c r="P23" s="155" t="s">
        <v>74</v>
      </c>
      <c r="Q23" s="155"/>
      <c r="R23" s="155"/>
      <c r="S23" s="155"/>
      <c r="T23" s="155"/>
      <c r="U23" s="155"/>
      <c r="V23" s="155" t="s">
        <v>75</v>
      </c>
      <c r="W23" s="155"/>
      <c r="X23" s="155" t="s">
        <v>76</v>
      </c>
      <c r="Y23" s="156"/>
    </row>
    <row r="24" spans="2:25" ht="15" customHeight="1" x14ac:dyDescent="0.25">
      <c r="B24" s="30">
        <f>+'Sol Av_1.2'!B24</f>
        <v>1</v>
      </c>
      <c r="C24" s="295">
        <f>+'Sol Av_1.2'!C24</f>
        <v>0</v>
      </c>
      <c r="D24" s="295"/>
      <c r="E24" s="295"/>
      <c r="F24" s="295"/>
      <c r="G24" s="295"/>
      <c r="H24" s="295">
        <f>+'Sol Av_1.2'!H24:I24</f>
        <v>0</v>
      </c>
      <c r="I24" s="295"/>
      <c r="J24" s="31" t="str">
        <f>IF('Sol Av_1.2'!J24="","",'Sol Av_1.2'!J24)</f>
        <v/>
      </c>
      <c r="K24" s="31" t="str">
        <f>IF('Sol Av_1.2'!K24="","",'Sol Av_1.2'!K24)</f>
        <v/>
      </c>
      <c r="L24" s="295" t="str">
        <f>+'Sol Av_1.2'!L24:M24</f>
        <v/>
      </c>
      <c r="M24" s="295"/>
      <c r="N24" s="31" t="str">
        <f>IF(+'Sol Av_1.2'!N24="","",'Sol Av_1.2'!N24)</f>
        <v/>
      </c>
      <c r="O24" s="50" t="str">
        <f>IF(+'Sol Av_1.2'!N24="","",'Sol Av_1.2'!N24)</f>
        <v/>
      </c>
      <c r="P24" s="295">
        <f>+'Sol Av_1.2'!P24:U24</f>
        <v>0</v>
      </c>
      <c r="Q24" s="295"/>
      <c r="R24" s="295"/>
      <c r="S24" s="295"/>
      <c r="T24" s="295"/>
      <c r="U24" s="295"/>
      <c r="V24" s="295">
        <f>+'Sol Av_1.2'!V24:W24</f>
        <v>0</v>
      </c>
      <c r="W24" s="295"/>
      <c r="X24" s="295">
        <f>+'Sol Av_1.2'!X24:Y24</f>
        <v>0</v>
      </c>
      <c r="Y24" s="307"/>
    </row>
    <row r="25" spans="2:25" ht="15" customHeight="1" x14ac:dyDescent="0.25">
      <c r="B25" s="25" t="str">
        <f>IF(C25="","",B24+1)</f>
        <v/>
      </c>
      <c r="C25" s="301" t="str">
        <f>IF('Sol Av_1.2'!C25="","",'Sol Av_1.2'!C25)</f>
        <v/>
      </c>
      <c r="D25" s="301"/>
      <c r="E25" s="301"/>
      <c r="F25" s="301"/>
      <c r="G25" s="301"/>
      <c r="H25" s="301" t="str">
        <f>IF('Sol Av_1.2'!H25="","",'Sol Av_1.2'!H25)</f>
        <v/>
      </c>
      <c r="I25" s="301"/>
      <c r="J25" s="26" t="str">
        <f>IF('Sol Av_1.2'!J25="","",'Sol Av_1.2'!J25)</f>
        <v/>
      </c>
      <c r="K25" s="26" t="str">
        <f>IF('Sol Av_1.2'!K25="","",'Sol Av_1.2'!K25)</f>
        <v/>
      </c>
      <c r="L25" s="301" t="str">
        <f>IF('Sol Av_1.2'!L25="","",'Sol Av_1.2'!L25)</f>
        <v/>
      </c>
      <c r="M25" s="301" t="str">
        <f>IF('Sol Av_1.2'!M25="","",'Sol Av_1.2'!M25)</f>
        <v/>
      </c>
      <c r="N25" s="26" t="str">
        <f>IF('Sol Av_1.2'!N25="","",'Sol Av_1.2'!N25)</f>
        <v/>
      </c>
      <c r="O25" s="26" t="str">
        <f>IF('Sol Av_1.2'!O25="","",'Sol Av_1.2'!O25)</f>
        <v/>
      </c>
      <c r="P25" s="301" t="str">
        <f>IF('Sol Av_1.2'!P25="","",'Sol Av_1.2'!P25)</f>
        <v/>
      </c>
      <c r="Q25" s="301"/>
      <c r="R25" s="301" t="str">
        <f>IF('Sol Av_1.2'!R25="","",'Sol Av_1.2'!R25)</f>
        <v/>
      </c>
      <c r="S25" s="301"/>
      <c r="T25" s="301" t="str">
        <f>IF('Sol Av_1.2'!T25="","",'Sol Av_1.2'!T25)</f>
        <v/>
      </c>
      <c r="U25" s="301"/>
      <c r="V25" s="301" t="str">
        <f>IF('Sol Av_1.2'!V25="","",'Sol Av_1.2'!V25)</f>
        <v/>
      </c>
      <c r="W25" s="301"/>
      <c r="X25" s="301" t="str">
        <f>IF('Sol Av_1.2'!X25="","",'Sol Av_1.2'!X25)</f>
        <v/>
      </c>
      <c r="Y25" s="302"/>
    </row>
    <row r="26" spans="2:25" ht="15" customHeight="1" x14ac:dyDescent="0.25">
      <c r="B26" s="27" t="str">
        <f>IF(C26="","",B25+1)</f>
        <v/>
      </c>
      <c r="C26" s="303" t="str">
        <f>IF('Sol Av_1.2'!C26="","",'Sol Av_1.2'!C26)</f>
        <v/>
      </c>
      <c r="D26" s="303"/>
      <c r="E26" s="303"/>
      <c r="F26" s="303"/>
      <c r="G26" s="303"/>
      <c r="H26" s="303" t="str">
        <f>IF('Sol Av_1.2'!H26="","",'Sol Av_1.2'!H26)</f>
        <v/>
      </c>
      <c r="I26" s="303"/>
      <c r="J26" s="28" t="str">
        <f>IF('Sol Av_1.2'!J26="","",'Sol Av_1.2'!J26)</f>
        <v/>
      </c>
      <c r="K26" s="28" t="str">
        <f>IF('Sol Av_1.2'!K26="","",'Sol Av_1.2'!K26)</f>
        <v/>
      </c>
      <c r="L26" s="303" t="str">
        <f>IF('Sol Av_1.2'!L26="","",'Sol Av_1.2'!L26)</f>
        <v/>
      </c>
      <c r="M26" s="303" t="str">
        <f>IF('Sol Av_1.2'!M26="","",'Sol Av_1.2'!M26)</f>
        <v/>
      </c>
      <c r="N26" s="28" t="str">
        <f>IF('Sol Av_1.2'!N26="","",'Sol Av_1.2'!N26)</f>
        <v/>
      </c>
      <c r="O26" s="28" t="str">
        <f>IF('Sol Av_1.2'!O26="","",'Sol Av_1.2'!O26)</f>
        <v/>
      </c>
      <c r="P26" s="303" t="str">
        <f>IF('Sol Av_1.2'!P26="","",'Sol Av_1.2'!P26)</f>
        <v/>
      </c>
      <c r="Q26" s="303"/>
      <c r="R26" s="303" t="str">
        <f>IF('Sol Av_1.2'!R26="","",'Sol Av_1.2'!R26)</f>
        <v/>
      </c>
      <c r="S26" s="303"/>
      <c r="T26" s="303" t="str">
        <f>IF('Sol Av_1.2'!T26="","",'Sol Av_1.2'!T26)</f>
        <v/>
      </c>
      <c r="U26" s="303"/>
      <c r="V26" s="303" t="str">
        <f>IF('Sol Av_1.2'!V26="","",'Sol Av_1.2'!V26)</f>
        <v/>
      </c>
      <c r="W26" s="303"/>
      <c r="X26" s="303" t="str">
        <f>IF('Sol Av_1.2'!X26="","",'Sol Av_1.2'!X26)</f>
        <v/>
      </c>
      <c r="Y26" s="304"/>
    </row>
    <row r="27" spans="2:25" ht="15" customHeight="1" x14ac:dyDescent="0.25">
      <c r="B27" s="23" t="str">
        <f>+Cotización!B27</f>
        <v/>
      </c>
    </row>
    <row r="28" spans="2:25" ht="5.0999999999999996" customHeight="1" x14ac:dyDescent="0.25">
      <c r="B28" s="23"/>
    </row>
    <row r="29" spans="2:25" ht="39.950000000000003" customHeight="1" x14ac:dyDescent="0.25">
      <c r="B29" s="229" t="s">
        <v>78</v>
      </c>
      <c r="C29" s="229"/>
      <c r="D29" s="229"/>
      <c r="E29" s="357" t="str">
        <f>IF('Sol Av_1.2'!E29:Y29="","",'Sol Av_1.2'!E29:Y29)</f>
        <v/>
      </c>
      <c r="F29" s="358"/>
      <c r="G29" s="358"/>
      <c r="H29" s="358"/>
      <c r="I29" s="358"/>
      <c r="J29" s="358"/>
      <c r="K29" s="358"/>
      <c r="L29" s="358"/>
      <c r="M29" s="358"/>
      <c r="N29" s="358"/>
      <c r="O29" s="358"/>
      <c r="P29" s="358"/>
      <c r="Q29" s="358"/>
      <c r="R29" s="358"/>
      <c r="S29" s="358"/>
      <c r="T29" s="358"/>
      <c r="U29" s="358"/>
      <c r="V29" s="358"/>
      <c r="W29" s="358"/>
      <c r="X29" s="358"/>
      <c r="Y29" s="359"/>
    </row>
    <row r="30" spans="2:25" ht="9.9499999999999993" customHeight="1" thickBot="1" x14ac:dyDescent="0.3"/>
    <row r="31" spans="2:25" ht="15" customHeight="1" thickBot="1" x14ac:dyDescent="0.3">
      <c r="B31" s="165" t="s">
        <v>109</v>
      </c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7"/>
    </row>
    <row r="32" spans="2:25" ht="5.0999999999999996" customHeight="1" x14ac:dyDescent="0.25"/>
    <row r="33" spans="2:25" ht="20.100000000000001" customHeight="1" x14ac:dyDescent="0.25">
      <c r="B33" s="354" t="s">
        <v>110</v>
      </c>
      <c r="C33" s="354"/>
      <c r="D33" s="354"/>
      <c r="E33" s="351">
        <v>1</v>
      </c>
      <c r="F33" s="351"/>
      <c r="G33" s="351"/>
      <c r="H33" s="351"/>
      <c r="I33" s="351">
        <f>+E33+1</f>
        <v>2</v>
      </c>
      <c r="J33" s="351"/>
      <c r="K33" s="351"/>
      <c r="L33" s="351"/>
      <c r="M33" s="351">
        <f>+I33+1</f>
        <v>3</v>
      </c>
      <c r="N33" s="351"/>
      <c r="O33" s="351"/>
      <c r="P33" s="351"/>
      <c r="Q33" s="351">
        <f t="shared" ref="Q33" si="0">+M33+1</f>
        <v>4</v>
      </c>
      <c r="R33" s="351"/>
      <c r="S33" s="351"/>
      <c r="T33" s="351"/>
      <c r="U33" s="351"/>
      <c r="V33" s="351">
        <f>+Q33+1</f>
        <v>5</v>
      </c>
      <c r="W33" s="351"/>
      <c r="X33" s="351"/>
      <c r="Y33" s="351"/>
    </row>
    <row r="34" spans="2:25" ht="30" customHeight="1" x14ac:dyDescent="0.25">
      <c r="B34" s="355" t="s">
        <v>111</v>
      </c>
      <c r="C34" s="355"/>
      <c r="D34" s="355"/>
      <c r="E34" s="352"/>
      <c r="F34" s="352"/>
      <c r="G34" s="352"/>
      <c r="H34" s="352"/>
      <c r="I34" s="352"/>
      <c r="J34" s="352"/>
      <c r="K34" s="352"/>
      <c r="L34" s="352"/>
      <c r="M34" s="352"/>
      <c r="N34" s="352"/>
      <c r="O34" s="352"/>
      <c r="P34" s="352"/>
      <c r="Q34" s="352"/>
      <c r="R34" s="352"/>
      <c r="S34" s="352"/>
      <c r="T34" s="352"/>
      <c r="U34" s="352"/>
      <c r="V34" s="352"/>
      <c r="W34" s="352"/>
      <c r="X34" s="352"/>
      <c r="Y34" s="352"/>
    </row>
    <row r="35" spans="2:25" ht="30" customHeight="1" x14ac:dyDescent="0.25">
      <c r="B35" s="355"/>
      <c r="C35" s="355"/>
      <c r="D35" s="355"/>
      <c r="E35" s="352"/>
      <c r="F35" s="352"/>
      <c r="G35" s="352"/>
      <c r="H35" s="352"/>
      <c r="I35" s="352"/>
      <c r="J35" s="352"/>
      <c r="K35" s="352"/>
      <c r="L35" s="352"/>
      <c r="M35" s="352"/>
      <c r="N35" s="352"/>
      <c r="O35" s="352"/>
      <c r="P35" s="352"/>
      <c r="Q35" s="352"/>
      <c r="R35" s="352"/>
      <c r="S35" s="352"/>
      <c r="T35" s="352"/>
      <c r="U35" s="352"/>
      <c r="V35" s="352"/>
      <c r="W35" s="352"/>
      <c r="X35" s="352"/>
      <c r="Y35" s="352"/>
    </row>
    <row r="36" spans="2:25" ht="20.100000000000001" customHeight="1" x14ac:dyDescent="0.25">
      <c r="B36" s="355" t="s">
        <v>113</v>
      </c>
      <c r="C36" s="355"/>
      <c r="D36" s="355"/>
      <c r="E36" s="353"/>
      <c r="F36" s="353"/>
      <c r="G36" s="353"/>
      <c r="H36" s="353"/>
      <c r="I36" s="353"/>
      <c r="J36" s="353"/>
      <c r="K36" s="353"/>
      <c r="L36" s="353"/>
      <c r="M36" s="353"/>
      <c r="N36" s="353"/>
      <c r="O36" s="353"/>
      <c r="P36" s="353"/>
      <c r="Q36" s="353"/>
      <c r="R36" s="353"/>
      <c r="S36" s="353"/>
      <c r="T36" s="353"/>
      <c r="U36" s="353"/>
      <c r="V36" s="353"/>
      <c r="W36" s="353"/>
      <c r="X36" s="353"/>
      <c r="Y36" s="353"/>
    </row>
    <row r="37" spans="2:25" ht="20.100000000000001" customHeight="1" x14ac:dyDescent="0.25">
      <c r="B37" s="355" t="s">
        <v>114</v>
      </c>
      <c r="C37" s="355"/>
      <c r="D37" s="355"/>
      <c r="E37" s="353"/>
      <c r="F37" s="353"/>
      <c r="G37" s="353"/>
      <c r="H37" s="353"/>
      <c r="I37" s="353"/>
      <c r="J37" s="353"/>
      <c r="K37" s="353"/>
      <c r="L37" s="353"/>
      <c r="M37" s="353"/>
      <c r="N37" s="353"/>
      <c r="O37" s="353"/>
      <c r="P37" s="353"/>
      <c r="Q37" s="353"/>
      <c r="R37" s="353"/>
      <c r="S37" s="353"/>
      <c r="T37" s="353"/>
      <c r="U37" s="353"/>
      <c r="V37" s="353"/>
      <c r="W37" s="353"/>
      <c r="X37" s="353"/>
      <c r="Y37" s="353"/>
    </row>
    <row r="38" spans="2:25" ht="20.100000000000001" customHeight="1" x14ac:dyDescent="0.25">
      <c r="B38" s="355" t="s">
        <v>115</v>
      </c>
      <c r="C38" s="355"/>
      <c r="D38" s="355"/>
      <c r="E38" s="353">
        <f>+E36+E37</f>
        <v>0</v>
      </c>
      <c r="F38" s="353"/>
      <c r="G38" s="353"/>
      <c r="H38" s="353"/>
      <c r="I38" s="353">
        <f>+I36+I37</f>
        <v>0</v>
      </c>
      <c r="J38" s="353"/>
      <c r="K38" s="353"/>
      <c r="L38" s="353"/>
      <c r="M38" s="353">
        <f>+M36+M37</f>
        <v>0</v>
      </c>
      <c r="N38" s="353"/>
      <c r="O38" s="353"/>
      <c r="P38" s="353"/>
      <c r="Q38" s="353">
        <f>+Q36+Q37</f>
        <v>0</v>
      </c>
      <c r="R38" s="353"/>
      <c r="S38" s="353"/>
      <c r="T38" s="353"/>
      <c r="U38" s="353"/>
      <c r="V38" s="353">
        <f>+V36+V37</f>
        <v>0</v>
      </c>
      <c r="W38" s="353"/>
      <c r="X38" s="353"/>
      <c r="Y38" s="353"/>
    </row>
    <row r="39" spans="2:25" ht="30" customHeight="1" x14ac:dyDescent="0.25">
      <c r="B39" s="355" t="s">
        <v>112</v>
      </c>
      <c r="C39" s="355"/>
      <c r="D39" s="355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50"/>
      <c r="W39" s="350"/>
      <c r="X39" s="350"/>
      <c r="Y39" s="350"/>
    </row>
    <row r="40" spans="2:25" ht="15" customHeight="1" thickBot="1" x14ac:dyDescent="0.3"/>
    <row r="41" spans="2:25" ht="15" customHeight="1" thickBot="1" x14ac:dyDescent="0.3">
      <c r="B41" s="165" t="s">
        <v>196</v>
      </c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7"/>
    </row>
    <row r="42" spans="2:25" ht="5.0999999999999996" customHeight="1" x14ac:dyDescent="0.25"/>
    <row r="43" spans="2:25" ht="20.100000000000001" customHeight="1" x14ac:dyDescent="0.25">
      <c r="B43" s="354" t="s">
        <v>110</v>
      </c>
      <c r="C43" s="354"/>
      <c r="D43" s="354"/>
      <c r="E43" s="351">
        <v>1</v>
      </c>
      <c r="F43" s="351"/>
      <c r="G43" s="351"/>
      <c r="H43" s="351"/>
    </row>
    <row r="44" spans="2:25" ht="30" customHeight="1" x14ac:dyDescent="0.25">
      <c r="B44" s="355" t="s">
        <v>111</v>
      </c>
      <c r="C44" s="355"/>
      <c r="D44" s="355"/>
      <c r="E44" s="352"/>
      <c r="F44" s="352"/>
      <c r="G44" s="352"/>
      <c r="H44" s="352"/>
    </row>
    <row r="45" spans="2:25" ht="30" customHeight="1" x14ac:dyDescent="0.25">
      <c r="B45" s="355"/>
      <c r="C45" s="355"/>
      <c r="D45" s="355"/>
      <c r="E45" s="352"/>
      <c r="F45" s="352"/>
      <c r="G45" s="352"/>
      <c r="H45" s="352"/>
    </row>
    <row r="46" spans="2:25" ht="20.100000000000001" customHeight="1" x14ac:dyDescent="0.25">
      <c r="B46" s="355" t="s">
        <v>113</v>
      </c>
      <c r="C46" s="355"/>
      <c r="D46" s="355"/>
      <c r="E46" s="353"/>
      <c r="F46" s="353"/>
      <c r="G46" s="353"/>
      <c r="H46" s="353"/>
    </row>
    <row r="47" spans="2:25" ht="20.100000000000001" customHeight="1" x14ac:dyDescent="0.25">
      <c r="B47" s="355" t="s">
        <v>114</v>
      </c>
      <c r="C47" s="355"/>
      <c r="D47" s="355"/>
      <c r="E47" s="353"/>
      <c r="F47" s="353"/>
      <c r="G47" s="353"/>
      <c r="H47" s="353"/>
    </row>
    <row r="48" spans="2:25" ht="20.100000000000001" customHeight="1" x14ac:dyDescent="0.25">
      <c r="B48" s="355" t="s">
        <v>115</v>
      </c>
      <c r="C48" s="355"/>
      <c r="D48" s="355"/>
      <c r="E48" s="353">
        <f>+E46+E47</f>
        <v>0</v>
      </c>
      <c r="F48" s="353"/>
      <c r="G48" s="353"/>
      <c r="H48" s="353"/>
    </row>
    <row r="49" spans="2:8" ht="30" customHeight="1" x14ac:dyDescent="0.25">
      <c r="B49" s="355" t="s">
        <v>112</v>
      </c>
      <c r="C49" s="355"/>
      <c r="D49" s="355"/>
      <c r="E49" s="350"/>
      <c r="F49" s="350"/>
      <c r="G49" s="350"/>
      <c r="H49" s="350"/>
    </row>
    <row r="50" spans="2:8" ht="15" customHeight="1" x14ac:dyDescent="0.25"/>
    <row r="51" spans="2:8" ht="15" customHeight="1" x14ac:dyDescent="0.25"/>
    <row r="52" spans="2:8" ht="15" customHeight="1" x14ac:dyDescent="0.25"/>
    <row r="53" spans="2:8" ht="15" customHeight="1" x14ac:dyDescent="0.25"/>
    <row r="54" spans="2:8" ht="15" customHeight="1" x14ac:dyDescent="0.25"/>
    <row r="55" spans="2:8" ht="15" customHeight="1" x14ac:dyDescent="0.25"/>
    <row r="56" spans="2:8" ht="15" customHeight="1" x14ac:dyDescent="0.25"/>
    <row r="57" spans="2:8" ht="15" customHeight="1" x14ac:dyDescent="0.25"/>
    <row r="58" spans="2:8" ht="15" customHeight="1" x14ac:dyDescent="0.25"/>
    <row r="59" spans="2:8" ht="15" customHeight="1" x14ac:dyDescent="0.25"/>
    <row r="60" spans="2:8" ht="15" customHeight="1" x14ac:dyDescent="0.25"/>
    <row r="61" spans="2:8" ht="15" customHeight="1" x14ac:dyDescent="0.25"/>
    <row r="62" spans="2:8" ht="15" customHeight="1" x14ac:dyDescent="0.25"/>
    <row r="63" spans="2:8" ht="15" customHeight="1" x14ac:dyDescent="0.25"/>
    <row r="64" spans="2:8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</sheetData>
  <sheetProtection algorithmName="SHA-512" hashValue="03jgLioQnWAaBamgcb9s3vWBv68tPMy9Ti9tFk3dVVYCBjtNyK+4Y48WKUIKWhv9SBZuiMftp8xaglNWVjriyA==" saltValue="/ZHw/My7lGFAILtAHUSHzQ==" spinCount="100000" sheet="1" objects="1" scenarios="1"/>
  <mergeCells count="111">
    <mergeCell ref="H24:I24"/>
    <mergeCell ref="L24:M24"/>
    <mergeCell ref="P24:U24"/>
    <mergeCell ref="B41:Y41"/>
    <mergeCell ref="E43:H43"/>
    <mergeCell ref="E44:H45"/>
    <mergeCell ref="E46:H46"/>
    <mergeCell ref="C26:G26"/>
    <mergeCell ref="T14:V14"/>
    <mergeCell ref="X23:Y23"/>
    <mergeCell ref="R21:Y21"/>
    <mergeCell ref="C23:G23"/>
    <mergeCell ref="H23:I23"/>
    <mergeCell ref="L23:M23"/>
    <mergeCell ref="I34:L35"/>
    <mergeCell ref="E19:Y19"/>
    <mergeCell ref="B21:D21"/>
    <mergeCell ref="E21:L21"/>
    <mergeCell ref="M21:Q21"/>
    <mergeCell ref="B31:Y31"/>
    <mergeCell ref="B29:D29"/>
    <mergeCell ref="E29:Y29"/>
    <mergeCell ref="X25:Y25"/>
    <mergeCell ref="X26:Y26"/>
    <mergeCell ref="E47:H47"/>
    <mergeCell ref="E48:H48"/>
    <mergeCell ref="E49:H49"/>
    <mergeCell ref="B43:D43"/>
    <mergeCell ref="B44:D45"/>
    <mergeCell ref="B46:D46"/>
    <mergeCell ref="B47:D47"/>
    <mergeCell ref="B48:D48"/>
    <mergeCell ref="B49:D49"/>
    <mergeCell ref="V12:X12"/>
    <mergeCell ref="W2:Y5"/>
    <mergeCell ref="E3:U6"/>
    <mergeCell ref="W6:Y6"/>
    <mergeCell ref="W7:Y7"/>
    <mergeCell ref="B9:Y9"/>
    <mergeCell ref="B11:D11"/>
    <mergeCell ref="E11:Q11"/>
    <mergeCell ref="R11:V11"/>
    <mergeCell ref="W11:Y11"/>
    <mergeCell ref="B12:D12"/>
    <mergeCell ref="E12:I12"/>
    <mergeCell ref="J12:L12"/>
    <mergeCell ref="M12:Q12"/>
    <mergeCell ref="R12:T12"/>
    <mergeCell ref="B13:D13"/>
    <mergeCell ref="E13:Y13"/>
    <mergeCell ref="B14:D14"/>
    <mergeCell ref="P23:U23"/>
    <mergeCell ref="V23:W23"/>
    <mergeCell ref="E14:F14"/>
    <mergeCell ref="V24:W24"/>
    <mergeCell ref="C25:G25"/>
    <mergeCell ref="H25:I25"/>
    <mergeCell ref="L25:M25"/>
    <mergeCell ref="P25:U25"/>
    <mergeCell ref="V25:W25"/>
    <mergeCell ref="C24:G24"/>
    <mergeCell ref="H14:I14"/>
    <mergeCell ref="J14:K14"/>
    <mergeCell ref="M14:N14"/>
    <mergeCell ref="O14:Q14"/>
    <mergeCell ref="R14:S14"/>
    <mergeCell ref="W14:X14"/>
    <mergeCell ref="X24:Y24"/>
    <mergeCell ref="B16:Y16"/>
    <mergeCell ref="B18:D18"/>
    <mergeCell ref="E18:Y18"/>
    <mergeCell ref="B19:D19"/>
    <mergeCell ref="H26:I26"/>
    <mergeCell ref="L26:M26"/>
    <mergeCell ref="P26:U26"/>
    <mergeCell ref="V26:W26"/>
    <mergeCell ref="I33:L33"/>
    <mergeCell ref="B33:D33"/>
    <mergeCell ref="B34:D35"/>
    <mergeCell ref="B36:D36"/>
    <mergeCell ref="B39:D39"/>
    <mergeCell ref="B37:D37"/>
    <mergeCell ref="B38:D38"/>
    <mergeCell ref="E36:H36"/>
    <mergeCell ref="V33:Y33"/>
    <mergeCell ref="V34:Y35"/>
    <mergeCell ref="V36:Y36"/>
    <mergeCell ref="V39:Y39"/>
    <mergeCell ref="Q33:U33"/>
    <mergeCell ref="Q34:U35"/>
    <mergeCell ref="M36:P36"/>
    <mergeCell ref="M39:P39"/>
    <mergeCell ref="Q36:U36"/>
    <mergeCell ref="Q39:U39"/>
    <mergeCell ref="E33:H33"/>
    <mergeCell ref="E34:H35"/>
    <mergeCell ref="E39:H39"/>
    <mergeCell ref="M33:P33"/>
    <mergeCell ref="M34:P35"/>
    <mergeCell ref="I39:L39"/>
    <mergeCell ref="I36:L36"/>
    <mergeCell ref="V38:Y38"/>
    <mergeCell ref="E37:H37"/>
    <mergeCell ref="I37:L37"/>
    <mergeCell ref="M37:P37"/>
    <mergeCell ref="Q37:U37"/>
    <mergeCell ref="V37:Y37"/>
    <mergeCell ref="E38:H38"/>
    <mergeCell ref="I38:L38"/>
    <mergeCell ref="M38:P38"/>
    <mergeCell ref="Q38:U38"/>
  </mergeCells>
  <conditionalFormatting sqref="U12">
    <cfRule type="containsText" dxfId="19" priority="17" operator="containsText" text="X">
      <formula>NOT(ISERROR(SEARCH("X",U12)))</formula>
    </cfRule>
    <cfRule type="containsText" dxfId="18" priority="22" operator="containsText" text="X">
      <formula>NOT(ISERROR(SEARCH("X",U12)))</formula>
    </cfRule>
    <cfRule type="containsText" dxfId="17" priority="23" operator="containsText" text="X">
      <formula>NOT(ISERROR(SEARCH("X",U12)))</formula>
    </cfRule>
    <cfRule type="containsText" dxfId="16" priority="25" operator="containsText" text="X">
      <formula>NOT(ISERROR(SEARCH("X",U12)))</formula>
    </cfRule>
  </conditionalFormatting>
  <conditionalFormatting sqref="Y12">
    <cfRule type="containsText" dxfId="15" priority="24" operator="containsText" text="X">
      <formula>NOT(ISERROR(SEARCH("X",Y12)))</formula>
    </cfRule>
  </conditionalFormatting>
  <conditionalFormatting sqref="W11:Y11">
    <cfRule type="containsBlanks" dxfId="14" priority="21">
      <formula>LEN(TRIM(W11))=0</formula>
    </cfRule>
  </conditionalFormatting>
  <conditionalFormatting sqref="E11:Q11">
    <cfRule type="containsBlanks" dxfId="13" priority="20">
      <formula>LEN(TRIM(E11))=0</formula>
    </cfRule>
  </conditionalFormatting>
  <conditionalFormatting sqref="M12:Q12">
    <cfRule type="containsBlanks" dxfId="12" priority="19">
      <formula>LEN(TRIM(M12))=0</formula>
    </cfRule>
  </conditionalFormatting>
  <conditionalFormatting sqref="E12:I12">
    <cfRule type="containsBlanks" dxfId="11" priority="18">
      <formula>LEN(TRIM(E12))=0</formula>
    </cfRule>
  </conditionalFormatting>
  <conditionalFormatting sqref="E13:Y13">
    <cfRule type="containsBlanks" dxfId="10" priority="16">
      <formula>LEN(TRIM(E13))=0</formula>
    </cfRule>
  </conditionalFormatting>
  <conditionalFormatting sqref="E21">
    <cfRule type="containsBlanks" dxfId="9" priority="15">
      <formula>LEN(TRIM(E21))=0</formula>
    </cfRule>
  </conditionalFormatting>
  <conditionalFormatting sqref="R21">
    <cfRule type="containsBlanks" dxfId="8" priority="14">
      <formula>LEN(TRIM(R21))=0</formula>
    </cfRule>
  </conditionalFormatting>
  <conditionalFormatting sqref="E19:Y19">
    <cfRule type="containsBlanks" dxfId="7" priority="13">
      <formula>LEN(TRIM(E19))=0</formula>
    </cfRule>
  </conditionalFormatting>
  <conditionalFormatting sqref="E29:Y29">
    <cfRule type="containsBlanks" dxfId="6" priority="11">
      <formula>LEN(TRIM(E29))=0</formula>
    </cfRule>
  </conditionalFormatting>
  <conditionalFormatting sqref="E18:Y18">
    <cfRule type="containsBlanks" dxfId="5" priority="10">
      <formula>LEN(TRIM(E18))=0</formula>
    </cfRule>
  </conditionalFormatting>
  <conditionalFormatting sqref="T14">
    <cfRule type="containsBlanks" dxfId="4" priority="3">
      <formula>LEN(TRIM(T14))=0</formula>
    </cfRule>
  </conditionalFormatting>
  <conditionalFormatting sqref="O14">
    <cfRule type="containsBlanks" dxfId="3" priority="2">
      <formula>LEN(TRIM(O14))=0</formula>
    </cfRule>
  </conditionalFormatting>
  <conditionalFormatting sqref="H14">
    <cfRule type="containsBlanks" dxfId="2" priority="1">
      <formula>LEN(TRIM(H14))=0</formula>
    </cfRule>
  </conditionalFormatting>
  <conditionalFormatting sqref="E14 L14">
    <cfRule type="containsBlanks" dxfId="1" priority="5">
      <formula>LEN(TRIM(E14))=0</formula>
    </cfRule>
  </conditionalFormatting>
  <conditionalFormatting sqref="Y14">
    <cfRule type="containsBlanks" dxfId="0" priority="4">
      <formula>LEN(TRIM(Y14))=0</formula>
    </cfRule>
  </conditionalFormatting>
  <printOptions horizontalCentered="1"/>
  <pageMargins left="0.23622047244094491" right="0.23622047244094491" top="0.55118110236220474" bottom="0.15748031496062992" header="0.31496062992125984" footer="0.31496062992125984"/>
  <pageSetup scale="6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0679-B642-4B1A-8B3E-90F5B5A7408D}">
  <dimension ref="B3:AP4"/>
  <sheetViews>
    <sheetView workbookViewId="0"/>
  </sheetViews>
  <sheetFormatPr baseColWidth="10" defaultRowHeight="15" x14ac:dyDescent="0.25"/>
  <cols>
    <col min="1" max="1" width="5.7109375" customWidth="1"/>
    <col min="3" max="4" width="20.7109375" customWidth="1"/>
    <col min="7" max="10" width="3.7109375" customWidth="1"/>
    <col min="11" max="11" width="30.7109375" customWidth="1"/>
    <col min="12" max="12" width="40.7109375" customWidth="1"/>
    <col min="13" max="20" width="10.7109375" customWidth="1"/>
    <col min="31" max="31" width="20.7109375" customWidth="1"/>
  </cols>
  <sheetData>
    <row r="3" spans="2:42" ht="143.25" x14ac:dyDescent="0.25">
      <c r="B3" s="35" t="s">
        <v>116</v>
      </c>
      <c r="C3" s="35" t="s">
        <v>117</v>
      </c>
      <c r="D3" s="35" t="s">
        <v>118</v>
      </c>
      <c r="E3" s="35" t="s">
        <v>119</v>
      </c>
      <c r="F3" s="35" t="s">
        <v>120</v>
      </c>
      <c r="G3" s="36" t="s">
        <v>121</v>
      </c>
      <c r="H3" s="36" t="s">
        <v>122</v>
      </c>
      <c r="I3" s="36" t="s">
        <v>123</v>
      </c>
      <c r="J3" s="36" t="s">
        <v>124</v>
      </c>
      <c r="K3" s="35" t="s">
        <v>125</v>
      </c>
      <c r="L3" s="35" t="s">
        <v>197</v>
      </c>
      <c r="M3" s="37" t="s">
        <v>126</v>
      </c>
      <c r="N3" s="37" t="s">
        <v>127</v>
      </c>
      <c r="O3" s="37" t="s">
        <v>128</v>
      </c>
      <c r="P3" s="37" t="s">
        <v>129</v>
      </c>
      <c r="Q3" s="37" t="s">
        <v>130</v>
      </c>
      <c r="R3" s="37" t="s">
        <v>131</v>
      </c>
      <c r="S3" s="37" t="s">
        <v>132</v>
      </c>
      <c r="T3" s="37" t="s">
        <v>133</v>
      </c>
      <c r="U3" s="38" t="s">
        <v>134</v>
      </c>
      <c r="V3" s="38" t="s">
        <v>135</v>
      </c>
      <c r="W3" s="39" t="s">
        <v>136</v>
      </c>
      <c r="X3" s="40" t="s">
        <v>137</v>
      </c>
      <c r="Y3" s="40" t="s">
        <v>69</v>
      </c>
      <c r="Z3" s="40" t="s">
        <v>138</v>
      </c>
      <c r="AA3" s="40" t="s">
        <v>139</v>
      </c>
      <c r="AB3" s="41" t="s">
        <v>140</v>
      </c>
      <c r="AC3" s="41" t="s">
        <v>141</v>
      </c>
      <c r="AD3" s="41" t="s">
        <v>142</v>
      </c>
      <c r="AE3" s="41" t="s">
        <v>143</v>
      </c>
      <c r="AF3" s="42" t="s">
        <v>144</v>
      </c>
      <c r="AG3" s="43" t="s">
        <v>145</v>
      </c>
      <c r="AH3" s="43" t="s">
        <v>146</v>
      </c>
      <c r="AI3" s="44" t="s">
        <v>147</v>
      </c>
      <c r="AJ3" s="44" t="s">
        <v>148</v>
      </c>
      <c r="AK3" s="45" t="s">
        <v>200</v>
      </c>
      <c r="AL3" s="46" t="s">
        <v>149</v>
      </c>
      <c r="AM3" s="47" t="s">
        <v>150</v>
      </c>
      <c r="AN3" s="48"/>
      <c r="AO3" s="49" t="s">
        <v>151</v>
      </c>
      <c r="AP3" s="49" t="s">
        <v>152</v>
      </c>
    </row>
    <row r="4" spans="2:42" ht="39.950000000000003" customHeight="1" x14ac:dyDescent="0.25">
      <c r="B4" s="54">
        <f>+'Sol Av_1.2'!W7</f>
        <v>0</v>
      </c>
      <c r="C4" s="18" t="str">
        <f>UPPER('Sol Av_1.2'!E12)</f>
        <v/>
      </c>
      <c r="D4" s="18" t="str">
        <f>UPPER('Sol Av_1.2'!M12)</f>
        <v/>
      </c>
      <c r="E4" s="18">
        <f>+'Sol Av_1.2'!E14</f>
        <v>0</v>
      </c>
      <c r="F4" s="18" t="str">
        <f>IF('Sol Av_1.2'!E12="Avalúo para Juzgados",'Sol Av_1.2'!T47,"N/A")</f>
        <v>N/A</v>
      </c>
      <c r="G4" s="18"/>
      <c r="H4" s="18"/>
      <c r="I4" s="18"/>
      <c r="J4" s="18"/>
      <c r="K4" s="18" t="str">
        <f>UPPER(+'Sol Av_1.2'!E11)</f>
        <v/>
      </c>
      <c r="L4" s="18" t="str">
        <f>UPPER(Comparativa!E44)</f>
        <v/>
      </c>
      <c r="M4" s="52">
        <f>+'Sol Av_1.2'!W11</f>
        <v>0</v>
      </c>
      <c r="N4" s="52">
        <f>+Cotización!W11</f>
        <v>43717</v>
      </c>
      <c r="O4" s="53"/>
      <c r="P4" s="53"/>
      <c r="Q4" s="53"/>
      <c r="R4" s="53"/>
      <c r="S4" s="53"/>
      <c r="T4" s="53"/>
      <c r="U4" s="18"/>
      <c r="V4" s="18"/>
      <c r="W4" s="18" t="s">
        <v>199</v>
      </c>
      <c r="X4" s="18">
        <f>+'Sol Av_1.2'!C24</f>
        <v>0</v>
      </c>
      <c r="Y4" s="18">
        <f>+'Sol Av_1.2'!H24</f>
        <v>0</v>
      </c>
      <c r="Z4" s="18" t="str">
        <f>IF('Sol Av_1.2'!J24="","",'Sol Av_1.2'!J24)</f>
        <v/>
      </c>
      <c r="AA4" s="18" t="str">
        <f>IF('Sol Av_1.2'!K24="","",'Sol Av_1.2'!K24)</f>
        <v/>
      </c>
      <c r="AB4" s="18" t="str">
        <f>UPPER(+'Sol Av_1.2'!P24)</f>
        <v/>
      </c>
      <c r="AC4" s="18" t="str">
        <f>UPPER(+'Sol Av_1.2'!V24)</f>
        <v/>
      </c>
      <c r="AD4" s="18" t="str">
        <f>UPPER(+'Sol Av_1.2'!X24)</f>
        <v/>
      </c>
      <c r="AE4" s="18" t="str">
        <f>UPPER(+'Sol Av_1.2'!E21)</f>
        <v/>
      </c>
      <c r="AF4" s="18">
        <f>+'Sol Av_1.2'!N24</f>
        <v>0</v>
      </c>
      <c r="AG4" s="18">
        <f>+'Sol Av_1.2'!O24</f>
        <v>0</v>
      </c>
      <c r="AH4" s="18"/>
      <c r="AI4" s="18"/>
      <c r="AJ4" s="18"/>
      <c r="AK4" s="18"/>
      <c r="AL4" s="18"/>
      <c r="AM4" s="18"/>
      <c r="AN4" s="18"/>
      <c r="AO4" s="18"/>
      <c r="AP4" s="18">
        <f>+Comparativa!E48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CA95-B65A-4AF8-8EBC-1BE50F5ACBBC}">
  <dimension ref="B3:G113"/>
  <sheetViews>
    <sheetView zoomScale="80" zoomScaleNormal="80" workbookViewId="0"/>
  </sheetViews>
  <sheetFormatPr baseColWidth="10" defaultRowHeight="15" x14ac:dyDescent="0.25"/>
  <cols>
    <col min="1" max="1" width="11.42578125" style="19"/>
    <col min="2" max="2" width="5.7109375" style="19" customWidth="1"/>
    <col min="3" max="3" width="68.7109375" style="19" bestFit="1" customWidth="1"/>
    <col min="4" max="4" width="36.7109375" style="19" bestFit="1" customWidth="1"/>
    <col min="5" max="5" width="45.7109375" style="19" customWidth="1"/>
    <col min="6" max="6" width="53.85546875" style="19" bestFit="1" customWidth="1"/>
    <col min="7" max="7" width="32.140625" style="19" bestFit="1" customWidth="1"/>
    <col min="8" max="8" width="11.42578125" style="19"/>
    <col min="9" max="9" width="11.42578125" style="19" customWidth="1"/>
    <col min="10" max="16384" width="11.42578125" style="19"/>
  </cols>
  <sheetData>
    <row r="3" spans="2:7" x14ac:dyDescent="0.25">
      <c r="B3" s="19" t="s">
        <v>38</v>
      </c>
    </row>
    <row r="4" spans="2:7" x14ac:dyDescent="0.25">
      <c r="C4" s="19" t="s">
        <v>158</v>
      </c>
      <c r="D4" s="19" t="s">
        <v>212</v>
      </c>
      <c r="E4" s="19" t="s">
        <v>164</v>
      </c>
      <c r="F4" s="19" t="s">
        <v>211</v>
      </c>
      <c r="G4" s="19" t="s">
        <v>165</v>
      </c>
    </row>
    <row r="5" spans="2:7" x14ac:dyDescent="0.25">
      <c r="C5" s="19" t="s">
        <v>159</v>
      </c>
      <c r="D5" s="19" t="s">
        <v>212</v>
      </c>
      <c r="E5" s="19" t="s">
        <v>164</v>
      </c>
      <c r="F5" s="19" t="s">
        <v>211</v>
      </c>
      <c r="G5" s="19" t="s">
        <v>165</v>
      </c>
    </row>
    <row r="6" spans="2:7" x14ac:dyDescent="0.25">
      <c r="C6" s="19" t="s">
        <v>329</v>
      </c>
      <c r="D6" s="19" t="s">
        <v>331</v>
      </c>
      <c r="E6" s="19" t="s">
        <v>330</v>
      </c>
      <c r="F6" s="19" t="s">
        <v>204</v>
      </c>
      <c r="G6" s="19" t="s">
        <v>166</v>
      </c>
    </row>
    <row r="7" spans="2:7" x14ac:dyDescent="0.25">
      <c r="C7" s="19" t="s">
        <v>39</v>
      </c>
      <c r="D7" s="19" t="s">
        <v>208</v>
      </c>
      <c r="E7" s="19" t="s">
        <v>167</v>
      </c>
      <c r="F7" s="19" t="s">
        <v>207</v>
      </c>
      <c r="G7" s="19" t="s">
        <v>168</v>
      </c>
    </row>
    <row r="8" spans="2:7" x14ac:dyDescent="0.25">
      <c r="C8" s="19" t="s">
        <v>160</v>
      </c>
      <c r="D8" s="19" t="s">
        <v>209</v>
      </c>
      <c r="E8" s="19" t="s">
        <v>169</v>
      </c>
      <c r="F8" s="19" t="s">
        <v>207</v>
      </c>
      <c r="G8" s="19" t="s">
        <v>168</v>
      </c>
    </row>
    <row r="9" spans="2:7" x14ac:dyDescent="0.25">
      <c r="C9" s="19" t="s">
        <v>161</v>
      </c>
      <c r="D9" s="19" t="s">
        <v>210</v>
      </c>
      <c r="E9" s="19" t="s">
        <v>170</v>
      </c>
      <c r="F9" s="19" t="s">
        <v>207</v>
      </c>
      <c r="G9" s="19" t="s">
        <v>168</v>
      </c>
    </row>
    <row r="10" spans="2:7" x14ac:dyDescent="0.25">
      <c r="C10" s="19" t="s">
        <v>40</v>
      </c>
      <c r="D10" s="19" t="s">
        <v>206</v>
      </c>
      <c r="E10" s="19" t="s">
        <v>171</v>
      </c>
      <c r="F10" s="19" t="s">
        <v>205</v>
      </c>
      <c r="G10" s="19" t="s">
        <v>172</v>
      </c>
    </row>
    <row r="11" spans="2:7" x14ac:dyDescent="0.25">
      <c r="C11" s="19" t="s">
        <v>203</v>
      </c>
      <c r="D11" s="19" t="s">
        <v>216</v>
      </c>
      <c r="E11" s="19" t="s">
        <v>202</v>
      </c>
      <c r="F11" s="19" t="s">
        <v>215</v>
      </c>
      <c r="G11" s="19" t="s">
        <v>201</v>
      </c>
    </row>
    <row r="12" spans="2:7" x14ac:dyDescent="0.25">
      <c r="C12" s="19" t="s">
        <v>41</v>
      </c>
      <c r="D12" s="19" t="s">
        <v>213</v>
      </c>
      <c r="E12" s="19" t="s">
        <v>173</v>
      </c>
      <c r="F12" s="19" t="s">
        <v>211</v>
      </c>
      <c r="G12" s="19" t="s">
        <v>165</v>
      </c>
    </row>
    <row r="13" spans="2:7" x14ac:dyDescent="0.25">
      <c r="C13" s="19" t="s">
        <v>162</v>
      </c>
      <c r="D13" s="19" t="s">
        <v>214</v>
      </c>
      <c r="E13" s="19" t="s">
        <v>174</v>
      </c>
      <c r="F13" s="19" t="s">
        <v>211</v>
      </c>
      <c r="G13" s="19" t="s">
        <v>165</v>
      </c>
    </row>
    <row r="14" spans="2:7" ht="15" customHeight="1" x14ac:dyDescent="0.25">
      <c r="C14" s="19" t="s">
        <v>260</v>
      </c>
    </row>
    <row r="16" spans="2:7" x14ac:dyDescent="0.25">
      <c r="B16" s="19" t="s">
        <v>256</v>
      </c>
    </row>
    <row r="17" spans="2:3" x14ac:dyDescent="0.25">
      <c r="C17" s="19" t="s">
        <v>257</v>
      </c>
    </row>
    <row r="18" spans="2:3" x14ac:dyDescent="0.25">
      <c r="C18" s="19" t="s">
        <v>258</v>
      </c>
    </row>
    <row r="19" spans="2:3" x14ac:dyDescent="0.25">
      <c r="C19" s="19" t="s">
        <v>259</v>
      </c>
    </row>
    <row r="20" spans="2:3" x14ac:dyDescent="0.25">
      <c r="C20" s="19" t="s">
        <v>282</v>
      </c>
    </row>
    <row r="24" spans="2:3" x14ac:dyDescent="0.25">
      <c r="B24" s="19" t="s">
        <v>1</v>
      </c>
    </row>
    <row r="25" spans="2:3" x14ac:dyDescent="0.25">
      <c r="C25" s="19" t="s">
        <v>2</v>
      </c>
    </row>
    <row r="26" spans="2:3" x14ac:dyDescent="0.25">
      <c r="C26" s="19" t="s">
        <v>20</v>
      </c>
    </row>
    <row r="27" spans="2:3" x14ac:dyDescent="0.25">
      <c r="C27" s="19" t="s">
        <v>25</v>
      </c>
    </row>
    <row r="28" spans="2:3" x14ac:dyDescent="0.25">
      <c r="C28" s="19" t="s">
        <v>31</v>
      </c>
    </row>
    <row r="29" spans="2:3" x14ac:dyDescent="0.25">
      <c r="C29" s="19" t="s">
        <v>283</v>
      </c>
    </row>
    <row r="30" spans="2:3" x14ac:dyDescent="0.25">
      <c r="C30" s="19" t="s">
        <v>37</v>
      </c>
    </row>
    <row r="31" spans="2:3" x14ac:dyDescent="0.25">
      <c r="C31" s="19" t="s">
        <v>260</v>
      </c>
    </row>
    <row r="33" spans="2:4" x14ac:dyDescent="0.25">
      <c r="B33" s="19" t="s">
        <v>42</v>
      </c>
    </row>
    <row r="34" spans="2:4" x14ac:dyDescent="0.25">
      <c r="C34" s="19" t="s">
        <v>4</v>
      </c>
    </row>
    <row r="35" spans="2:4" x14ac:dyDescent="0.25">
      <c r="C35" s="19" t="s">
        <v>3</v>
      </c>
    </row>
    <row r="36" spans="2:4" x14ac:dyDescent="0.25">
      <c r="C36" s="19" t="s">
        <v>43</v>
      </c>
    </row>
    <row r="37" spans="2:4" x14ac:dyDescent="0.25">
      <c r="C37" s="19" t="s">
        <v>44</v>
      </c>
    </row>
    <row r="38" spans="2:4" x14ac:dyDescent="0.25">
      <c r="C38" s="19" t="s">
        <v>284</v>
      </c>
    </row>
    <row r="39" spans="2:4" x14ac:dyDescent="0.25">
      <c r="C39" s="19" t="s">
        <v>45</v>
      </c>
    </row>
    <row r="40" spans="2:4" x14ac:dyDescent="0.25">
      <c r="C40" s="19" t="s">
        <v>46</v>
      </c>
    </row>
    <row r="41" spans="2:4" x14ac:dyDescent="0.25">
      <c r="C41" s="19" t="s">
        <v>47</v>
      </c>
    </row>
    <row r="42" spans="2:4" x14ac:dyDescent="0.25">
      <c r="C42" s="19" t="s">
        <v>156</v>
      </c>
    </row>
    <row r="43" spans="2:4" x14ac:dyDescent="0.25">
      <c r="C43" s="19" t="s">
        <v>157</v>
      </c>
    </row>
    <row r="44" spans="2:4" x14ac:dyDescent="0.25">
      <c r="C44" s="19" t="s">
        <v>48</v>
      </c>
    </row>
    <row r="45" spans="2:4" x14ac:dyDescent="0.25">
      <c r="C45" s="19" t="s">
        <v>260</v>
      </c>
    </row>
    <row r="46" spans="2:4" ht="15" customHeight="1" x14ac:dyDescent="0.25"/>
    <row r="47" spans="2:4" x14ac:dyDescent="0.25">
      <c r="B47" s="19" t="s">
        <v>49</v>
      </c>
    </row>
    <row r="48" spans="2:4" x14ac:dyDescent="0.25">
      <c r="C48" s="19" t="s">
        <v>11</v>
      </c>
      <c r="D48" s="19" t="s">
        <v>261</v>
      </c>
    </row>
    <row r="49" spans="2:7" x14ac:dyDescent="0.25">
      <c r="C49" s="19" t="s">
        <v>12</v>
      </c>
      <c r="D49" s="19" t="s">
        <v>261</v>
      </c>
    </row>
    <row r="50" spans="2:7" x14ac:dyDescent="0.25">
      <c r="C50" s="19" t="s">
        <v>13</v>
      </c>
      <c r="D50" s="19" t="s">
        <v>326</v>
      </c>
    </row>
    <row r="51" spans="2:7" x14ac:dyDescent="0.25">
      <c r="C51" s="19" t="s">
        <v>14</v>
      </c>
      <c r="D51" s="19" t="s">
        <v>326</v>
      </c>
    </row>
    <row r="52" spans="2:7" x14ac:dyDescent="0.25">
      <c r="C52" s="19" t="s">
        <v>15</v>
      </c>
      <c r="D52" s="19" t="s">
        <v>326</v>
      </c>
    </row>
    <row r="53" spans="2:7" x14ac:dyDescent="0.25">
      <c r="C53" s="19" t="s">
        <v>16</v>
      </c>
      <c r="D53" s="19" t="s">
        <v>326</v>
      </c>
    </row>
    <row r="54" spans="2:7" x14ac:dyDescent="0.25">
      <c r="C54" s="19" t="s">
        <v>260</v>
      </c>
      <c r="D54" s="19" t="s">
        <v>260</v>
      </c>
    </row>
    <row r="56" spans="2:7" ht="15" customHeight="1" x14ac:dyDescent="0.25">
      <c r="B56" s="19" t="s">
        <v>50</v>
      </c>
    </row>
    <row r="57" spans="2:7" x14ac:dyDescent="0.25">
      <c r="C57" s="19" t="s">
        <v>261</v>
      </c>
    </row>
    <row r="58" spans="2:7" x14ac:dyDescent="0.25">
      <c r="C58" s="19" t="s">
        <v>51</v>
      </c>
    </row>
    <row r="60" spans="2:7" x14ac:dyDescent="0.25">
      <c r="B60" s="19" t="s">
        <v>52</v>
      </c>
    </row>
    <row r="61" spans="2:7" x14ac:dyDescent="0.25">
      <c r="C61" s="19" t="s">
        <v>53</v>
      </c>
    </row>
    <row r="62" spans="2:7" x14ac:dyDescent="0.25">
      <c r="C62" s="19" t="s">
        <v>54</v>
      </c>
    </row>
    <row r="64" spans="2:7" x14ac:dyDescent="0.25">
      <c r="B64" s="19" t="s">
        <v>219</v>
      </c>
      <c r="D64" s="19" t="s">
        <v>236</v>
      </c>
      <c r="E64" s="19" t="s">
        <v>251</v>
      </c>
      <c r="F64" s="19" t="s">
        <v>6</v>
      </c>
      <c r="G64" s="19" t="s">
        <v>252</v>
      </c>
    </row>
    <row r="65" spans="3:7" x14ac:dyDescent="0.25">
      <c r="C65" s="60" t="s">
        <v>269</v>
      </c>
      <c r="D65" s="19" t="s">
        <v>238</v>
      </c>
      <c r="E65" s="19" t="s">
        <v>188</v>
      </c>
      <c r="F65" s="19" t="s">
        <v>195</v>
      </c>
      <c r="G65" s="19" t="s">
        <v>253</v>
      </c>
    </row>
    <row r="66" spans="3:7" x14ac:dyDescent="0.25">
      <c r="C66" s="60" t="s">
        <v>270</v>
      </c>
      <c r="D66" s="19" t="s">
        <v>239</v>
      </c>
      <c r="E66" s="19" t="s">
        <v>188</v>
      </c>
      <c r="F66" s="19" t="s">
        <v>195</v>
      </c>
      <c r="G66" s="19" t="s">
        <v>253</v>
      </c>
    </row>
    <row r="67" spans="3:7" x14ac:dyDescent="0.25">
      <c r="C67" s="60" t="s">
        <v>271</v>
      </c>
      <c r="D67" s="19" t="s">
        <v>239</v>
      </c>
      <c r="E67" s="19" t="s">
        <v>188</v>
      </c>
      <c r="F67" s="19" t="s">
        <v>195</v>
      </c>
      <c r="G67" s="19" t="s">
        <v>253</v>
      </c>
    </row>
    <row r="68" spans="3:7" ht="45" x14ac:dyDescent="0.25">
      <c r="C68" s="60" t="s">
        <v>272</v>
      </c>
      <c r="D68" s="19" t="s">
        <v>240</v>
      </c>
      <c r="E68" s="61" t="s">
        <v>247</v>
      </c>
      <c r="F68" s="19" t="s">
        <v>248</v>
      </c>
      <c r="G68" s="19" t="s">
        <v>253</v>
      </c>
    </row>
    <row r="69" spans="3:7" x14ac:dyDescent="0.25">
      <c r="C69" s="60" t="s">
        <v>273</v>
      </c>
      <c r="D69" s="19" t="s">
        <v>241</v>
      </c>
      <c r="E69" s="19" t="s">
        <v>188</v>
      </c>
      <c r="F69" s="19" t="s">
        <v>195</v>
      </c>
      <c r="G69" s="19" t="s">
        <v>253</v>
      </c>
    </row>
    <row r="70" spans="3:7" ht="60" x14ac:dyDescent="0.25">
      <c r="C70" s="60" t="s">
        <v>274</v>
      </c>
      <c r="D70" s="19" t="s">
        <v>242</v>
      </c>
      <c r="E70" s="61" t="s">
        <v>249</v>
      </c>
      <c r="F70" s="19" t="s">
        <v>250</v>
      </c>
      <c r="G70" s="19" t="s">
        <v>253</v>
      </c>
    </row>
    <row r="71" spans="3:7" x14ac:dyDescent="0.25">
      <c r="C71" s="60" t="s">
        <v>275</v>
      </c>
      <c r="D71" s="19" t="s">
        <v>243</v>
      </c>
      <c r="E71" s="19" t="s">
        <v>188</v>
      </c>
      <c r="F71" s="19" t="s">
        <v>195</v>
      </c>
      <c r="G71" s="19" t="s">
        <v>253</v>
      </c>
    </row>
    <row r="72" spans="3:7" x14ac:dyDescent="0.25">
      <c r="C72" s="60" t="s">
        <v>276</v>
      </c>
      <c r="D72" s="19" t="s">
        <v>244</v>
      </c>
      <c r="E72" s="19" t="s">
        <v>188</v>
      </c>
      <c r="F72" s="19" t="s">
        <v>195</v>
      </c>
      <c r="G72" s="19" t="s">
        <v>253</v>
      </c>
    </row>
    <row r="73" spans="3:7" x14ac:dyDescent="0.25">
      <c r="C73" s="60" t="s">
        <v>277</v>
      </c>
      <c r="D73" s="19" t="s">
        <v>245</v>
      </c>
      <c r="E73" s="19" t="s">
        <v>188</v>
      </c>
      <c r="F73" s="19" t="s">
        <v>195</v>
      </c>
      <c r="G73" s="19" t="s">
        <v>253</v>
      </c>
    </row>
    <row r="74" spans="3:7" x14ac:dyDescent="0.25">
      <c r="C74" s="19" t="s">
        <v>178</v>
      </c>
      <c r="D74" s="19" t="s">
        <v>246</v>
      </c>
      <c r="E74" s="19" t="s">
        <v>188</v>
      </c>
      <c r="F74" s="19" t="s">
        <v>195</v>
      </c>
      <c r="G74" s="19" t="s">
        <v>254</v>
      </c>
    </row>
    <row r="75" spans="3:7" x14ac:dyDescent="0.25">
      <c r="C75" s="19" t="s">
        <v>321</v>
      </c>
      <c r="D75" s="19" t="s">
        <v>154</v>
      </c>
      <c r="E75" s="19" t="s">
        <v>188</v>
      </c>
      <c r="F75" s="19" t="s">
        <v>195</v>
      </c>
      <c r="G75" s="19" t="s">
        <v>254</v>
      </c>
    </row>
    <row r="76" spans="3:7" x14ac:dyDescent="0.25">
      <c r="C76" s="19" t="s">
        <v>324</v>
      </c>
      <c r="D76" s="19" t="s">
        <v>179</v>
      </c>
      <c r="E76" s="19" t="s">
        <v>188</v>
      </c>
      <c r="F76" s="19" t="s">
        <v>195</v>
      </c>
      <c r="G76" s="19" t="s">
        <v>254</v>
      </c>
    </row>
    <row r="77" spans="3:7" x14ac:dyDescent="0.25">
      <c r="C77" s="19" t="s">
        <v>323</v>
      </c>
      <c r="D77" s="19" t="s">
        <v>180</v>
      </c>
      <c r="E77" s="19" t="s">
        <v>188</v>
      </c>
      <c r="F77" s="19" t="s">
        <v>195</v>
      </c>
      <c r="G77" s="19" t="s">
        <v>254</v>
      </c>
    </row>
    <row r="78" spans="3:7" x14ac:dyDescent="0.25">
      <c r="C78" s="19" t="s">
        <v>322</v>
      </c>
      <c r="D78" s="19" t="s">
        <v>237</v>
      </c>
      <c r="E78" s="19" t="s">
        <v>188</v>
      </c>
      <c r="F78" s="19" t="s">
        <v>195</v>
      </c>
      <c r="G78" s="19" t="s">
        <v>254</v>
      </c>
    </row>
    <row r="79" spans="3:7" x14ac:dyDescent="0.25">
      <c r="C79" s="19" t="s">
        <v>285</v>
      </c>
      <c r="D79" s="19" t="s">
        <v>285</v>
      </c>
      <c r="E79" s="19" t="s">
        <v>188</v>
      </c>
      <c r="F79" s="19" t="s">
        <v>195</v>
      </c>
      <c r="G79" s="19" t="s">
        <v>254</v>
      </c>
    </row>
    <row r="80" spans="3:7" x14ac:dyDescent="0.25">
      <c r="C80" s="19" t="s">
        <v>190</v>
      </c>
      <c r="D80" s="19" t="s">
        <v>190</v>
      </c>
      <c r="E80" s="19" t="s">
        <v>190</v>
      </c>
      <c r="F80" s="19" t="s">
        <v>278</v>
      </c>
      <c r="G80" s="19" t="s">
        <v>254</v>
      </c>
    </row>
    <row r="81" spans="3:7" ht="30" x14ac:dyDescent="0.25">
      <c r="C81" s="19" t="s">
        <v>188</v>
      </c>
      <c r="D81" s="61" t="s">
        <v>188</v>
      </c>
      <c r="E81" s="19" t="s">
        <v>188</v>
      </c>
      <c r="F81" s="19" t="s">
        <v>195</v>
      </c>
      <c r="G81" s="19" t="s">
        <v>254</v>
      </c>
    </row>
    <row r="82" spans="3:7" x14ac:dyDescent="0.25">
      <c r="C82" s="19" t="s">
        <v>189</v>
      </c>
      <c r="D82" s="19" t="s">
        <v>189</v>
      </c>
      <c r="E82" s="19" t="s">
        <v>189</v>
      </c>
      <c r="F82" s="19" t="s">
        <v>155</v>
      </c>
      <c r="G82" s="19" t="s">
        <v>254</v>
      </c>
    </row>
    <row r="83" spans="3:7" x14ac:dyDescent="0.25">
      <c r="C83" s="19" t="s">
        <v>193</v>
      </c>
      <c r="D83" s="19" t="s">
        <v>193</v>
      </c>
      <c r="E83" s="19" t="s">
        <v>193</v>
      </c>
      <c r="F83" s="19" t="s">
        <v>194</v>
      </c>
      <c r="G83" s="19" t="s">
        <v>254</v>
      </c>
    </row>
    <row r="84" spans="3:7" ht="30" x14ac:dyDescent="0.25">
      <c r="C84" s="19" t="s">
        <v>191</v>
      </c>
      <c r="D84" s="61" t="s">
        <v>191</v>
      </c>
      <c r="E84" s="19" t="s">
        <v>191</v>
      </c>
      <c r="F84" s="19" t="s">
        <v>192</v>
      </c>
      <c r="G84" s="19" t="s">
        <v>254</v>
      </c>
    </row>
    <row r="85" spans="3:7" x14ac:dyDescent="0.25">
      <c r="C85" s="60" t="s">
        <v>182</v>
      </c>
      <c r="D85" s="60" t="s">
        <v>182</v>
      </c>
      <c r="G85" s="19" t="s">
        <v>254</v>
      </c>
    </row>
    <row r="86" spans="3:7" x14ac:dyDescent="0.25">
      <c r="C86" s="60" t="s">
        <v>183</v>
      </c>
      <c r="D86" s="60" t="s">
        <v>183</v>
      </c>
      <c r="G86" s="19" t="s">
        <v>254</v>
      </c>
    </row>
    <row r="87" spans="3:7" x14ac:dyDescent="0.25">
      <c r="C87" s="60" t="s">
        <v>184</v>
      </c>
      <c r="D87" s="60" t="s">
        <v>184</v>
      </c>
      <c r="G87" s="19" t="s">
        <v>254</v>
      </c>
    </row>
    <row r="88" spans="3:7" x14ac:dyDescent="0.25">
      <c r="C88" s="60" t="s">
        <v>185</v>
      </c>
      <c r="D88" s="60" t="s">
        <v>185</v>
      </c>
      <c r="G88" s="19" t="s">
        <v>254</v>
      </c>
    </row>
    <row r="89" spans="3:7" x14ac:dyDescent="0.25">
      <c r="C89" s="60" t="s">
        <v>181</v>
      </c>
      <c r="D89" s="60" t="s">
        <v>181</v>
      </c>
      <c r="G89" s="19" t="s">
        <v>254</v>
      </c>
    </row>
    <row r="90" spans="3:7" x14ac:dyDescent="0.25">
      <c r="C90" s="60" t="s">
        <v>187</v>
      </c>
      <c r="D90" s="60" t="s">
        <v>187</v>
      </c>
      <c r="G90" s="19" t="s">
        <v>254</v>
      </c>
    </row>
    <row r="91" spans="3:7" x14ac:dyDescent="0.25">
      <c r="C91" s="60" t="s">
        <v>186</v>
      </c>
      <c r="D91" s="60" t="s">
        <v>186</v>
      </c>
      <c r="G91" s="19" t="s">
        <v>254</v>
      </c>
    </row>
    <row r="93" spans="3:7" x14ac:dyDescent="0.25">
      <c r="C93" s="60">
        <v>233595</v>
      </c>
    </row>
    <row r="94" spans="3:7" x14ac:dyDescent="0.25">
      <c r="C94" s="60">
        <v>860</v>
      </c>
    </row>
    <row r="95" spans="3:7" x14ac:dyDescent="0.25">
      <c r="C95" s="60">
        <v>102</v>
      </c>
    </row>
    <row r="98" spans="2:4" x14ac:dyDescent="0.25">
      <c r="B98" s="51" t="s">
        <v>175</v>
      </c>
      <c r="C98" s="51"/>
      <c r="D98" s="51"/>
    </row>
    <row r="99" spans="2:4" x14ac:dyDescent="0.25">
      <c r="C99" s="19" t="s">
        <v>176</v>
      </c>
    </row>
    <row r="100" spans="2:4" x14ac:dyDescent="0.25">
      <c r="C100" s="19" t="s">
        <v>177</v>
      </c>
    </row>
    <row r="102" spans="2:4" ht="15" customHeight="1" x14ac:dyDescent="0.25">
      <c r="B102" s="19" t="s">
        <v>218</v>
      </c>
    </row>
    <row r="103" spans="2:4" x14ac:dyDescent="0.25">
      <c r="C103" s="19" t="s">
        <v>235</v>
      </c>
    </row>
    <row r="104" spans="2:4" x14ac:dyDescent="0.25">
      <c r="C104" s="19" t="s">
        <v>225</v>
      </c>
    </row>
    <row r="105" spans="2:4" x14ac:dyDescent="0.25">
      <c r="C105" s="19" t="s">
        <v>226</v>
      </c>
    </row>
    <row r="106" spans="2:4" x14ac:dyDescent="0.25">
      <c r="C106" s="19" t="s">
        <v>227</v>
      </c>
    </row>
    <row r="107" spans="2:4" x14ac:dyDescent="0.25">
      <c r="C107" s="19" t="s">
        <v>228</v>
      </c>
    </row>
    <row r="108" spans="2:4" x14ac:dyDescent="0.25">
      <c r="C108" s="19" t="s">
        <v>229</v>
      </c>
    </row>
    <row r="109" spans="2:4" x14ac:dyDescent="0.25">
      <c r="C109" s="19" t="s">
        <v>230</v>
      </c>
    </row>
    <row r="110" spans="2:4" x14ac:dyDescent="0.25">
      <c r="C110" s="19" t="s">
        <v>231</v>
      </c>
    </row>
    <row r="111" spans="2:4" x14ac:dyDescent="0.25">
      <c r="C111" s="19" t="s">
        <v>232</v>
      </c>
    </row>
    <row r="112" spans="2:4" x14ac:dyDescent="0.25">
      <c r="C112" s="19" t="s">
        <v>233</v>
      </c>
    </row>
    <row r="113" spans="3:3" x14ac:dyDescent="0.25">
      <c r="C113" s="19" t="s">
        <v>234</v>
      </c>
    </row>
  </sheetData>
  <sheetProtection algorithmName="SHA-512" hashValue="bBblwuDiNaK48fIQ+gGmNKmLjqtTz8HQ83mlaHkTAcqqJlvFDPwK0qscsoh4WN28RfKV75h94n0NNP62absVXQ==" saltValue="pZvYxbX8DF22DvSfELm0O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Sol Av_1.2</vt:lpstr>
      <vt:lpstr>Cotización</vt:lpstr>
      <vt:lpstr>Listado Viv</vt:lpstr>
      <vt:lpstr>CONTROL</vt:lpstr>
      <vt:lpstr>Control de Cambios</vt:lpstr>
      <vt:lpstr>Control Cambios</vt:lpstr>
      <vt:lpstr>Comparativa</vt:lpstr>
      <vt:lpstr>Layout-Control</vt:lpstr>
      <vt:lpstr>Datos</vt:lpstr>
      <vt:lpstr>Datos_Tip Av</vt:lpstr>
      <vt:lpstr>Comparativa!Área_de_impresión</vt:lpstr>
      <vt:lpstr>Cotización!Área_de_impresión</vt:lpstr>
      <vt:lpstr>'Listado Viv'!Área_de_impresión</vt:lpstr>
      <vt:lpstr>'Sol Av_1.2'!Área_de_impresión</vt:lpstr>
      <vt:lpstr>'Listado Viv'!Títulos_a_imprimir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JEOVANI SALVADOR MORALES MARTINEZ</dc:creator>
  <cp:lastModifiedBy>JEOVANI SALVADOR MORALES MARTINEZ</cp:lastModifiedBy>
  <cp:lastPrinted>2019-09-09T22:12:10Z</cp:lastPrinted>
  <dcterms:created xsi:type="dcterms:W3CDTF">2019-06-17T15:23:52Z</dcterms:created>
  <dcterms:modified xsi:type="dcterms:W3CDTF">2019-09-12T13:52:37Z</dcterms:modified>
</cp:coreProperties>
</file>