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/Desktop/Ari's Projects/Monte Carlo Backtest/"/>
    </mc:Choice>
  </mc:AlternateContent>
  <xr:revisionPtr revIDLastSave="0" documentId="13_ncr:1_{45D968B5-E3D0-5F4C-BD07-48129132426F}" xr6:coauthVersionLast="47" xr6:coauthVersionMax="47" xr10:uidLastSave="{00000000-0000-0000-0000-000000000000}"/>
  <bookViews>
    <workbookView xWindow="1500" yWindow="2020" windowWidth="25440" windowHeight="14560" activeTab="1" xr2:uid="{00000000-000D-0000-FFFF-FFFF00000000}"/>
  </bookViews>
  <sheets>
    <sheet name="A5_paired_t_test_matrix" sheetId="1" r:id="rId1"/>
    <sheet name="t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5" i="1"/>
  <c r="B24" i="1"/>
  <c r="B23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C1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3" i="1"/>
  <c r="D5" i="2" a="1"/>
  <c r="D7" i="2" a="1"/>
  <c r="D9" i="2" a="1"/>
  <c r="D11" i="2" a="1"/>
  <c r="D13" i="2" a="1"/>
  <c r="I8" i="2" a="1"/>
  <c r="M4" i="2" a="1"/>
  <c r="L6" i="2" a="1"/>
  <c r="G8" i="2" a="1"/>
  <c r="D8" i="2" a="1"/>
  <c r="G10" i="2" a="1"/>
  <c r="G5" i="2" a="1"/>
  <c r="F11" i="2" a="1"/>
  <c r="M12" i="2" a="1"/>
  <c r="J5" i="2" a="1"/>
  <c r="N8" i="2" a="1"/>
  <c r="H12" i="2" a="1"/>
  <c r="N14" i="2" a="1"/>
  <c r="N5" i="2" a="1"/>
  <c r="H7" i="2" a="1"/>
  <c r="H14" i="2" a="1"/>
  <c r="G9" i="2" a="1"/>
  <c r="J6" i="2" a="1"/>
  <c r="M14" i="2" a="1"/>
  <c r="H10" i="2" a="1"/>
  <c r="K11" i="2" a="1"/>
  <c r="M11" i="2" a="1"/>
  <c r="J4" i="2" a="1"/>
  <c r="K13" i="2" a="1"/>
  <c r="H13" i="2" a="1"/>
  <c r="H8" i="2" a="1"/>
  <c r="J13" i="2" a="1"/>
  <c r="J14" i="2" a="1"/>
  <c r="G6" i="2" a="1"/>
  <c r="E5" i="2" a="1"/>
  <c r="E7" i="2" a="1"/>
  <c r="E9" i="2" a="1"/>
  <c r="E11" i="2" a="1"/>
  <c r="E13" i="2" a="1"/>
  <c r="N10" i="2" a="1"/>
  <c r="L12" i="2" a="1"/>
  <c r="N11" i="2" a="1"/>
  <c r="H4" i="2" a="1"/>
  <c r="E4" i="2" a="1"/>
  <c r="G13" i="2" a="1"/>
  <c r="M13" i="2" a="1"/>
  <c r="L13" i="2" a="1"/>
  <c r="N7" i="2" a="1"/>
  <c r="K12" i="2" a="1"/>
  <c r="N6" i="2" a="1"/>
  <c r="K6" i="2" a="1"/>
  <c r="L8" i="2" a="1"/>
  <c r="D6" i="2" a="1"/>
  <c r="D14" i="2" a="1"/>
  <c r="I5" i="2" a="1"/>
  <c r="I11" i="2" a="1"/>
  <c r="F8" i="2" a="1"/>
  <c r="G7" i="2" a="1"/>
  <c r="M9" i="2" a="1"/>
  <c r="M8" i="2" a="1"/>
  <c r="J7" i="2" a="1"/>
  <c r="F5" i="2" a="1"/>
  <c r="H9" i="2" a="1"/>
  <c r="J8" i="2" a="1"/>
  <c r="I6" i="2" a="1"/>
  <c r="D12" i="2" a="1"/>
  <c r="K7" i="2" a="1"/>
  <c r="E6" i="2" a="1"/>
  <c r="E8" i="2" a="1"/>
  <c r="E10" i="2" a="1"/>
  <c r="E12" i="2" a="1"/>
  <c r="E14" i="2" a="1"/>
  <c r="N13" i="2" a="1"/>
  <c r="J12" i="2" a="1"/>
  <c r="M5" i="2" a="1"/>
  <c r="J9" i="2" a="1"/>
  <c r="J10" i="2" a="1"/>
  <c r="F4" i="2" a="1"/>
  <c r="I12" i="2" a="1"/>
  <c r="G14" i="2" a="1"/>
  <c r="M10" i="2" a="1"/>
  <c r="I9" i="2" a="1"/>
  <c r="I13" i="2" a="1"/>
  <c r="F9" i="2" a="1"/>
  <c r="L7" i="2" a="1"/>
  <c r="K5" i="2" a="1"/>
  <c r="G12" i="2" a="1"/>
  <c r="G11" i="2" a="1"/>
  <c r="F12" i="2" a="1"/>
  <c r="K10" i="2" a="1"/>
  <c r="K9" i="2" a="1"/>
  <c r="I14" i="2" a="1"/>
  <c r="N12" i="2" a="1"/>
  <c r="L11" i="2" a="1"/>
  <c r="L5" i="2" a="1"/>
  <c r="N4" i="2" a="1"/>
  <c r="K14" i="2" a="1"/>
  <c r="J11" i="2" a="1"/>
  <c r="F13" i="2" a="1"/>
  <c r="L9" i="2" a="1"/>
  <c r="L14" i="2" a="1"/>
  <c r="F6" i="2" a="1"/>
  <c r="N9" i="2" a="1"/>
  <c r="I7" i="2" a="1"/>
  <c r="M7" i="2" a="1"/>
  <c r="H11" i="2" a="1"/>
  <c r="L10" i="2" a="1"/>
  <c r="F10" i="2" a="1"/>
  <c r="D10" i="2" a="1"/>
  <c r="M6" i="2" a="1"/>
  <c r="F7" i="2" a="1"/>
  <c r="L4" i="2" a="1"/>
  <c r="H5" i="2" a="1"/>
  <c r="I10" i="2" a="1"/>
  <c r="I4" i="2" a="1"/>
  <c r="F14" i="2" a="1"/>
  <c r="K4" i="2" a="1"/>
  <c r="G4" i="2" a="1"/>
  <c r="H6" i="2" a="1"/>
  <c r="K8" i="2" a="1"/>
  <c r="D10" i="2" l="1"/>
  <c r="E14" i="2"/>
  <c r="E12" i="2"/>
  <c r="E10" i="2"/>
  <c r="E8" i="2"/>
  <c r="E6" i="2"/>
  <c r="D12" i="2"/>
  <c r="D14" i="2"/>
  <c r="D6" i="2"/>
  <c r="E13" i="2"/>
  <c r="E11" i="2"/>
  <c r="E9" i="2"/>
  <c r="E7" i="2"/>
  <c r="E5" i="2"/>
  <c r="D8" i="2"/>
  <c r="D13" i="2"/>
  <c r="D11" i="2"/>
  <c r="D9" i="2"/>
  <c r="D7" i="2"/>
  <c r="D5" i="2"/>
  <c r="L14" i="2"/>
  <c r="H14" i="2"/>
  <c r="M13" i="2"/>
  <c r="I13" i="2"/>
  <c r="N12" i="2"/>
  <c r="J12" i="2"/>
  <c r="F12" i="2"/>
  <c r="K11" i="2"/>
  <c r="G11" i="2"/>
  <c r="L10" i="2"/>
  <c r="H10" i="2"/>
  <c r="M9" i="2"/>
  <c r="I9" i="2"/>
  <c r="N8" i="2"/>
  <c r="J8" i="2"/>
  <c r="F8" i="2"/>
  <c r="K7" i="2"/>
  <c r="G7" i="2"/>
  <c r="L6" i="2"/>
  <c r="H6" i="2"/>
  <c r="M5" i="2"/>
  <c r="I5" i="2"/>
  <c r="H5" i="2"/>
  <c r="K14" i="2"/>
  <c r="H13" i="2"/>
  <c r="N11" i="2"/>
  <c r="K10" i="2"/>
  <c r="G10" i="2"/>
  <c r="M8" i="2"/>
  <c r="N7" i="2"/>
  <c r="F7" i="2"/>
  <c r="G6" i="2"/>
  <c r="N14" i="2"/>
  <c r="F14" i="2"/>
  <c r="G13" i="2"/>
  <c r="H12" i="2"/>
  <c r="I11" i="2"/>
  <c r="N10" i="2"/>
  <c r="F10" i="2"/>
  <c r="K9" i="2"/>
  <c r="G9" i="2"/>
  <c r="L8" i="2"/>
  <c r="H8" i="2"/>
  <c r="I7" i="2"/>
  <c r="N6" i="2"/>
  <c r="J6" i="2"/>
  <c r="F6" i="2"/>
  <c r="K5" i="2"/>
  <c r="G5" i="2"/>
  <c r="L13" i="2"/>
  <c r="I12" i="2"/>
  <c r="F11" i="2"/>
  <c r="L9" i="2"/>
  <c r="I8" i="2"/>
  <c r="J7" i="2"/>
  <c r="K6" i="2"/>
  <c r="L5" i="2"/>
  <c r="J14" i="2"/>
  <c r="K13" i="2"/>
  <c r="L12" i="2"/>
  <c r="M11" i="2"/>
  <c r="J10" i="2"/>
  <c r="M7" i="2"/>
  <c r="G14" i="2"/>
  <c r="M12" i="2"/>
  <c r="J11" i="2"/>
  <c r="H9" i="2"/>
  <c r="M14" i="2"/>
  <c r="I14" i="2"/>
  <c r="N13" i="2"/>
  <c r="J13" i="2"/>
  <c r="F13" i="2"/>
  <c r="K12" i="2"/>
  <c r="G12" i="2"/>
  <c r="L11" i="2"/>
  <c r="H11" i="2"/>
  <c r="M10" i="2"/>
  <c r="I10" i="2"/>
  <c r="N9" i="2"/>
  <c r="J9" i="2"/>
  <c r="F9" i="2"/>
  <c r="K8" i="2"/>
  <c r="G8" i="2"/>
  <c r="L7" i="2"/>
  <c r="H7" i="2"/>
  <c r="M6" i="2"/>
  <c r="I6" i="2"/>
  <c r="N5" i="2"/>
  <c r="J5" i="2"/>
  <c r="F5" i="2"/>
  <c r="M4" i="2"/>
  <c r="I4" i="2"/>
  <c r="H4" i="2"/>
  <c r="G4" i="2"/>
  <c r="K4" i="2"/>
  <c r="L4" i="2"/>
  <c r="N4" i="2"/>
  <c r="J4" i="2"/>
  <c r="F4" i="2"/>
  <c r="E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<sst xmlns="http://schemas.openxmlformats.org/spreadsheetml/2006/main" count="171" uniqueCount="65">
  <si>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AS</t>
  </si>
  <si>
    <t>CDaR</t>
  </si>
  <si>
    <t>EWMA97</t>
  </si>
  <si>
    <t>Mean</t>
  </si>
  <si>
    <t>minSkew</t>
  </si>
  <si>
    <t>MinVar</t>
  </si>
  <si>
    <t>NA</t>
  </si>
  <si>
    <t>alpha</t>
  </si>
  <si>
    <t>5 Factor Alpha</t>
  </si>
  <si>
    <t xml:space="preserve">Alpha over Average Drawdown </t>
  </si>
  <si>
    <t>raw Adjusted Sharpe Ratio</t>
  </si>
  <si>
    <t>Adjusted Sharpe Ratio Relative Returns</t>
  </si>
  <si>
    <t>Bear Beta</t>
  </si>
  <si>
    <t>Burke Ratio</t>
  </si>
  <si>
    <t>Calmar Ratio</t>
  </si>
  <si>
    <t xml:space="preserve">Capture Ratio Diffrence </t>
  </si>
  <si>
    <t>Capture Ratio</t>
  </si>
  <si>
    <t xml:space="preserve">Downside Deviation </t>
  </si>
  <si>
    <t>Diversification Ratio</t>
  </si>
  <si>
    <t>Drawdown Deviatoon</t>
  </si>
  <si>
    <t>Downside Tracking error</t>
  </si>
  <si>
    <t>Bear Treynor</t>
  </si>
  <si>
    <t>Equal Weight</t>
  </si>
  <si>
    <t xml:space="preserve">Upper/Lower partial momentum </t>
  </si>
  <si>
    <t>Omega Ratio</t>
  </si>
  <si>
    <t>Martin ratio</t>
  </si>
  <si>
    <t>relative Max Drawdown</t>
  </si>
  <si>
    <t>raw Pain ratio</t>
  </si>
  <si>
    <t>Pain index</t>
  </si>
  <si>
    <t xml:space="preserve">Rachev ratio </t>
  </si>
  <si>
    <t>raw Average Drawdown</t>
  </si>
  <si>
    <t xml:space="preserve">raw max drawdown </t>
  </si>
  <si>
    <t>raw Omega</t>
  </si>
  <si>
    <t>raw Pain index</t>
  </si>
  <si>
    <t>raw ulcer index</t>
  </si>
  <si>
    <t xml:space="preserve">standard error of regression </t>
  </si>
  <si>
    <t>5 factor standard error or regression</t>
  </si>
  <si>
    <t>Max Skew</t>
  </si>
  <si>
    <t>simple Omega</t>
  </si>
  <si>
    <t>Sortino Ratio</t>
  </si>
  <si>
    <t>raw Sharpe Ratio</t>
  </si>
  <si>
    <t>relative sharpe ratio</t>
  </si>
  <si>
    <t>tracking error</t>
  </si>
  <si>
    <t>Treynor ratio</t>
  </si>
  <si>
    <t>relative ulcer index</t>
  </si>
  <si>
    <t>upside potential ratio</t>
  </si>
  <si>
    <t>relative volatility skew</t>
  </si>
  <si>
    <t xml:space="preserve">raw Volatility skew </t>
  </si>
  <si>
    <t>A5_paired_t_test_matrix!</t>
  </si>
  <si>
    <t>X</t>
  </si>
  <si>
    <t>W</t>
  </si>
  <si>
    <t>Z</t>
  </si>
  <si>
    <t>F</t>
  </si>
  <si>
    <t>AJ</t>
  </si>
  <si>
    <t>AF</t>
  </si>
  <si>
    <t>AE</t>
  </si>
  <si>
    <t>AL</t>
  </si>
  <si>
    <t>AM</t>
  </si>
  <si>
    <t xml:space="preserve">Better </t>
  </si>
  <si>
    <t>Worse</t>
  </si>
  <si>
    <t>Better</t>
  </si>
  <si>
    <t>Appraisal Ratio</t>
  </si>
  <si>
    <t>3 Factor Appraisal Ratio</t>
  </si>
  <si>
    <t>4 Factor Appraisal Ratio</t>
  </si>
  <si>
    <t>5 Factor Appraisal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</si>
</sst>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B1" workbookViewId="0">
      <selection activeCell="B27" sqref="B27"/>
    </sheetView>
  </sheetViews>
  <sheetFormatPr baseColWidth="10" defaultRowHeight="16" x14ac:dyDescent="0.2"/>
  <sheetData>
    <row r="1" spans="1:52" x14ac:dyDescent="0.2">
      <c r="C1">
        <f>COUNTIF(C3:C52,"&gt;.5")</f>
        <v>24</v>
      </c>
      <c r="D1">
        <f t="shared" ref="D1:AZ1" si="0">COUNTIF(D3:D52,"&gt;.5")</f>
        <v>25</v>
      </c>
      <c r="E1">
        <f t="shared" si="0"/>
        <v>38</v>
      </c>
      <c r="F1">
        <f t="shared" si="0"/>
        <v>46</v>
      </c>
      <c r="G1">
        <f t="shared" si="0"/>
        <v>2</v>
      </c>
      <c r="H1">
        <f t="shared" si="0"/>
        <v>1</v>
      </c>
      <c r="I1">
        <f t="shared" si="0"/>
        <v>33</v>
      </c>
      <c r="J1">
        <f t="shared" si="0"/>
        <v>34</v>
      </c>
      <c r="K1">
        <f t="shared" si="0"/>
        <v>14</v>
      </c>
      <c r="L1">
        <f t="shared" si="0"/>
        <v>21</v>
      </c>
      <c r="M1">
        <f t="shared" si="0"/>
        <v>31</v>
      </c>
      <c r="N1">
        <f t="shared" si="0"/>
        <v>32</v>
      </c>
      <c r="O1">
        <f t="shared" si="0"/>
        <v>5</v>
      </c>
      <c r="P1">
        <f t="shared" si="0"/>
        <v>23</v>
      </c>
      <c r="Q1">
        <f t="shared" si="0"/>
        <v>22</v>
      </c>
      <c r="R1">
        <f t="shared" si="0"/>
        <v>13</v>
      </c>
      <c r="S1">
        <f t="shared" si="0"/>
        <v>3</v>
      </c>
      <c r="T1">
        <f t="shared" si="0"/>
        <v>30</v>
      </c>
      <c r="U1">
        <f t="shared" si="0"/>
        <v>0</v>
      </c>
      <c r="V1">
        <f t="shared" si="0"/>
        <v>12</v>
      </c>
      <c r="W1">
        <f t="shared" si="0"/>
        <v>48</v>
      </c>
      <c r="X1">
        <f t="shared" si="0"/>
        <v>49</v>
      </c>
      <c r="Y1">
        <f t="shared" si="0"/>
        <v>35</v>
      </c>
      <c r="Z1">
        <f t="shared" si="0"/>
        <v>47</v>
      </c>
      <c r="AA1">
        <f t="shared" si="0"/>
        <v>37</v>
      </c>
      <c r="AB1">
        <f t="shared" si="0"/>
        <v>19</v>
      </c>
      <c r="AC1">
        <f t="shared" si="0"/>
        <v>8</v>
      </c>
      <c r="AD1">
        <f t="shared" si="0"/>
        <v>4</v>
      </c>
      <c r="AE1">
        <f t="shared" si="0"/>
        <v>43</v>
      </c>
      <c r="AF1">
        <f t="shared" si="0"/>
        <v>44</v>
      </c>
      <c r="AG1">
        <f t="shared" si="0"/>
        <v>18</v>
      </c>
      <c r="AH1">
        <f t="shared" si="0"/>
        <v>11</v>
      </c>
      <c r="AI1">
        <f t="shared" si="0"/>
        <v>36</v>
      </c>
      <c r="AJ1">
        <f t="shared" si="0"/>
        <v>45</v>
      </c>
      <c r="AK1">
        <f t="shared" si="0"/>
        <v>15</v>
      </c>
      <c r="AL1">
        <f t="shared" si="0"/>
        <v>42</v>
      </c>
      <c r="AM1">
        <f t="shared" si="0"/>
        <v>41</v>
      </c>
      <c r="AN1">
        <f t="shared" si="0"/>
        <v>20</v>
      </c>
      <c r="AO1">
        <f t="shared" si="0"/>
        <v>10</v>
      </c>
      <c r="AP1">
        <f t="shared" si="0"/>
        <v>6</v>
      </c>
      <c r="AQ1">
        <f t="shared" si="0"/>
        <v>26</v>
      </c>
      <c r="AR1">
        <f t="shared" si="0"/>
        <v>27</v>
      </c>
      <c r="AS1">
        <f t="shared" si="0"/>
        <v>40</v>
      </c>
      <c r="AT1">
        <f t="shared" si="0"/>
        <v>29</v>
      </c>
      <c r="AU1">
        <f t="shared" si="0"/>
        <v>28</v>
      </c>
      <c r="AV1">
        <f t="shared" si="0"/>
        <v>39</v>
      </c>
      <c r="AW1">
        <f t="shared" si="0"/>
        <v>16</v>
      </c>
      <c r="AX1">
        <f t="shared" si="0"/>
        <v>7</v>
      </c>
      <c r="AY1">
        <f t="shared" si="0"/>
        <v>17</v>
      </c>
      <c r="AZ1">
        <f t="shared" si="0"/>
        <v>9</v>
      </c>
    </row>
    <row r="2" spans="1:52" x14ac:dyDescent="0.2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</v>
      </c>
      <c r="U2" t="s">
        <v>23</v>
      </c>
      <c r="V2" t="s">
        <v>24</v>
      </c>
      <c r="W2" t="s">
        <v>61</v>
      </c>
      <c r="X2" t="s">
        <v>62</v>
      </c>
      <c r="Y2" t="s">
        <v>63</v>
      </c>
      <c r="Z2" t="s">
        <v>64</v>
      </c>
      <c r="AA2" t="s">
        <v>25</v>
      </c>
      <c r="AB2" t="s">
        <v>26</v>
      </c>
      <c r="AC2" t="s">
        <v>3</v>
      </c>
      <c r="AD2" t="s">
        <v>4</v>
      </c>
      <c r="AE2" t="s">
        <v>5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</row>
    <row r="3" spans="1:52" x14ac:dyDescent="0.2">
      <c r="A3">
        <f>COUNTIF(C3:AZ3,"&lt;.5")</f>
        <v>24</v>
      </c>
      <c r="B3" t="s">
        <v>7</v>
      </c>
      <c r="C3" t="s">
        <v>6</v>
      </c>
      <c r="D3">
        <v>0.584510570384568</v>
      </c>
      <c r="E3">
        <v>0.99999999643583504</v>
      </c>
      <c r="F3">
        <v>1</v>
      </c>
      <c r="G3" s="1">
        <v>1.90146782976182E-36</v>
      </c>
      <c r="H3" s="1">
        <v>7.0350392371928303E-37</v>
      </c>
      <c r="I3">
        <v>0.99992430043660396</v>
      </c>
      <c r="J3">
        <v>0.99999913304563304</v>
      </c>
      <c r="K3" s="1">
        <v>5.2905508436526199E-15</v>
      </c>
      <c r="L3">
        <v>2.30972546338938E-2</v>
      </c>
      <c r="M3">
        <v>0.87281427487041097</v>
      </c>
      <c r="N3">
        <v>0.90057345838467695</v>
      </c>
      <c r="O3" s="1">
        <v>5.5750252400224702E-15</v>
      </c>
      <c r="P3">
        <v>0.32067811910305999</v>
      </c>
      <c r="Q3">
        <v>0.30704862421145301</v>
      </c>
      <c r="R3" s="1">
        <v>6.9528946498524597E-9</v>
      </c>
      <c r="S3" s="1">
        <v>2.9137844499606898E-30</v>
      </c>
      <c r="T3">
        <v>0.83959045873053395</v>
      </c>
      <c r="U3" s="1">
        <v>1.5552609324205901E-38</v>
      </c>
      <c r="V3" s="1">
        <v>1.5844033993112299E-9</v>
      </c>
      <c r="W3">
        <v>0.999999999999999</v>
      </c>
      <c r="X3">
        <v>0.99999999998600597</v>
      </c>
      <c r="Y3">
        <v>0.99863161753093799</v>
      </c>
      <c r="Z3">
        <v>0.99999997007598895</v>
      </c>
      <c r="AA3">
        <v>0.99999999008109097</v>
      </c>
      <c r="AB3">
        <v>7.6850863926164706E-2</v>
      </c>
      <c r="AC3" s="1">
        <v>9.24827466260964E-25</v>
      </c>
      <c r="AD3" s="1">
        <v>3.98335989680534E-14</v>
      </c>
      <c r="AE3">
        <v>0.99955775336590202</v>
      </c>
      <c r="AF3">
        <v>0.99999999999996503</v>
      </c>
      <c r="AG3">
        <v>7.8530520936218508E-3</v>
      </c>
      <c r="AH3" s="1">
        <v>7.9321715266522497E-11</v>
      </c>
      <c r="AI3">
        <v>0.99510900563138804</v>
      </c>
      <c r="AJ3">
        <v>0.99992806390229805</v>
      </c>
      <c r="AK3">
        <v>1.1037949364999401E-4</v>
      </c>
      <c r="AL3">
        <v>0.999878940150141</v>
      </c>
      <c r="AM3">
        <v>0.99983864221457097</v>
      </c>
      <c r="AN3">
        <v>0.14660369059928499</v>
      </c>
      <c r="AO3" s="1">
        <v>3.7879452837517199E-9</v>
      </c>
      <c r="AP3" s="1">
        <v>1.1379805261640001E-13</v>
      </c>
      <c r="AQ3">
        <v>0.62615497261250697</v>
      </c>
      <c r="AR3">
        <v>0.70419702685746399</v>
      </c>
      <c r="AS3">
        <v>0.99999999983785304</v>
      </c>
      <c r="AT3">
        <v>0.87819805036778897</v>
      </c>
      <c r="AU3">
        <v>0.77735235056632501</v>
      </c>
      <c r="AV3">
        <v>1</v>
      </c>
      <c r="AW3">
        <v>1.91121262987664E-3</v>
      </c>
      <c r="AX3" s="1">
        <v>1.1347842117078E-14</v>
      </c>
      <c r="AY3">
        <v>1.9220620368557101E-3</v>
      </c>
      <c r="AZ3" s="1">
        <v>2.2730102402802301E-16</v>
      </c>
    </row>
    <row r="4" spans="1:52" x14ac:dyDescent="0.2">
      <c r="A4">
        <f t="shared" ref="A4:A52" si="1">COUNTIF(C4:AZ4,"&lt;.5")</f>
        <v>25</v>
      </c>
      <c r="B4" t="s">
        <v>8</v>
      </c>
      <c r="C4">
        <v>0.415489429615432</v>
      </c>
      <c r="D4" t="s">
        <v>6</v>
      </c>
      <c r="E4">
        <v>0.99969513235551899</v>
      </c>
      <c r="F4">
        <v>0.99999914628353603</v>
      </c>
      <c r="G4" s="1">
        <v>7.4193538192193896E-37</v>
      </c>
      <c r="H4" s="1">
        <v>1.9004715738308699E-35</v>
      </c>
      <c r="I4">
        <v>0.98084163922062495</v>
      </c>
      <c r="J4">
        <v>0.995082490273556</v>
      </c>
      <c r="K4" s="1">
        <v>6.1599141069721703E-10</v>
      </c>
      <c r="L4">
        <v>5.11921662504604E-2</v>
      </c>
      <c r="M4">
        <v>0.82541975666576195</v>
      </c>
      <c r="N4">
        <v>0.86484984087856698</v>
      </c>
      <c r="O4" s="1">
        <v>6.17988147267455E-16</v>
      </c>
      <c r="P4">
        <v>0.26867141785037102</v>
      </c>
      <c r="Q4">
        <v>0.25845907265845602</v>
      </c>
      <c r="R4" s="1">
        <v>5.0379130393166999E-9</v>
      </c>
      <c r="S4" s="1">
        <v>2.0122578338356099E-30</v>
      </c>
      <c r="T4">
        <v>0.80081983176140803</v>
      </c>
      <c r="U4" s="1">
        <v>1.13151453784195E-39</v>
      </c>
      <c r="V4" s="1">
        <v>3.4842376163047002E-9</v>
      </c>
      <c r="W4">
        <v>0.99999999347093105</v>
      </c>
      <c r="X4">
        <v>0.99999999989195498</v>
      </c>
      <c r="Y4">
        <v>0.998140379813233</v>
      </c>
      <c r="Z4">
        <v>0.99999999999351197</v>
      </c>
      <c r="AA4">
        <v>0.99925235997566797</v>
      </c>
      <c r="AB4">
        <v>5.8475696122825299E-2</v>
      </c>
      <c r="AC4" s="1">
        <v>1.38825113970639E-21</v>
      </c>
      <c r="AD4" s="1">
        <v>6.9751459189691805E-14</v>
      </c>
      <c r="AE4">
        <v>0.99910548181296199</v>
      </c>
      <c r="AF4">
        <v>0.99999673280572698</v>
      </c>
      <c r="AG4">
        <v>5.9828068319402903E-3</v>
      </c>
      <c r="AH4" s="1">
        <v>4.1284309291028297E-11</v>
      </c>
      <c r="AI4">
        <v>0.98951096997536503</v>
      </c>
      <c r="AJ4">
        <v>0.99985366408919396</v>
      </c>
      <c r="AK4" s="1">
        <v>4.9255457816761303E-5</v>
      </c>
      <c r="AL4">
        <v>0.99963311822002798</v>
      </c>
      <c r="AM4">
        <v>0.99952656033729603</v>
      </c>
      <c r="AN4">
        <v>0.116773291018975</v>
      </c>
      <c r="AO4" s="1">
        <v>1.98599683900949E-9</v>
      </c>
      <c r="AP4" s="1">
        <v>9.5514348316033495E-14</v>
      </c>
      <c r="AQ4">
        <v>0.54353378751193004</v>
      </c>
      <c r="AR4">
        <v>0.58132112209760101</v>
      </c>
      <c r="AS4">
        <v>0.99994729101366397</v>
      </c>
      <c r="AT4">
        <v>0.80093578384980202</v>
      </c>
      <c r="AU4">
        <v>0.72612359040505803</v>
      </c>
      <c r="AV4">
        <v>0.99996715507397105</v>
      </c>
      <c r="AW4">
        <v>1.20713716912845E-3</v>
      </c>
      <c r="AX4" s="1">
        <v>2.5189983501673801E-15</v>
      </c>
      <c r="AY4">
        <v>1.42732562751412E-3</v>
      </c>
      <c r="AZ4" s="1">
        <v>5.4115374781446702E-15</v>
      </c>
    </row>
    <row r="5" spans="1:52" x14ac:dyDescent="0.2">
      <c r="A5">
        <f t="shared" si="1"/>
        <v>38</v>
      </c>
      <c r="B5" t="s">
        <v>9</v>
      </c>
      <c r="C5" s="1">
        <v>3.56416499027655E-9</v>
      </c>
      <c r="D5">
        <v>3.0486764448139702E-4</v>
      </c>
      <c r="E5" t="s">
        <v>6</v>
      </c>
      <c r="F5">
        <v>0.98540696482926604</v>
      </c>
      <c r="G5" s="1">
        <v>2.6283567313661101E-49</v>
      </c>
      <c r="H5" s="1">
        <v>5.9484169957422203E-50</v>
      </c>
      <c r="I5">
        <v>7.9601402852384903E-4</v>
      </c>
      <c r="J5">
        <v>3.9763063357564299E-2</v>
      </c>
      <c r="K5" s="1">
        <v>6.6259443260772799E-29</v>
      </c>
      <c r="L5" s="1">
        <v>1.4558439217600101E-10</v>
      </c>
      <c r="M5">
        <v>2.3827669554973702E-2</v>
      </c>
      <c r="N5">
        <v>3.1224972133113298E-2</v>
      </c>
      <c r="O5" s="1">
        <v>1.7428566226552099E-25</v>
      </c>
      <c r="P5">
        <v>1.7823065497597499E-4</v>
      </c>
      <c r="Q5">
        <v>1.7665075961997099E-4</v>
      </c>
      <c r="R5" s="1">
        <v>3.29869778864273E-19</v>
      </c>
      <c r="S5" s="1">
        <v>2.12710728274648E-47</v>
      </c>
      <c r="T5">
        <v>4.4485250116427101E-2</v>
      </c>
      <c r="U5" s="1">
        <v>8.6926502367089803E-50</v>
      </c>
      <c r="V5" s="1">
        <v>1.8169727855524898E-18</v>
      </c>
      <c r="W5">
        <v>0.99893868570243805</v>
      </c>
      <c r="X5">
        <v>0.99750941982918795</v>
      </c>
      <c r="Y5">
        <v>0.219521620993887</v>
      </c>
      <c r="Z5">
        <v>0.95930052772454399</v>
      </c>
      <c r="AA5">
        <v>0.222948100185277</v>
      </c>
      <c r="AB5" s="1">
        <v>7.2374866279525898E-6</v>
      </c>
      <c r="AC5" s="1">
        <v>4.4255903162873002E-37</v>
      </c>
      <c r="AD5" s="1">
        <v>3.1252175121043498E-23</v>
      </c>
      <c r="AE5">
        <v>0.688771781974302</v>
      </c>
      <c r="AF5">
        <v>0.99979269191420805</v>
      </c>
      <c r="AG5" s="1">
        <v>2.4409400531198401E-8</v>
      </c>
      <c r="AH5" s="1">
        <v>5.4169358640155702E-20</v>
      </c>
      <c r="AI5">
        <v>0.26724958971013901</v>
      </c>
      <c r="AJ5">
        <v>0.81608772740457203</v>
      </c>
      <c r="AK5" s="1">
        <v>1.8333869359692101E-10</v>
      </c>
      <c r="AL5">
        <v>0.69536571653587997</v>
      </c>
      <c r="AM5">
        <v>0.66118449142748004</v>
      </c>
      <c r="AN5" s="1">
        <v>7.5216686889099506E-5</v>
      </c>
      <c r="AO5" s="1">
        <v>1.98387316024247E-17</v>
      </c>
      <c r="AP5" s="1">
        <v>6.7859785864951195E-23</v>
      </c>
      <c r="AQ5">
        <v>4.3576536452822403E-4</v>
      </c>
      <c r="AR5" s="1">
        <v>9.2601290600041992E-6</v>
      </c>
      <c r="AS5">
        <v>0.75258864170434003</v>
      </c>
      <c r="AT5">
        <v>3.4609980712104302E-3</v>
      </c>
      <c r="AU5">
        <v>2.0321062352368899E-2</v>
      </c>
      <c r="AV5">
        <v>0.77061158424056897</v>
      </c>
      <c r="AW5" s="1">
        <v>1.8940822761489101E-9</v>
      </c>
      <c r="AX5" s="1">
        <v>7.2045124140433802E-26</v>
      </c>
      <c r="AY5" s="1">
        <v>8.7079274803381401E-10</v>
      </c>
      <c r="AZ5" s="1">
        <v>1.09692204603121E-29</v>
      </c>
    </row>
    <row r="6" spans="1:52" x14ac:dyDescent="0.2">
      <c r="A6">
        <f t="shared" si="1"/>
        <v>46</v>
      </c>
      <c r="B6" t="s">
        <v>10</v>
      </c>
      <c r="C6" s="1">
        <v>4.2820345885045698E-22</v>
      </c>
      <c r="D6" s="1">
        <v>8.5371646382417902E-7</v>
      </c>
      <c r="E6">
        <v>1.4593035170734001E-2</v>
      </c>
      <c r="F6" t="s">
        <v>6</v>
      </c>
      <c r="G6" s="1">
        <v>1.8702183149626201E-56</v>
      </c>
      <c r="H6" s="1">
        <v>2.0448057931407001E-54</v>
      </c>
      <c r="I6" s="1">
        <v>1.4956449781315399E-7</v>
      </c>
      <c r="J6" s="1">
        <v>1.39684402832179E-5</v>
      </c>
      <c r="K6" s="1">
        <v>2.11655889071112E-36</v>
      </c>
      <c r="L6" s="1">
        <v>8.25097977523732E-16</v>
      </c>
      <c r="M6">
        <v>1.2756452326076E-3</v>
      </c>
      <c r="N6">
        <v>1.84125970172362E-3</v>
      </c>
      <c r="O6" s="1">
        <v>3.7369284981077597E-30</v>
      </c>
      <c r="P6" s="1">
        <v>2.5065589865855398E-6</v>
      </c>
      <c r="Q6" s="1">
        <v>2.6188869977114202E-6</v>
      </c>
      <c r="R6" s="1">
        <v>8.8701944463729903E-24</v>
      </c>
      <c r="S6" s="1">
        <v>6.5383526646464102E-55</v>
      </c>
      <c r="T6">
        <v>4.3266010086070597E-3</v>
      </c>
      <c r="U6" s="1">
        <v>1.8492010673125301E-54</v>
      </c>
      <c r="V6" s="1">
        <v>2.1117452772640599E-22</v>
      </c>
      <c r="W6">
        <v>0.936486108019291</v>
      </c>
      <c r="X6">
        <v>0.93260236041114497</v>
      </c>
      <c r="Y6">
        <v>2.0210415805754198E-2</v>
      </c>
      <c r="Z6">
        <v>0.70954617531084796</v>
      </c>
      <c r="AA6">
        <v>1.26131388556144E-3</v>
      </c>
      <c r="AB6" s="1">
        <v>5.0935012374243002E-8</v>
      </c>
      <c r="AC6" s="1">
        <v>5.2539884865316603E-44</v>
      </c>
      <c r="AD6" s="1">
        <v>1.13513315710858E-27</v>
      </c>
      <c r="AE6">
        <v>0.31638674186536297</v>
      </c>
      <c r="AF6">
        <v>0.40092061661845002</v>
      </c>
      <c r="AG6" s="1">
        <v>5.6447295428383797E-11</v>
      </c>
      <c r="AH6" s="1">
        <v>9.7798252792825598E-24</v>
      </c>
      <c r="AI6">
        <v>4.5746915919347701E-2</v>
      </c>
      <c r="AJ6">
        <v>0.45727554738614701</v>
      </c>
      <c r="AK6" s="1">
        <v>4.07368734030628E-13</v>
      </c>
      <c r="AL6">
        <v>0.27579060067872602</v>
      </c>
      <c r="AM6">
        <v>0.24838659743842201</v>
      </c>
      <c r="AN6" s="1">
        <v>1.57172343085739E-6</v>
      </c>
      <c r="AO6" s="1">
        <v>1.68739943709776E-20</v>
      </c>
      <c r="AP6" s="1">
        <v>9.78183811882994E-27</v>
      </c>
      <c r="AQ6" s="1">
        <v>2.4628575724584202E-6</v>
      </c>
      <c r="AR6" s="1">
        <v>7.56339535976304E-10</v>
      </c>
      <c r="AS6">
        <v>6.3560413326551393E-2</v>
      </c>
      <c r="AT6" s="1">
        <v>2.3735229353669099E-5</v>
      </c>
      <c r="AU6">
        <v>1.49272658524773E-3</v>
      </c>
      <c r="AV6">
        <v>8.3188334516219305E-4</v>
      </c>
      <c r="AW6" s="1">
        <v>3.45225193016317E-12</v>
      </c>
      <c r="AX6" s="1">
        <v>3.9235932110222397E-29</v>
      </c>
      <c r="AY6" s="1">
        <v>1.3617106513308799E-12</v>
      </c>
      <c r="AZ6" s="1">
        <v>5.1967182467082302E-34</v>
      </c>
    </row>
    <row r="7" spans="1:52" x14ac:dyDescent="0.2">
      <c r="A7">
        <f t="shared" si="1"/>
        <v>2</v>
      </c>
      <c r="B7" t="s">
        <v>11</v>
      </c>
      <c r="C7">
        <v>1</v>
      </c>
      <c r="D7">
        <v>1</v>
      </c>
      <c r="E7">
        <v>1</v>
      </c>
      <c r="F7">
        <v>1</v>
      </c>
      <c r="G7" t="s">
        <v>6</v>
      </c>
      <c r="H7">
        <v>0.116213923116744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0.99999635112095797</v>
      </c>
      <c r="P7">
        <v>1</v>
      </c>
      <c r="Q7">
        <v>1</v>
      </c>
      <c r="R7">
        <v>1</v>
      </c>
      <c r="S7">
        <v>0.99999999311596</v>
      </c>
      <c r="T7">
        <v>1</v>
      </c>
      <c r="U7" s="1">
        <v>1.35849004784232E-5</v>
      </c>
      <c r="V7">
        <v>0.99999999999995404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0.99999938910556996</v>
      </c>
      <c r="AD7">
        <v>0.99999064585152597</v>
      </c>
      <c r="AE7">
        <v>1</v>
      </c>
      <c r="AF7">
        <v>1</v>
      </c>
      <c r="AG7">
        <v>1</v>
      </c>
      <c r="AH7">
        <v>0.99999999999341804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0.99999999999898903</v>
      </c>
      <c r="AP7">
        <v>0.99999984264346997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0.999999956297558</v>
      </c>
      <c r="AY7">
        <v>1</v>
      </c>
      <c r="AZ7">
        <v>0.99999999923983995</v>
      </c>
    </row>
    <row r="8" spans="1:52" x14ac:dyDescent="0.2">
      <c r="A8">
        <f t="shared" si="1"/>
        <v>1</v>
      </c>
      <c r="B8" t="s">
        <v>12</v>
      </c>
      <c r="C8">
        <v>1</v>
      </c>
      <c r="D8">
        <v>1</v>
      </c>
      <c r="E8">
        <v>1</v>
      </c>
      <c r="F8">
        <v>1</v>
      </c>
      <c r="G8">
        <v>0.88378607688325606</v>
      </c>
      <c r="H8" t="s">
        <v>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0.99999975678281505</v>
      </c>
      <c r="P8">
        <v>1</v>
      </c>
      <c r="Q8">
        <v>1</v>
      </c>
      <c r="R8">
        <v>1</v>
      </c>
      <c r="S8">
        <v>0.99999999971669795</v>
      </c>
      <c r="T8">
        <v>1</v>
      </c>
      <c r="U8">
        <v>2.1166129652519798E-3</v>
      </c>
      <c r="V8">
        <v>0.99999999999998901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0.99999999209551604</v>
      </c>
      <c r="AD8">
        <v>0.99999976809856705</v>
      </c>
      <c r="AE8">
        <v>1</v>
      </c>
      <c r="AF8">
        <v>1</v>
      </c>
      <c r="AG8">
        <v>1</v>
      </c>
      <c r="AH8">
        <v>0.99999999999975997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0.99999999999851297</v>
      </c>
      <c r="AP8">
        <v>0.99999999502730097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0.99999999475217904</v>
      </c>
      <c r="AY8">
        <v>1</v>
      </c>
      <c r="AZ8">
        <v>0.999999999999855</v>
      </c>
    </row>
    <row r="9" spans="1:52" x14ac:dyDescent="0.2">
      <c r="A9">
        <f t="shared" si="1"/>
        <v>33</v>
      </c>
      <c r="B9" t="s">
        <v>13</v>
      </c>
      <c r="C9" s="1">
        <v>7.5699563396295797E-5</v>
      </c>
      <c r="D9">
        <v>1.9158360779375001E-2</v>
      </c>
      <c r="E9">
        <v>0.99920398597147597</v>
      </c>
      <c r="F9">
        <v>0.99999985043550199</v>
      </c>
      <c r="G9" s="1">
        <v>1.9087903379210999E-43</v>
      </c>
      <c r="H9" s="1">
        <v>4.4922136848195899E-44</v>
      </c>
      <c r="I9" t="s">
        <v>6</v>
      </c>
      <c r="J9">
        <v>0.88626267507730805</v>
      </c>
      <c r="K9" s="1">
        <v>5.1878962961104599E-22</v>
      </c>
      <c r="L9" s="1">
        <v>1.7714726512528699E-6</v>
      </c>
      <c r="M9">
        <v>0.221855106893148</v>
      </c>
      <c r="N9">
        <v>0.26230815546817099</v>
      </c>
      <c r="O9" s="1">
        <v>3.6015843964622399E-21</v>
      </c>
      <c r="P9">
        <v>8.3555166991539104E-3</v>
      </c>
      <c r="Q9">
        <v>9.2219322439376396E-3</v>
      </c>
      <c r="R9" s="1">
        <v>5.30517806568878E-15</v>
      </c>
      <c r="S9" s="1">
        <v>2.4608068861938799E-40</v>
      </c>
      <c r="T9">
        <v>0.25764530217027998</v>
      </c>
      <c r="U9" s="1">
        <v>4.72001204968674E-45</v>
      </c>
      <c r="V9" s="1">
        <v>2.26746962152736E-14</v>
      </c>
      <c r="W9">
        <v>0.99999972443191298</v>
      </c>
      <c r="X9">
        <v>0.99999233631881601</v>
      </c>
      <c r="Y9">
        <v>0.75430023123032597</v>
      </c>
      <c r="Z9">
        <v>0.99921278189587404</v>
      </c>
      <c r="AA9">
        <v>0.99964515110535201</v>
      </c>
      <c r="AB9">
        <v>7.2123414021934196E-4</v>
      </c>
      <c r="AC9" s="1">
        <v>2.9253736435410499E-31</v>
      </c>
      <c r="AD9" s="1">
        <v>2.57466506991048E-19</v>
      </c>
      <c r="AE9">
        <v>0.94520644218782102</v>
      </c>
      <c r="AF9">
        <v>0.99999997989950895</v>
      </c>
      <c r="AG9" s="1">
        <v>1.2564366111795299E-5</v>
      </c>
      <c r="AH9" s="1">
        <v>4.9498421863451603E-16</v>
      </c>
      <c r="AI9">
        <v>0.74285571096263903</v>
      </c>
      <c r="AJ9">
        <v>0.98102525483663805</v>
      </c>
      <c r="AK9" s="1">
        <v>6.0695458416066298E-8</v>
      </c>
      <c r="AL9">
        <v>0.96089798334883803</v>
      </c>
      <c r="AM9">
        <v>0.95367735558394495</v>
      </c>
      <c r="AN9">
        <v>3.31841602638959E-3</v>
      </c>
      <c r="AO9" s="1">
        <v>9.23157387530819E-14</v>
      </c>
      <c r="AP9" s="1">
        <v>3.0138441522269099E-19</v>
      </c>
      <c r="AQ9">
        <v>3.0290939737220999E-2</v>
      </c>
      <c r="AR9">
        <v>6.07090571571105E-3</v>
      </c>
      <c r="AS9">
        <v>0.99800238014467602</v>
      </c>
      <c r="AT9">
        <v>0.11680724121988199</v>
      </c>
      <c r="AU9">
        <v>0.17457983058359799</v>
      </c>
      <c r="AV9">
        <v>0.99984857616837397</v>
      </c>
      <c r="AW9" s="1">
        <v>1.4706531758232199E-6</v>
      </c>
      <c r="AX9" s="1">
        <v>2.7810108079438099E-21</v>
      </c>
      <c r="AY9" s="1">
        <v>1.1126476962746999E-6</v>
      </c>
      <c r="AZ9" s="1">
        <v>4.2927717527236002E-24</v>
      </c>
    </row>
    <row r="10" spans="1:52" x14ac:dyDescent="0.2">
      <c r="A10">
        <f t="shared" si="1"/>
        <v>34</v>
      </c>
      <c r="B10" t="s">
        <v>14</v>
      </c>
      <c r="C10" s="1">
        <v>8.6695436742736399E-7</v>
      </c>
      <c r="D10">
        <v>4.9175097264444398E-3</v>
      </c>
      <c r="E10">
        <v>0.96023693664243603</v>
      </c>
      <c r="F10">
        <v>0.99998603155971699</v>
      </c>
      <c r="G10" s="1">
        <v>1.2121467689618201E-46</v>
      </c>
      <c r="H10" s="1">
        <v>1.90010621226023E-46</v>
      </c>
      <c r="I10">
        <v>0.11373732492269201</v>
      </c>
      <c r="J10" t="s">
        <v>6</v>
      </c>
      <c r="K10" s="1">
        <v>3.27883584165346E-24</v>
      </c>
      <c r="L10" s="1">
        <v>6.7540274254845303E-8</v>
      </c>
      <c r="M10">
        <v>0.11765269687704</v>
      </c>
      <c r="N10">
        <v>0.14560187033866201</v>
      </c>
      <c r="O10" s="1">
        <v>4.69688385867556E-23</v>
      </c>
      <c r="P10">
        <v>2.5616426013482601E-3</v>
      </c>
      <c r="Q10">
        <v>2.6080580952149699E-3</v>
      </c>
      <c r="R10" s="1">
        <v>2.15553964995944E-16</v>
      </c>
      <c r="S10" s="1">
        <v>2.13558507203024E-44</v>
      </c>
      <c r="T10">
        <v>0.15315824742842099</v>
      </c>
      <c r="U10" s="1">
        <v>4.8518725073130601E-48</v>
      </c>
      <c r="V10" s="1">
        <v>2.53403764432066E-16</v>
      </c>
      <c r="W10">
        <v>0.99999415303485095</v>
      </c>
      <c r="X10">
        <v>0.999929816499743</v>
      </c>
      <c r="Y10">
        <v>0.57614177842201297</v>
      </c>
      <c r="Z10">
        <v>0.99679829482902205</v>
      </c>
      <c r="AA10">
        <v>0.91287103637600597</v>
      </c>
      <c r="AB10">
        <v>1.2776566758926599E-4</v>
      </c>
      <c r="AC10" s="1">
        <v>1.4054535089698101E-33</v>
      </c>
      <c r="AD10" s="1">
        <v>2.2945085151543899E-21</v>
      </c>
      <c r="AE10">
        <v>0.89226627524642899</v>
      </c>
      <c r="AF10">
        <v>0.99993315257323201</v>
      </c>
      <c r="AG10" s="1">
        <v>9.3847482485161904E-7</v>
      </c>
      <c r="AH10" s="1">
        <v>1.44424967382521E-17</v>
      </c>
      <c r="AI10">
        <v>0.59073742416254005</v>
      </c>
      <c r="AJ10">
        <v>0.95580460080321805</v>
      </c>
      <c r="AK10" s="1">
        <v>7.8612672160433293E-9</v>
      </c>
      <c r="AL10">
        <v>0.90992889921285802</v>
      </c>
      <c r="AM10">
        <v>0.89608530999367497</v>
      </c>
      <c r="AN10">
        <v>8.0437596008425003E-4</v>
      </c>
      <c r="AO10" s="1">
        <v>1.5127496570035401E-15</v>
      </c>
      <c r="AP10" s="1">
        <v>8.4093482757296795E-21</v>
      </c>
      <c r="AQ10">
        <v>8.26044236054513E-3</v>
      </c>
      <c r="AR10">
        <v>9.1104117991206302E-4</v>
      </c>
      <c r="AS10">
        <v>0.98471258497922498</v>
      </c>
      <c r="AT10">
        <v>4.2132935265653301E-2</v>
      </c>
      <c r="AU10">
        <v>9.2342103007581999E-2</v>
      </c>
      <c r="AV10">
        <v>0.99603543720832399</v>
      </c>
      <c r="AW10" s="1">
        <v>7.7851967949306194E-8</v>
      </c>
      <c r="AX10" s="1">
        <v>5.9273837334371501E-23</v>
      </c>
      <c r="AY10" s="1">
        <v>9.3458214115406E-8</v>
      </c>
      <c r="AZ10" s="1">
        <v>6.9096739790358601E-26</v>
      </c>
    </row>
    <row r="11" spans="1:52" x14ac:dyDescent="0.2">
      <c r="A11">
        <f t="shared" si="1"/>
        <v>14</v>
      </c>
      <c r="B11" t="s">
        <v>15</v>
      </c>
      <c r="C11">
        <v>0.999999999999995</v>
      </c>
      <c r="D11">
        <v>0.99999999938400896</v>
      </c>
      <c r="E11">
        <v>1</v>
      </c>
      <c r="F11">
        <v>1</v>
      </c>
      <c r="G11" s="1">
        <v>1.07306996617859E-17</v>
      </c>
      <c r="H11" s="1">
        <v>3.0333153318756398E-19</v>
      </c>
      <c r="I11">
        <v>1</v>
      </c>
      <c r="J11">
        <v>1</v>
      </c>
      <c r="K11" t="s">
        <v>6</v>
      </c>
      <c r="L11">
        <v>0.999999999999996</v>
      </c>
      <c r="M11">
        <v>0.99999999768756298</v>
      </c>
      <c r="N11">
        <v>0.99999999901999703</v>
      </c>
      <c r="O11" s="1">
        <v>8.6093428684419496E-5</v>
      </c>
      <c r="P11">
        <v>0.999987757272228</v>
      </c>
      <c r="Q11">
        <v>0.99998744355817804</v>
      </c>
      <c r="R11">
        <v>0.298872793038226</v>
      </c>
      <c r="S11" s="1">
        <v>6.1223622710059599E-10</v>
      </c>
      <c r="T11">
        <v>0.99999970900310298</v>
      </c>
      <c r="U11" s="1">
        <v>5.0483734268872503E-23</v>
      </c>
      <c r="V11">
        <v>9.3797006974598293E-2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0.99948417947481405</v>
      </c>
      <c r="AC11" s="1">
        <v>4.31553090738087E-7</v>
      </c>
      <c r="AD11">
        <v>1.62565713458153E-4</v>
      </c>
      <c r="AE11">
        <v>0.99999999999992395</v>
      </c>
      <c r="AF11">
        <v>1</v>
      </c>
      <c r="AG11">
        <v>0.99403921563079001</v>
      </c>
      <c r="AH11">
        <v>3.7884776602468501E-2</v>
      </c>
      <c r="AI11">
        <v>0.99999999999974998</v>
      </c>
      <c r="AJ11">
        <v>1</v>
      </c>
      <c r="AK11">
        <v>0.68161414082690996</v>
      </c>
      <c r="AL11">
        <v>1</v>
      </c>
      <c r="AM11">
        <v>1</v>
      </c>
      <c r="AN11">
        <v>0.99905881829437404</v>
      </c>
      <c r="AO11">
        <v>4.8099520238457497E-2</v>
      </c>
      <c r="AP11">
        <v>5.5783497001541998E-4</v>
      </c>
      <c r="AQ11">
        <v>0.99999999956259</v>
      </c>
      <c r="AR11">
        <v>0.99999999999980305</v>
      </c>
      <c r="AS11">
        <v>1</v>
      </c>
      <c r="AT11">
        <v>0.99999999999974698</v>
      </c>
      <c r="AU11">
        <v>0.99999970263698101</v>
      </c>
      <c r="AV11">
        <v>1</v>
      </c>
      <c r="AW11">
        <v>0.97904623179296002</v>
      </c>
      <c r="AX11">
        <v>2.6476546567738199E-4</v>
      </c>
      <c r="AY11">
        <v>0.98293325112984298</v>
      </c>
      <c r="AZ11">
        <v>1.4219489993223401E-3</v>
      </c>
    </row>
    <row r="12" spans="1:52" x14ac:dyDescent="0.2">
      <c r="A12">
        <f t="shared" si="1"/>
        <v>21</v>
      </c>
      <c r="B12" t="s">
        <v>16</v>
      </c>
      <c r="C12">
        <v>0.976902745366106</v>
      </c>
      <c r="D12">
        <v>0.94880783374954003</v>
      </c>
      <c r="E12">
        <v>0.99999999985441601</v>
      </c>
      <c r="F12">
        <v>0.999999999999999</v>
      </c>
      <c r="G12" s="1">
        <v>2.15553619263343E-31</v>
      </c>
      <c r="H12" s="1">
        <v>1.6478447220238699E-32</v>
      </c>
      <c r="I12">
        <v>0.99999822852734899</v>
      </c>
      <c r="J12">
        <v>0.99999993245972596</v>
      </c>
      <c r="K12" s="1">
        <v>3.5748737682691498E-15</v>
      </c>
      <c r="L12" t="s">
        <v>6</v>
      </c>
      <c r="M12">
        <v>0.990498733333534</v>
      </c>
      <c r="N12">
        <v>0.99333244617496796</v>
      </c>
      <c r="O12" s="1">
        <v>6.8429887160780701E-12</v>
      </c>
      <c r="P12">
        <v>0.75881962533896097</v>
      </c>
      <c r="Q12">
        <v>0.74506092816997405</v>
      </c>
      <c r="R12" s="1">
        <v>1.12140613085862E-5</v>
      </c>
      <c r="S12" s="1">
        <v>3.1835089530771102E-24</v>
      </c>
      <c r="T12">
        <v>0.97748965093156004</v>
      </c>
      <c r="U12" s="1">
        <v>3.5886871885611799E-35</v>
      </c>
      <c r="V12" s="1">
        <v>6.5721617511077195E-7</v>
      </c>
      <c r="W12">
        <v>1</v>
      </c>
      <c r="X12">
        <v>0.99999999999998901</v>
      </c>
      <c r="Y12">
        <v>0.99999193792555896</v>
      </c>
      <c r="Z12">
        <v>0.99999999997098199</v>
      </c>
      <c r="AA12">
        <v>0.99999999922148797</v>
      </c>
      <c r="AB12">
        <v>0.38888471026483401</v>
      </c>
      <c r="AC12" s="1">
        <v>3.6691056041273499E-19</v>
      </c>
      <c r="AD12" s="1">
        <v>2.9797925907089298E-11</v>
      </c>
      <c r="AE12">
        <v>0.99999130897492505</v>
      </c>
      <c r="AF12">
        <v>0.99999999999998901</v>
      </c>
      <c r="AG12">
        <v>0.111052192307944</v>
      </c>
      <c r="AH12" s="1">
        <v>1.4285557539096501E-7</v>
      </c>
      <c r="AI12">
        <v>0.99991046468393696</v>
      </c>
      <c r="AJ12">
        <v>0.99999968949220996</v>
      </c>
      <c r="AK12">
        <v>3.6620528649588301E-3</v>
      </c>
      <c r="AL12">
        <v>0.99999933349468095</v>
      </c>
      <c r="AM12">
        <v>0.99999926130026595</v>
      </c>
      <c r="AN12">
        <v>0.49329488746147199</v>
      </c>
      <c r="AO12" s="1">
        <v>8.4280029272862897E-7</v>
      </c>
      <c r="AP12" s="1">
        <v>1.27430927696688E-10</v>
      </c>
      <c r="AQ12">
        <v>0.95947613661231901</v>
      </c>
      <c r="AR12">
        <v>0.98715232772683403</v>
      </c>
      <c r="AS12">
        <v>0.99999999997155098</v>
      </c>
      <c r="AT12">
        <v>0.99569676232247695</v>
      </c>
      <c r="AU12">
        <v>0.96536588849841698</v>
      </c>
      <c r="AV12">
        <v>0.99999999999893496</v>
      </c>
      <c r="AW12">
        <v>4.5172244701867301E-2</v>
      </c>
      <c r="AX12" s="1">
        <v>1.9539818442572501E-11</v>
      </c>
      <c r="AY12">
        <v>5.0747273661864399E-2</v>
      </c>
      <c r="AZ12" s="1">
        <v>1.6323849769881599E-12</v>
      </c>
    </row>
    <row r="13" spans="1:52" x14ac:dyDescent="0.2">
      <c r="A13">
        <f t="shared" si="1"/>
        <v>31</v>
      </c>
      <c r="B13" t="s">
        <v>1</v>
      </c>
      <c r="C13">
        <v>0.12718572512958901</v>
      </c>
      <c r="D13">
        <v>0.17458024333423799</v>
      </c>
      <c r="E13">
        <v>0.97617233044502605</v>
      </c>
      <c r="F13">
        <v>0.99872435476739196</v>
      </c>
      <c r="G13" s="1">
        <v>3.0667053533075498E-43</v>
      </c>
      <c r="H13" s="1">
        <v>1.0896538137769499E-43</v>
      </c>
      <c r="I13">
        <v>0.77814489310685198</v>
      </c>
      <c r="J13">
        <v>0.88234730312295995</v>
      </c>
      <c r="K13" s="1">
        <v>2.3124367587858701E-9</v>
      </c>
      <c r="L13">
        <v>9.50126666646566E-3</v>
      </c>
      <c r="M13" t="s">
        <v>6</v>
      </c>
      <c r="N13">
        <v>0.55470205612977397</v>
      </c>
      <c r="O13" s="1">
        <v>1.01744626296793E-20</v>
      </c>
      <c r="P13">
        <v>1.4942670213698901E-3</v>
      </c>
      <c r="Q13">
        <v>5.0179673769071703E-2</v>
      </c>
      <c r="R13" s="1">
        <v>1.0721550923734E-10</v>
      </c>
      <c r="S13" s="1">
        <v>2.45008610195994E-39</v>
      </c>
      <c r="T13">
        <v>0.49911222968803498</v>
      </c>
      <c r="U13" s="1">
        <v>1.2358446615216201E-47</v>
      </c>
      <c r="V13" s="1">
        <v>3.6041141122051299E-12</v>
      </c>
      <c r="W13">
        <v>0.99995891372724099</v>
      </c>
      <c r="X13">
        <v>0.99997723035275998</v>
      </c>
      <c r="Y13">
        <v>0.90031664867883598</v>
      </c>
      <c r="Z13">
        <v>0.99967269048838303</v>
      </c>
      <c r="AA13">
        <v>0.95741087551465898</v>
      </c>
      <c r="AB13">
        <v>5.1112251746809802E-3</v>
      </c>
      <c r="AC13" s="1">
        <v>2.44566865833898E-19</v>
      </c>
      <c r="AD13" s="1">
        <v>1.33077597169646E-18</v>
      </c>
      <c r="AE13">
        <v>0.99267057028689498</v>
      </c>
      <c r="AF13">
        <v>0.99842689887229596</v>
      </c>
      <c r="AG13">
        <v>3.2615346416401601E-4</v>
      </c>
      <c r="AH13" s="1">
        <v>1.04801351190179E-12</v>
      </c>
      <c r="AI13">
        <v>0.95673985849628895</v>
      </c>
      <c r="AJ13">
        <v>0.99984936422703696</v>
      </c>
      <c r="AK13" s="1">
        <v>1.4350325462285999E-6</v>
      </c>
      <c r="AL13">
        <v>0.99858264211141001</v>
      </c>
      <c r="AM13">
        <v>0.99990420428480598</v>
      </c>
      <c r="AN13">
        <v>1.6802473693970199E-2</v>
      </c>
      <c r="AO13" s="1">
        <v>5.9110870716766798E-13</v>
      </c>
      <c r="AP13" s="1">
        <v>1.06655552060123E-18</v>
      </c>
      <c r="AQ13">
        <v>0.194351709725126</v>
      </c>
      <c r="AR13">
        <v>0.20164645889729499</v>
      </c>
      <c r="AS13">
        <v>0.99065633229743399</v>
      </c>
      <c r="AT13">
        <v>0.41110894172575801</v>
      </c>
      <c r="AU13">
        <v>0.38832493182105898</v>
      </c>
      <c r="AV13">
        <v>0.98962885647615395</v>
      </c>
      <c r="AW13" s="1">
        <v>4.2763158464004997E-5</v>
      </c>
      <c r="AX13" s="1">
        <v>2.69128296236192E-18</v>
      </c>
      <c r="AY13">
        <v>1.0165559662102501E-4</v>
      </c>
      <c r="AZ13" s="1">
        <v>3.4528344894891302E-18</v>
      </c>
    </row>
    <row r="14" spans="1:52" x14ac:dyDescent="0.2">
      <c r="A14">
        <f t="shared" si="1"/>
        <v>32</v>
      </c>
      <c r="B14" t="s">
        <v>17</v>
      </c>
      <c r="C14">
        <v>9.9426541615323494E-2</v>
      </c>
      <c r="D14">
        <v>0.13515015912143299</v>
      </c>
      <c r="E14">
        <v>0.96877502786688696</v>
      </c>
      <c r="F14">
        <v>0.998158740298276</v>
      </c>
      <c r="G14" s="1">
        <v>2.3935475258131902E-47</v>
      </c>
      <c r="H14" s="1">
        <v>1.11269425323179E-48</v>
      </c>
      <c r="I14">
        <v>0.73769184453182901</v>
      </c>
      <c r="J14">
        <v>0.85439812966133799</v>
      </c>
      <c r="K14" s="1">
        <v>9.8000260635801907E-10</v>
      </c>
      <c r="L14">
        <v>6.6675538250315202E-3</v>
      </c>
      <c r="M14">
        <v>0.44529794387022598</v>
      </c>
      <c r="N14" t="s">
        <v>6</v>
      </c>
      <c r="O14" s="1">
        <v>2.3093955497541101E-23</v>
      </c>
      <c r="P14">
        <v>2.48070635724549E-2</v>
      </c>
      <c r="Q14">
        <v>3.6850179252270299E-2</v>
      </c>
      <c r="R14" s="1">
        <v>1.0596669439815499E-11</v>
      </c>
      <c r="S14" s="1">
        <v>3.7448120453132003E-43</v>
      </c>
      <c r="T14">
        <v>0.44693164283442</v>
      </c>
      <c r="U14" s="1">
        <v>1.7537161874964101E-51</v>
      </c>
      <c r="V14" s="1">
        <v>3.5261725430286599E-12</v>
      </c>
      <c r="W14">
        <v>0.99993995082521903</v>
      </c>
      <c r="X14">
        <v>0.99998174535413697</v>
      </c>
      <c r="Y14">
        <v>0.89139950552382596</v>
      </c>
      <c r="Z14">
        <v>0.99963190959316695</v>
      </c>
      <c r="AA14">
        <v>0.94421031057021798</v>
      </c>
      <c r="AB14">
        <v>3.55900416434192E-3</v>
      </c>
      <c r="AC14" s="1">
        <v>1.26153369136204E-19</v>
      </c>
      <c r="AD14" s="1">
        <v>1.1564359835043899E-19</v>
      </c>
      <c r="AE14">
        <v>0.99628578028073</v>
      </c>
      <c r="AF14">
        <v>0.99762471888646698</v>
      </c>
      <c r="AG14">
        <v>1.66398596639674E-4</v>
      </c>
      <c r="AH14" s="1">
        <v>1.1554674947315301E-13</v>
      </c>
      <c r="AI14">
        <v>0.90745047069515605</v>
      </c>
      <c r="AJ14">
        <v>0.99878194116004604</v>
      </c>
      <c r="AK14" s="1">
        <v>2.2046029435011499E-7</v>
      </c>
      <c r="AL14">
        <v>0.99340224930644005</v>
      </c>
      <c r="AM14">
        <v>0.99344098613632703</v>
      </c>
      <c r="AN14">
        <v>9.9512672836220405E-3</v>
      </c>
      <c r="AO14" s="1">
        <v>6.5882688445631603E-14</v>
      </c>
      <c r="AP14" s="1">
        <v>9.8774978881063008E-19</v>
      </c>
      <c r="AQ14">
        <v>0.162225069150884</v>
      </c>
      <c r="AR14">
        <v>0.168057798187775</v>
      </c>
      <c r="AS14">
        <v>0.98783286284050698</v>
      </c>
      <c r="AT14">
        <v>0.36435381019571</v>
      </c>
      <c r="AU14">
        <v>0.33653785763677002</v>
      </c>
      <c r="AV14">
        <v>0.98670355903408902</v>
      </c>
      <c r="AW14" s="1">
        <v>1.8221094123810898E-5</v>
      </c>
      <c r="AX14" s="1">
        <v>6.0508992170153298E-19</v>
      </c>
      <c r="AY14" s="1">
        <v>6.21092094789587E-5</v>
      </c>
      <c r="AZ14" s="1">
        <v>4.9634475852484302E-20</v>
      </c>
    </row>
    <row r="15" spans="1:52" x14ac:dyDescent="0.2">
      <c r="A15">
        <f t="shared" si="1"/>
        <v>5</v>
      </c>
      <c r="B15" t="s">
        <v>18</v>
      </c>
      <c r="C15">
        <v>0.999999999999994</v>
      </c>
      <c r="D15">
        <v>0.999999999999999</v>
      </c>
      <c r="E15">
        <v>1</v>
      </c>
      <c r="F15">
        <v>1</v>
      </c>
      <c r="G15" s="1">
        <v>3.6488790418552301E-6</v>
      </c>
      <c r="H15" s="1">
        <v>2.4321718486407301E-7</v>
      </c>
      <c r="I15">
        <v>1</v>
      </c>
      <c r="J15">
        <v>1</v>
      </c>
      <c r="K15">
        <v>0.99991390657131596</v>
      </c>
      <c r="L15">
        <v>0.99999999999315703</v>
      </c>
      <c r="M15">
        <v>1</v>
      </c>
      <c r="N15">
        <v>1</v>
      </c>
      <c r="O15" t="s">
        <v>6</v>
      </c>
      <c r="P15">
        <v>0.999999999999999</v>
      </c>
      <c r="Q15">
        <v>0.99999999999999001</v>
      </c>
      <c r="R15">
        <v>0.99968357842036204</v>
      </c>
      <c r="S15">
        <v>0.149846225035</v>
      </c>
      <c r="T15">
        <v>1</v>
      </c>
      <c r="U15" s="1">
        <v>2.6436008430790798E-16</v>
      </c>
      <c r="V15">
        <v>0.99644790549693096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0.99999999999140599</v>
      </c>
      <c r="AC15">
        <v>0.71417360723168999</v>
      </c>
      <c r="AD15">
        <v>0.48825758068772901</v>
      </c>
      <c r="AE15">
        <v>1</v>
      </c>
      <c r="AF15">
        <v>1</v>
      </c>
      <c r="AG15">
        <v>0.99999999863786104</v>
      </c>
      <c r="AH15">
        <v>0.98413900605965698</v>
      </c>
      <c r="AI15">
        <v>1</v>
      </c>
      <c r="AJ15">
        <v>1</v>
      </c>
      <c r="AK15">
        <v>0.99999345638120196</v>
      </c>
      <c r="AL15">
        <v>1</v>
      </c>
      <c r="AM15">
        <v>1</v>
      </c>
      <c r="AN15">
        <v>0.99999999999993705</v>
      </c>
      <c r="AO15">
        <v>0.987465791080547</v>
      </c>
      <c r="AP15">
        <v>0.70286956257392197</v>
      </c>
      <c r="AQ15">
        <v>0.999999999999999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0.99999999034022902</v>
      </c>
      <c r="AX15">
        <v>0.71937404637361801</v>
      </c>
      <c r="AY15">
        <v>0.99999995748531001</v>
      </c>
      <c r="AZ15">
        <v>0.92741043773778797</v>
      </c>
    </row>
    <row r="16" spans="1:52" x14ac:dyDescent="0.2">
      <c r="A16">
        <f t="shared" si="1"/>
        <v>23</v>
      </c>
      <c r="B16" t="s">
        <v>19</v>
      </c>
      <c r="C16">
        <v>0.67932188089694001</v>
      </c>
      <c r="D16">
        <v>0.73132858214962904</v>
      </c>
      <c r="E16">
        <v>0.99982176934502398</v>
      </c>
      <c r="F16">
        <v>0.99999749344101296</v>
      </c>
      <c r="G16" s="1">
        <v>4.8375353914579701E-36</v>
      </c>
      <c r="H16" s="1">
        <v>4.6851738321558298E-38</v>
      </c>
      <c r="I16">
        <v>0.99164448330084598</v>
      </c>
      <c r="J16">
        <v>0.99743835739865205</v>
      </c>
      <c r="K16" s="1">
        <v>1.2242727771562099E-5</v>
      </c>
      <c r="L16">
        <v>0.241180374661039</v>
      </c>
      <c r="M16">
        <v>0.99850573297862999</v>
      </c>
      <c r="N16">
        <v>0.97519293642754501</v>
      </c>
      <c r="O16" s="1">
        <v>9.1604417348504295E-16</v>
      </c>
      <c r="P16" t="s">
        <v>6</v>
      </c>
      <c r="Q16">
        <v>0.488315807594218</v>
      </c>
      <c r="R16" s="1">
        <v>7.2858483965910001E-7</v>
      </c>
      <c r="S16" s="1">
        <v>9.5551620143880807E-31</v>
      </c>
      <c r="T16">
        <v>0.94264467148467801</v>
      </c>
      <c r="U16" s="1">
        <v>3.4474049333496799E-42</v>
      </c>
      <c r="V16" s="1">
        <v>1.18157065591629E-7</v>
      </c>
      <c r="W16">
        <v>0.99999998056349104</v>
      </c>
      <c r="X16">
        <v>0.99999999073546697</v>
      </c>
      <c r="Y16">
        <v>0.99788416747258901</v>
      </c>
      <c r="Z16">
        <v>0.99999967884267105</v>
      </c>
      <c r="AA16">
        <v>0.99957014098150498</v>
      </c>
      <c r="AB16">
        <v>0.16680117873939199</v>
      </c>
      <c r="AC16" s="1">
        <v>8.4458775187268006E-14</v>
      </c>
      <c r="AD16" s="1">
        <v>6.6579529163988602E-14</v>
      </c>
      <c r="AE16">
        <v>0.999982106086867</v>
      </c>
      <c r="AF16">
        <v>0.99999762451148499</v>
      </c>
      <c r="AG16">
        <v>3.5193510395955599E-2</v>
      </c>
      <c r="AH16" s="1">
        <v>1.6453343499996801E-8</v>
      </c>
      <c r="AI16">
        <v>0.99984010623763897</v>
      </c>
      <c r="AJ16">
        <v>0.99999999842669396</v>
      </c>
      <c r="AK16">
        <v>4.7321253718438197E-4</v>
      </c>
      <c r="AL16">
        <v>0.99999935185768896</v>
      </c>
      <c r="AM16">
        <v>0.99999999993885602</v>
      </c>
      <c r="AN16">
        <v>0.25599221069232903</v>
      </c>
      <c r="AO16" s="1">
        <v>1.2172788300250601E-8</v>
      </c>
      <c r="AP16" s="1">
        <v>1.2360384834325E-13</v>
      </c>
      <c r="AQ16">
        <v>0.765714107844916</v>
      </c>
      <c r="AR16">
        <v>0.796238948963364</v>
      </c>
      <c r="AS16">
        <v>0.99995582620122203</v>
      </c>
      <c r="AT16">
        <v>0.91486624959373897</v>
      </c>
      <c r="AU16">
        <v>0.89178496735257695</v>
      </c>
      <c r="AV16">
        <v>0.99994380148279105</v>
      </c>
      <c r="AW16">
        <v>1.0964212349885099E-2</v>
      </c>
      <c r="AX16" s="1">
        <v>1.3433201535316999E-13</v>
      </c>
      <c r="AY16">
        <v>1.5739703735315601E-2</v>
      </c>
      <c r="AZ16" s="1">
        <v>1.12864356700377E-12</v>
      </c>
    </row>
    <row r="17" spans="1:52" x14ac:dyDescent="0.2">
      <c r="A17">
        <f t="shared" si="1"/>
        <v>22</v>
      </c>
      <c r="B17" t="s">
        <v>20</v>
      </c>
      <c r="C17">
        <v>0.69295137578854704</v>
      </c>
      <c r="D17">
        <v>0.74154092734154398</v>
      </c>
      <c r="E17">
        <v>0.99982334924037997</v>
      </c>
      <c r="F17">
        <v>0.99999738111300196</v>
      </c>
      <c r="G17" s="1">
        <v>1.74298642662255E-34</v>
      </c>
      <c r="H17" s="1">
        <v>2.7111955435848499E-33</v>
      </c>
      <c r="I17">
        <v>0.99077806775606203</v>
      </c>
      <c r="J17">
        <v>0.99739194190478497</v>
      </c>
      <c r="K17" s="1">
        <v>1.2556441821715E-5</v>
      </c>
      <c r="L17">
        <v>0.25493907183002601</v>
      </c>
      <c r="M17">
        <v>0.94982032623092805</v>
      </c>
      <c r="N17">
        <v>0.96314982074773003</v>
      </c>
      <c r="O17" s="1">
        <v>1.01016956704938E-14</v>
      </c>
      <c r="P17">
        <v>0.511684192405782</v>
      </c>
      <c r="Q17" t="s">
        <v>6</v>
      </c>
      <c r="R17" s="1">
        <v>4.6884925370064303E-6</v>
      </c>
      <c r="S17" s="1">
        <v>5.0268509994021602E-29</v>
      </c>
      <c r="T17">
        <v>0.94077349087753503</v>
      </c>
      <c r="U17" s="1">
        <v>1.1966143776923199E-38</v>
      </c>
      <c r="V17" s="1">
        <v>1.7898763178306999E-7</v>
      </c>
      <c r="W17">
        <v>0.99999999428766495</v>
      </c>
      <c r="X17">
        <v>0.99999999792082295</v>
      </c>
      <c r="Y17">
        <v>0.99846220776144001</v>
      </c>
      <c r="Z17">
        <v>0.999999864724607</v>
      </c>
      <c r="AA17">
        <v>0.999518778732985</v>
      </c>
      <c r="AB17">
        <v>0.148769560455175</v>
      </c>
      <c r="AC17" s="1">
        <v>4.3939320231544297E-14</v>
      </c>
      <c r="AD17" s="1">
        <v>3.2693929034823699E-12</v>
      </c>
      <c r="AE17">
        <v>0.99997530229221798</v>
      </c>
      <c r="AF17">
        <v>0.999996803047984</v>
      </c>
      <c r="AG17">
        <v>2.3761342585251401E-2</v>
      </c>
      <c r="AH17" s="1">
        <v>6.1791813216834405E-11</v>
      </c>
      <c r="AI17">
        <v>0.99879216629960599</v>
      </c>
      <c r="AJ17">
        <v>0.99999408223188502</v>
      </c>
      <c r="AK17">
        <v>4.1069864857223198E-4</v>
      </c>
      <c r="AL17">
        <v>0.99997784337000994</v>
      </c>
      <c r="AM17">
        <v>0.99996545689859095</v>
      </c>
      <c r="AN17">
        <v>0.23069947150490799</v>
      </c>
      <c r="AO17" s="1">
        <v>1.12882552980599E-10</v>
      </c>
      <c r="AP17" s="1">
        <v>8.9967399099811505E-15</v>
      </c>
      <c r="AQ17">
        <v>0.80071268517276695</v>
      </c>
      <c r="AR17">
        <v>0.80378571292385903</v>
      </c>
      <c r="AS17">
        <v>0.99997394720392097</v>
      </c>
      <c r="AT17">
        <v>0.93499596858362599</v>
      </c>
      <c r="AU17">
        <v>0.927051712498277</v>
      </c>
      <c r="AV17">
        <v>0.99994495924001803</v>
      </c>
      <c r="AW17">
        <v>5.0594858106616201E-3</v>
      </c>
      <c r="AX17" s="1">
        <v>4.3060091314576099E-15</v>
      </c>
      <c r="AY17">
        <v>5.9083011404477397E-3</v>
      </c>
      <c r="AZ17" s="1">
        <v>2.77320024915687E-11</v>
      </c>
    </row>
    <row r="18" spans="1:52" x14ac:dyDescent="0.2">
      <c r="A18">
        <f t="shared" si="1"/>
        <v>13</v>
      </c>
      <c r="B18" t="s">
        <v>21</v>
      </c>
      <c r="C18">
        <v>0.99999999304710496</v>
      </c>
      <c r="D18">
        <v>0.99999999496208702</v>
      </c>
      <c r="E18">
        <v>1</v>
      </c>
      <c r="F18">
        <v>1</v>
      </c>
      <c r="G18" s="1">
        <v>2.19079261082799E-16</v>
      </c>
      <c r="H18" s="1">
        <v>1.3633160043734599E-22</v>
      </c>
      <c r="I18">
        <v>0.999999999999995</v>
      </c>
      <c r="J18">
        <v>1</v>
      </c>
      <c r="K18">
        <v>0.701127206961774</v>
      </c>
      <c r="L18">
        <v>0.999988785938691</v>
      </c>
      <c r="M18">
        <v>0.99999999989278399</v>
      </c>
      <c r="N18">
        <v>0.99999999998940303</v>
      </c>
      <c r="O18">
        <v>3.1642157963807902E-4</v>
      </c>
      <c r="P18">
        <v>0.99999927141515998</v>
      </c>
      <c r="Q18">
        <v>0.99999531150746301</v>
      </c>
      <c r="R18" t="s">
        <v>6</v>
      </c>
      <c r="S18" s="1">
        <v>4.4133396482422398E-9</v>
      </c>
      <c r="T18">
        <v>0.99999998715969296</v>
      </c>
      <c r="U18" s="1">
        <v>4.8905030397379302E-24</v>
      </c>
      <c r="V18">
        <v>0.20466329978624001</v>
      </c>
      <c r="W18">
        <v>1</v>
      </c>
      <c r="X18">
        <v>1</v>
      </c>
      <c r="Y18">
        <v>0.999999999999999</v>
      </c>
      <c r="Z18">
        <v>1</v>
      </c>
      <c r="AA18">
        <v>1</v>
      </c>
      <c r="AB18">
        <v>0.99983620153625696</v>
      </c>
      <c r="AC18">
        <v>4.5294155019837899E-4</v>
      </c>
      <c r="AD18">
        <v>3.7750505337493602E-4</v>
      </c>
      <c r="AE18">
        <v>1</v>
      </c>
      <c r="AF18">
        <v>1</v>
      </c>
      <c r="AG18">
        <v>0.99766419424230501</v>
      </c>
      <c r="AH18">
        <v>0.10388874908819801</v>
      </c>
      <c r="AI18">
        <v>0.99999999999997102</v>
      </c>
      <c r="AJ18">
        <v>1</v>
      </c>
      <c r="AK18">
        <v>0.81329341649587095</v>
      </c>
      <c r="AL18">
        <v>1</v>
      </c>
      <c r="AM18">
        <v>1</v>
      </c>
      <c r="AN18">
        <v>0.99975544718828802</v>
      </c>
      <c r="AO18">
        <v>0.109943970595327</v>
      </c>
      <c r="AP18">
        <v>2.2984362697975901E-3</v>
      </c>
      <c r="AQ18">
        <v>0.99999998241945598</v>
      </c>
      <c r="AR18">
        <v>0.99999999992150501</v>
      </c>
      <c r="AS18">
        <v>1</v>
      </c>
      <c r="AT18">
        <v>0.99999999981713605</v>
      </c>
      <c r="AU18">
        <v>0.999999959137853</v>
      </c>
      <c r="AV18">
        <v>1</v>
      </c>
      <c r="AW18">
        <v>0.99120713755938905</v>
      </c>
      <c r="AX18">
        <v>1.44171800843684E-3</v>
      </c>
      <c r="AY18">
        <v>0.99131766760293105</v>
      </c>
      <c r="AZ18">
        <v>8.0792060894794692E-3</v>
      </c>
    </row>
    <row r="19" spans="1:52" x14ac:dyDescent="0.2">
      <c r="A19">
        <f t="shared" si="1"/>
        <v>3</v>
      </c>
      <c r="B19" t="s">
        <v>22</v>
      </c>
      <c r="C19">
        <v>1</v>
      </c>
      <c r="D19">
        <v>1</v>
      </c>
      <c r="E19">
        <v>1</v>
      </c>
      <c r="F19">
        <v>1</v>
      </c>
      <c r="G19" s="1">
        <v>6.8840401913117302E-9</v>
      </c>
      <c r="H19" s="1">
        <v>2.8330184034028501E-10</v>
      </c>
      <c r="I19">
        <v>1</v>
      </c>
      <c r="J19">
        <v>1</v>
      </c>
      <c r="K19">
        <v>0.99999999938776396</v>
      </c>
      <c r="L19">
        <v>1</v>
      </c>
      <c r="M19">
        <v>1</v>
      </c>
      <c r="N19">
        <v>1</v>
      </c>
      <c r="O19">
        <v>0.850153774965</v>
      </c>
      <c r="P19">
        <v>1</v>
      </c>
      <c r="Q19">
        <v>1</v>
      </c>
      <c r="R19">
        <v>0.99999999558665997</v>
      </c>
      <c r="S19" t="s">
        <v>6</v>
      </c>
      <c r="T19">
        <v>1</v>
      </c>
      <c r="U19" s="1">
        <v>5.5062811331818296E-22</v>
      </c>
      <c r="V19">
        <v>0.99999919402579096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0.95778966685784594</v>
      </c>
      <c r="AD19">
        <v>0.82813831007374605</v>
      </c>
      <c r="AE19">
        <v>1</v>
      </c>
      <c r="AF19">
        <v>1</v>
      </c>
      <c r="AG19">
        <v>1</v>
      </c>
      <c r="AH19">
        <v>0.99997242963530897</v>
      </c>
      <c r="AI19">
        <v>1</v>
      </c>
      <c r="AJ19">
        <v>1</v>
      </c>
      <c r="AK19">
        <v>0.99999999999506795</v>
      </c>
      <c r="AL19">
        <v>1</v>
      </c>
      <c r="AM19">
        <v>1</v>
      </c>
      <c r="AN19">
        <v>1</v>
      </c>
      <c r="AO19">
        <v>0.99996532056742604</v>
      </c>
      <c r="AP19">
        <v>0.96406602747289705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0.96975014093428702</v>
      </c>
      <c r="AY19">
        <v>1</v>
      </c>
      <c r="AZ19">
        <v>0.99871639918283805</v>
      </c>
    </row>
    <row r="20" spans="1:52" x14ac:dyDescent="0.2">
      <c r="A20">
        <f t="shared" si="1"/>
        <v>30</v>
      </c>
      <c r="B20" t="s">
        <v>2</v>
      </c>
      <c r="C20">
        <v>0.16040954126946599</v>
      </c>
      <c r="D20">
        <v>0.199180168238592</v>
      </c>
      <c r="E20">
        <v>0.95551474988357299</v>
      </c>
      <c r="F20">
        <v>0.99567339899139296</v>
      </c>
      <c r="G20" s="1">
        <v>1.39574126996361E-44</v>
      </c>
      <c r="H20" s="1">
        <v>1.67867518126211E-40</v>
      </c>
      <c r="I20">
        <v>0.74235469782971997</v>
      </c>
      <c r="J20">
        <v>0.84684175257157901</v>
      </c>
      <c r="K20" s="1">
        <v>2.9099689754626099E-7</v>
      </c>
      <c r="L20">
        <v>2.2510349068440499E-2</v>
      </c>
      <c r="M20">
        <v>0.50088777031196496</v>
      </c>
      <c r="N20">
        <v>0.55306835716557901</v>
      </c>
      <c r="O20" s="1">
        <v>3.8139674095532002E-24</v>
      </c>
      <c r="P20">
        <v>5.73553285153224E-2</v>
      </c>
      <c r="Q20">
        <v>5.9226509122464799E-2</v>
      </c>
      <c r="R20" s="1">
        <v>1.28403072074711E-8</v>
      </c>
      <c r="S20" s="1">
        <v>2.2329453278479599E-40</v>
      </c>
      <c r="T20" t="s">
        <v>6</v>
      </c>
      <c r="U20" s="1">
        <v>1.2751563542412301E-59</v>
      </c>
      <c r="V20" s="1">
        <v>5.83863787675288E-11</v>
      </c>
      <c r="W20">
        <v>0.99974666768243303</v>
      </c>
      <c r="X20">
        <v>0.99990202918919602</v>
      </c>
      <c r="Y20">
        <v>0.87709836135766295</v>
      </c>
      <c r="Z20">
        <v>0.99879009233550298</v>
      </c>
      <c r="AA20">
        <v>0.93020228194649601</v>
      </c>
      <c r="AB20">
        <v>9.3831107370779803E-3</v>
      </c>
      <c r="AC20" s="1">
        <v>8.0025056291934899E-15</v>
      </c>
      <c r="AD20" s="1">
        <v>1.90623344788534E-20</v>
      </c>
      <c r="AE20">
        <v>0.99992119162258597</v>
      </c>
      <c r="AF20">
        <v>0.99420249543913797</v>
      </c>
      <c r="AG20">
        <v>7.7381847276672899E-4</v>
      </c>
      <c r="AH20" s="1">
        <v>2.3131279332245701E-11</v>
      </c>
      <c r="AI20">
        <v>0.9034624042985</v>
      </c>
      <c r="AJ20">
        <v>0.99726939870853504</v>
      </c>
      <c r="AK20" s="1">
        <v>1.42932812907173E-6</v>
      </c>
      <c r="AL20">
        <v>0.98877885931993503</v>
      </c>
      <c r="AM20">
        <v>0.98803258489863599</v>
      </c>
      <c r="AN20">
        <v>9.2553928694700006E-3</v>
      </c>
      <c r="AO20" s="1">
        <v>9.0983940014158799E-15</v>
      </c>
      <c r="AP20" s="1">
        <v>5.8602449284346098E-17</v>
      </c>
      <c r="AQ20">
        <v>0.22242799474217501</v>
      </c>
      <c r="AR20">
        <v>0.24322819398478901</v>
      </c>
      <c r="AS20">
        <v>0.98099821891809003</v>
      </c>
      <c r="AT20">
        <v>0.42223703796316903</v>
      </c>
      <c r="AU20">
        <v>0.37531863187731701</v>
      </c>
      <c r="AV20">
        <v>0.97860214207181895</v>
      </c>
      <c r="AW20">
        <v>1.24150894179524E-4</v>
      </c>
      <c r="AX20" s="1">
        <v>3.1257653723351002E-17</v>
      </c>
      <c r="AY20">
        <v>3.7513300359480798E-4</v>
      </c>
      <c r="AZ20" s="1">
        <v>1.5825279944806501E-13</v>
      </c>
    </row>
    <row r="21" spans="1:52" x14ac:dyDescent="0.2">
      <c r="A21">
        <f t="shared" si="1"/>
        <v>0</v>
      </c>
      <c r="B21" t="s">
        <v>23</v>
      </c>
      <c r="C21">
        <v>1</v>
      </c>
      <c r="D21">
        <v>1</v>
      </c>
      <c r="E21">
        <v>1</v>
      </c>
      <c r="F21">
        <v>1</v>
      </c>
      <c r="G21">
        <v>0.99998641509952202</v>
      </c>
      <c r="H21">
        <v>0.99788338703474799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0.99999999999905997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0.99999999999953304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0.99999999999998102</v>
      </c>
      <c r="AY21">
        <v>1</v>
      </c>
      <c r="AZ21">
        <v>0.999999999999999</v>
      </c>
    </row>
    <row r="22" spans="1:52" x14ac:dyDescent="0.2">
      <c r="A22">
        <f t="shared" si="1"/>
        <v>12</v>
      </c>
      <c r="B22" t="s">
        <v>24</v>
      </c>
      <c r="C22">
        <v>0.99999999841559695</v>
      </c>
      <c r="D22">
        <v>0.99999999651576199</v>
      </c>
      <c r="E22">
        <v>1</v>
      </c>
      <c r="F22">
        <v>1</v>
      </c>
      <c r="G22" s="1">
        <v>4.5624716449502898E-14</v>
      </c>
      <c r="H22" s="1">
        <v>1.10009471615137E-14</v>
      </c>
      <c r="I22">
        <v>0.99999999999997702</v>
      </c>
      <c r="J22">
        <v>1</v>
      </c>
      <c r="K22">
        <v>0.90620299302540197</v>
      </c>
      <c r="L22">
        <v>0.99999934278382496</v>
      </c>
      <c r="M22">
        <v>0.99999999999639599</v>
      </c>
      <c r="N22">
        <v>0.99999999999647404</v>
      </c>
      <c r="O22">
        <v>3.5520945030694802E-3</v>
      </c>
      <c r="P22">
        <v>0.99999988184293398</v>
      </c>
      <c r="Q22">
        <v>0.99999982101236795</v>
      </c>
      <c r="R22">
        <v>0.79533670021376002</v>
      </c>
      <c r="S22" s="1">
        <v>8.0597420867184496E-7</v>
      </c>
      <c r="T22">
        <v>0.99999999994161404</v>
      </c>
      <c r="U22" s="1">
        <v>7.99460821526652E-25</v>
      </c>
      <c r="V22" t="s">
        <v>6</v>
      </c>
      <c r="W22">
        <v>1</v>
      </c>
      <c r="X22">
        <v>1</v>
      </c>
      <c r="Y22">
        <v>0.999999999999999</v>
      </c>
      <c r="Z22">
        <v>1</v>
      </c>
      <c r="AA22">
        <v>1</v>
      </c>
      <c r="AB22">
        <v>0.99998768396561499</v>
      </c>
      <c r="AC22">
        <v>1.5144909318644199E-2</v>
      </c>
      <c r="AD22">
        <v>2.380820042415E-3</v>
      </c>
      <c r="AE22">
        <v>1</v>
      </c>
      <c r="AF22">
        <v>1</v>
      </c>
      <c r="AG22">
        <v>0.99989376539131603</v>
      </c>
      <c r="AH22">
        <v>0.339889963934975</v>
      </c>
      <c r="AI22">
        <v>0.999999999999996</v>
      </c>
      <c r="AJ22">
        <v>1</v>
      </c>
      <c r="AK22">
        <v>0.952333609052471</v>
      </c>
      <c r="AL22">
        <v>1</v>
      </c>
      <c r="AM22">
        <v>1</v>
      </c>
      <c r="AN22">
        <v>0.99999666906481899</v>
      </c>
      <c r="AO22">
        <v>0.30523347535522999</v>
      </c>
      <c r="AP22">
        <v>2.2360161114097801E-2</v>
      </c>
      <c r="AQ22">
        <v>0.99999999897560699</v>
      </c>
      <c r="AR22">
        <v>0.99999999943479201</v>
      </c>
      <c r="AS22">
        <v>1</v>
      </c>
      <c r="AT22">
        <v>0.99999999999524403</v>
      </c>
      <c r="AU22">
        <v>0.99999999991352295</v>
      </c>
      <c r="AV22">
        <v>1</v>
      </c>
      <c r="AW22">
        <v>0.99934824793124799</v>
      </c>
      <c r="AX22">
        <v>2.0848583836115899E-2</v>
      </c>
      <c r="AY22">
        <v>0.99871024367594996</v>
      </c>
      <c r="AZ22">
        <v>0.121704499237743</v>
      </c>
    </row>
    <row r="23" spans="1:52" x14ac:dyDescent="0.2">
      <c r="A23">
        <f t="shared" si="1"/>
        <v>48</v>
      </c>
      <c r="B23" t="str">
        <f>W2</f>
        <v>Appraisal Ratio</v>
      </c>
      <c r="C23" s="1">
        <v>5.2999110229089196E-16</v>
      </c>
      <c r="D23" s="1">
        <v>6.5290688776112902E-9</v>
      </c>
      <c r="E23">
        <v>1.06131429756183E-3</v>
      </c>
      <c r="F23">
        <v>6.3513891980708601E-2</v>
      </c>
      <c r="G23" s="1">
        <v>2.8248202200998101E-64</v>
      </c>
      <c r="H23" s="1">
        <v>1.38627802671939E-60</v>
      </c>
      <c r="I23" s="1">
        <v>2.7556808727976997E-7</v>
      </c>
      <c r="J23" s="1">
        <v>5.8469651488144699E-6</v>
      </c>
      <c r="K23" s="1">
        <v>1.5950872329655799E-38</v>
      </c>
      <c r="L23" s="1">
        <v>6.6013743039935702E-17</v>
      </c>
      <c r="M23" s="1">
        <v>4.1086272758945502E-5</v>
      </c>
      <c r="N23" s="1">
        <v>6.0049174780572597E-5</v>
      </c>
      <c r="O23" s="1">
        <v>7.7212198327417804E-34</v>
      </c>
      <c r="P23" s="1">
        <v>1.9436508979817401E-8</v>
      </c>
      <c r="Q23" s="1">
        <v>5.7123354795473302E-9</v>
      </c>
      <c r="R23" s="1">
        <v>3.6115861059932298E-26</v>
      </c>
      <c r="S23" s="1">
        <v>9.1396674263654005E-63</v>
      </c>
      <c r="T23">
        <v>2.5333231756713502E-4</v>
      </c>
      <c r="U23" s="1">
        <v>2.1305566001002401E-58</v>
      </c>
      <c r="V23" s="1">
        <v>4.1748659776133702E-25</v>
      </c>
      <c r="W23" t="s">
        <v>6</v>
      </c>
      <c r="X23">
        <v>0.67233240328733201</v>
      </c>
      <c r="Y23">
        <v>4.4857986066627301E-4</v>
      </c>
      <c r="Z23">
        <v>0.31038606040348099</v>
      </c>
      <c r="AA23">
        <v>2.14073818761297E-4</v>
      </c>
      <c r="AB23" s="1">
        <v>6.0188238870246005E-11</v>
      </c>
      <c r="AC23" s="1">
        <v>3.1241691546930398E-46</v>
      </c>
      <c r="AD23" s="1">
        <v>1.60025196006327E-30</v>
      </c>
      <c r="AE23">
        <v>9.643936975754E-2</v>
      </c>
      <c r="AF23">
        <v>5.0798937496655101E-2</v>
      </c>
      <c r="AG23" s="1">
        <v>1.5813980699391401E-14</v>
      </c>
      <c r="AH23" s="1">
        <v>1.0118461142791501E-28</v>
      </c>
      <c r="AI23">
        <v>4.0033173633467001E-3</v>
      </c>
      <c r="AJ23">
        <v>0.16818492239795199</v>
      </c>
      <c r="AK23" s="1">
        <v>9.4328483955811496E-16</v>
      </c>
      <c r="AL23">
        <v>6.0709603575955701E-2</v>
      </c>
      <c r="AM23">
        <v>5.2442353973842802E-2</v>
      </c>
      <c r="AN23" s="1">
        <v>7.9937184926792199E-9</v>
      </c>
      <c r="AO23" s="1">
        <v>1.4524204114006701E-25</v>
      </c>
      <c r="AP23" s="1">
        <v>1.62780705490159E-32</v>
      </c>
      <c r="AQ23" s="1">
        <v>7.2231100469812105E-10</v>
      </c>
      <c r="AR23" s="1">
        <v>7.6607655465885406E-11</v>
      </c>
      <c r="AS23">
        <v>2.3978094924874201E-3</v>
      </c>
      <c r="AT23" s="1">
        <v>1.7747448475292501E-9</v>
      </c>
      <c r="AU23" s="1">
        <v>5.2912830517428102E-5</v>
      </c>
      <c r="AV23">
        <v>4.2741999315303297E-3</v>
      </c>
      <c r="AW23" s="1">
        <v>6.7715156329640398E-16</v>
      </c>
      <c r="AX23" s="1">
        <v>8.4140937103963497E-35</v>
      </c>
      <c r="AY23" s="1">
        <v>3.1468933614619598E-16</v>
      </c>
      <c r="AZ23" s="1">
        <v>9.43550741783594E-38</v>
      </c>
    </row>
    <row r="24" spans="1:52" x14ac:dyDescent="0.2">
      <c r="A24">
        <f t="shared" si="1"/>
        <v>49</v>
      </c>
      <c r="B24" t="str">
        <f>X2</f>
        <v>3 Factor Appraisal Ratio</v>
      </c>
      <c r="C24" s="1">
        <v>1.3994245146161E-11</v>
      </c>
      <c r="D24" s="1">
        <v>1.08044870599563E-10</v>
      </c>
      <c r="E24">
        <v>2.4905801708119302E-3</v>
      </c>
      <c r="F24">
        <v>6.7397639588854905E-2</v>
      </c>
      <c r="G24" s="1">
        <v>2.6148229687786501E-65</v>
      </c>
      <c r="H24" s="1">
        <v>1.43754585577932E-58</v>
      </c>
      <c r="I24" s="1">
        <v>7.6636811836385392E-6</v>
      </c>
      <c r="J24" s="1">
        <v>7.0183500256645098E-5</v>
      </c>
      <c r="K24" s="1">
        <v>2.32593910758512E-33</v>
      </c>
      <c r="L24" s="1">
        <v>1.10384409232961E-14</v>
      </c>
      <c r="M24" s="1">
        <v>2.2769647240124901E-5</v>
      </c>
      <c r="N24" s="1">
        <v>1.82546458628828E-5</v>
      </c>
      <c r="O24" s="1">
        <v>1.59214669478172E-35</v>
      </c>
      <c r="P24" s="1">
        <v>9.2645325733966097E-9</v>
      </c>
      <c r="Q24" s="1">
        <v>2.07917677442645E-9</v>
      </c>
      <c r="R24" s="1">
        <v>4.0627204729458703E-27</v>
      </c>
      <c r="S24" s="1">
        <v>3.0341005545842297E-63</v>
      </c>
      <c r="T24" s="1">
        <v>9.7970810804098705E-5</v>
      </c>
      <c r="U24" s="1">
        <v>4.0287560830803303E-59</v>
      </c>
      <c r="V24" s="1">
        <v>7.9959780611663304E-26</v>
      </c>
      <c r="W24">
        <v>0.32766759671266799</v>
      </c>
      <c r="X24" t="s">
        <v>6</v>
      </c>
      <c r="Y24" s="1">
        <v>4.5067560665109798E-7</v>
      </c>
      <c r="Z24">
        <v>0.162398087810875</v>
      </c>
      <c r="AA24">
        <v>7.5441041807024504E-4</v>
      </c>
      <c r="AB24" s="1">
        <v>1.8062955020978299E-11</v>
      </c>
      <c r="AC24" s="1">
        <v>3.75627151641906E-45</v>
      </c>
      <c r="AD24" s="1">
        <v>5.2988659467852502E-31</v>
      </c>
      <c r="AE24">
        <v>5.8634118702872197E-2</v>
      </c>
      <c r="AF24">
        <v>4.8917748724591099E-2</v>
      </c>
      <c r="AG24" s="1">
        <v>3.1548991401511199E-15</v>
      </c>
      <c r="AH24" s="1">
        <v>7.4527872087339098E-31</v>
      </c>
      <c r="AI24">
        <v>2.2289903781055201E-3</v>
      </c>
      <c r="AJ24">
        <v>0.107904855855478</v>
      </c>
      <c r="AK24" s="1">
        <v>2.1843294020851999E-17</v>
      </c>
      <c r="AL24">
        <v>3.7604789383314803E-2</v>
      </c>
      <c r="AM24">
        <v>3.2136179565451402E-2</v>
      </c>
      <c r="AN24" s="1">
        <v>2.5550183637954801E-9</v>
      </c>
      <c r="AO24" s="1">
        <v>1.8396206453439E-26</v>
      </c>
      <c r="AP24" s="1">
        <v>1.6047047804379001E-32</v>
      </c>
      <c r="AQ24" s="1">
        <v>9.5213229260571691E-10</v>
      </c>
      <c r="AR24" s="1">
        <v>9.6102799042617305E-10</v>
      </c>
      <c r="AS24">
        <v>8.4038045405352303E-3</v>
      </c>
      <c r="AT24" s="1">
        <v>3.5553887393410397E-8</v>
      </c>
      <c r="AU24" s="1">
        <v>1.91052856839044E-5</v>
      </c>
      <c r="AV24">
        <v>9.7033314505296803E-3</v>
      </c>
      <c r="AW24" s="1">
        <v>3.8413979971722803E-17</v>
      </c>
      <c r="AX24" s="1">
        <v>2.4264283624567299E-36</v>
      </c>
      <c r="AY24" s="1">
        <v>3.5092858068619597E-17</v>
      </c>
      <c r="AZ24" s="1">
        <v>1.9559184459381399E-36</v>
      </c>
    </row>
    <row r="25" spans="1:52" x14ac:dyDescent="0.2">
      <c r="A25">
        <f t="shared" si="1"/>
        <v>35</v>
      </c>
      <c r="B25" t="str">
        <f>Y2</f>
        <v>4 Factor Appraisal Ratio</v>
      </c>
      <c r="C25">
        <v>1.36838246906252E-3</v>
      </c>
      <c r="D25">
        <v>1.85962018676694E-3</v>
      </c>
      <c r="E25">
        <v>0.78047837900611305</v>
      </c>
      <c r="F25">
        <v>0.979789584194246</v>
      </c>
      <c r="G25" s="1">
        <v>1.9292895776422298E-48</v>
      </c>
      <c r="H25" s="1">
        <v>3.87918123009422E-45</v>
      </c>
      <c r="I25">
        <v>0.245699768769674</v>
      </c>
      <c r="J25">
        <v>0.42385822157798703</v>
      </c>
      <c r="K25" s="1">
        <v>6.2099293646487102E-18</v>
      </c>
      <c r="L25" s="1">
        <v>8.0620744409943403E-6</v>
      </c>
      <c r="M25">
        <v>9.9683351321164099E-2</v>
      </c>
      <c r="N25">
        <v>0.10860049447617399</v>
      </c>
      <c r="O25" s="1">
        <v>4.57552454224223E-24</v>
      </c>
      <c r="P25">
        <v>2.1158325274109398E-3</v>
      </c>
      <c r="Q25">
        <v>1.5377922385598E-3</v>
      </c>
      <c r="R25" s="1">
        <v>1.0590432174372299E-15</v>
      </c>
      <c r="S25" s="1">
        <v>3.8173621154809801E-44</v>
      </c>
      <c r="T25">
        <v>0.122901638642337</v>
      </c>
      <c r="U25" s="1">
        <v>7.5968517684413495E-48</v>
      </c>
      <c r="V25" s="1">
        <v>6.6033013596158703E-16</v>
      </c>
      <c r="W25">
        <v>0.99955142013933396</v>
      </c>
      <c r="X25">
        <v>0.99999954932439294</v>
      </c>
      <c r="Y25" t="s">
        <v>6</v>
      </c>
      <c r="Z25">
        <v>0.99849385249211597</v>
      </c>
      <c r="AA25">
        <v>0.674759523583909</v>
      </c>
      <c r="AB25" s="1">
        <v>5.7715562291638597E-5</v>
      </c>
      <c r="AC25" s="1">
        <v>1.0919952691567599E-30</v>
      </c>
      <c r="AD25" s="1">
        <v>8.0631455553682294E-21</v>
      </c>
      <c r="AE25">
        <v>0.85406913866402201</v>
      </c>
      <c r="AF25">
        <v>0.97167223528777902</v>
      </c>
      <c r="AG25" s="1">
        <v>4.28285940101341E-7</v>
      </c>
      <c r="AH25" s="1">
        <v>9.6050721296020402E-20</v>
      </c>
      <c r="AI25">
        <v>0.52324497397148995</v>
      </c>
      <c r="AJ25">
        <v>0.934940237509021</v>
      </c>
      <c r="AK25" s="1">
        <v>3.4205489877145599E-9</v>
      </c>
      <c r="AL25">
        <v>0.86754599260258003</v>
      </c>
      <c r="AM25">
        <v>0.85104184368923996</v>
      </c>
      <c r="AN25">
        <v>5.2459672078135702E-4</v>
      </c>
      <c r="AO25" s="1">
        <v>1.52737670836701E-16</v>
      </c>
      <c r="AP25" s="1">
        <v>3.06823771978302E-21</v>
      </c>
      <c r="AQ25">
        <v>5.1805568143901996E-3</v>
      </c>
      <c r="AR25">
        <v>6.23158803977838E-3</v>
      </c>
      <c r="AS25">
        <v>0.88926146306417597</v>
      </c>
      <c r="AT25">
        <v>3.2397598500312798E-2</v>
      </c>
      <c r="AU25">
        <v>6.9682623221519996E-2</v>
      </c>
      <c r="AV25">
        <v>0.88737481360067705</v>
      </c>
      <c r="AW25" s="1">
        <v>2.9719315424060902E-8</v>
      </c>
      <c r="AX25" s="1">
        <v>1.31388349910698E-23</v>
      </c>
      <c r="AY25" s="1">
        <v>2.4803675872291599E-8</v>
      </c>
      <c r="AZ25" s="1">
        <v>4.5152007852151302E-23</v>
      </c>
    </row>
    <row r="26" spans="1:52" x14ac:dyDescent="0.2">
      <c r="A26">
        <f t="shared" si="1"/>
        <v>47</v>
      </c>
      <c r="B26" t="str">
        <f>Z2</f>
        <v>5 Factor Appraisal Ratio</v>
      </c>
      <c r="C26" s="1">
        <v>2.99240115141171E-8</v>
      </c>
      <c r="D26" s="1">
        <v>6.4878891482191E-12</v>
      </c>
      <c r="E26">
        <v>4.06994722754562E-2</v>
      </c>
      <c r="F26">
        <v>0.29045382468915198</v>
      </c>
      <c r="G26" s="1">
        <v>8.0840925442248504E-61</v>
      </c>
      <c r="H26" s="1">
        <v>1.68509937381959E-56</v>
      </c>
      <c r="I26">
        <v>7.8721810412589E-4</v>
      </c>
      <c r="J26">
        <v>3.20170517097833E-3</v>
      </c>
      <c r="K26" s="1">
        <v>7.8150852025002907E-27</v>
      </c>
      <c r="L26" s="1">
        <v>2.9018082704112999E-11</v>
      </c>
      <c r="M26">
        <v>3.2730951161648899E-4</v>
      </c>
      <c r="N26">
        <v>3.6809040683329297E-4</v>
      </c>
      <c r="O26" s="1">
        <v>7.0732776738266995E-32</v>
      </c>
      <c r="P26" s="1">
        <v>3.2115732893422799E-7</v>
      </c>
      <c r="Q26" s="1">
        <v>1.35275393326742E-7</v>
      </c>
      <c r="R26" s="1">
        <v>5.7736807342060302E-24</v>
      </c>
      <c r="S26" s="1">
        <v>3.5060847533824801E-59</v>
      </c>
      <c r="T26">
        <v>1.2099076644966999E-3</v>
      </c>
      <c r="U26" s="1">
        <v>2.7637028504862501E-58</v>
      </c>
      <c r="V26" s="1">
        <v>2.1284224681561598E-22</v>
      </c>
      <c r="W26">
        <v>0.68961393959651895</v>
      </c>
      <c r="X26">
        <v>0.83760191218912505</v>
      </c>
      <c r="Y26">
        <v>1.50614750788417E-3</v>
      </c>
      <c r="Z26" t="s">
        <v>6</v>
      </c>
      <c r="AA26">
        <v>1.9085287037849601E-2</v>
      </c>
      <c r="AB26" s="1">
        <v>1.3145972272948101E-9</v>
      </c>
      <c r="AC26" s="1">
        <v>8.6958517207204296E-41</v>
      </c>
      <c r="AD26" s="1">
        <v>1.2316388506069E-27</v>
      </c>
      <c r="AE26">
        <v>0.17940824064001101</v>
      </c>
      <c r="AF26">
        <v>0.245043323750852</v>
      </c>
      <c r="AG26" s="1">
        <v>2.5817753416167499E-12</v>
      </c>
      <c r="AH26" s="1">
        <v>5.9817640018304404E-28</v>
      </c>
      <c r="AI26">
        <v>1.8529715469527901E-2</v>
      </c>
      <c r="AJ26">
        <v>0.28415275971703802</v>
      </c>
      <c r="AK26" s="1">
        <v>5.4855345629150499E-15</v>
      </c>
      <c r="AL26">
        <v>0.14749240991017501</v>
      </c>
      <c r="AM26">
        <v>0.12831386617233501</v>
      </c>
      <c r="AN26" s="1">
        <v>7.57697715125068E-8</v>
      </c>
      <c r="AO26" s="1">
        <v>5.6427802152616503E-24</v>
      </c>
      <c r="AP26" s="1">
        <v>1.16826736167478E-28</v>
      </c>
      <c r="AQ26" s="1">
        <v>7.9632181097506804E-7</v>
      </c>
      <c r="AR26" s="1">
        <v>4.8223360724779701E-7</v>
      </c>
      <c r="AS26">
        <v>8.9363415444847105E-2</v>
      </c>
      <c r="AT26" s="1">
        <v>1.0336176945848601E-5</v>
      </c>
      <c r="AU26">
        <v>2.6263546243618401E-4</v>
      </c>
      <c r="AV26">
        <v>8.8911022089842501E-2</v>
      </c>
      <c r="AW26" s="1">
        <v>2.0754846374802099E-14</v>
      </c>
      <c r="AX26" s="1">
        <v>3.6677151327663599E-34</v>
      </c>
      <c r="AY26" s="1">
        <v>2.02543301389967E-14</v>
      </c>
      <c r="AZ26" s="1">
        <v>2.6785679641458299E-32</v>
      </c>
    </row>
    <row r="27" spans="1:52" x14ac:dyDescent="0.2">
      <c r="A27">
        <f t="shared" si="1"/>
        <v>37</v>
      </c>
      <c r="B27" t="s">
        <v>25</v>
      </c>
      <c r="C27" s="1">
        <v>9.9189085020179402E-9</v>
      </c>
      <c r="D27">
        <v>7.4764002433226704E-4</v>
      </c>
      <c r="E27">
        <v>0.777051899814723</v>
      </c>
      <c r="F27">
        <v>0.99873868611443894</v>
      </c>
      <c r="G27" s="1">
        <v>2.29012565112598E-48</v>
      </c>
      <c r="H27" s="1">
        <v>9.7808730855393793E-49</v>
      </c>
      <c r="I27">
        <v>3.5484889464803399E-4</v>
      </c>
      <c r="J27">
        <v>8.7128963623994096E-2</v>
      </c>
      <c r="K27" s="1">
        <v>2.32653929634635E-27</v>
      </c>
      <c r="L27" s="1">
        <v>7.7851240724741798E-10</v>
      </c>
      <c r="M27">
        <v>4.2589124485340697E-2</v>
      </c>
      <c r="N27">
        <v>5.5789689429781797E-2</v>
      </c>
      <c r="O27" s="1">
        <v>8.6042961539885899E-25</v>
      </c>
      <c r="P27">
        <v>4.2985901849474002E-4</v>
      </c>
      <c r="Q27">
        <v>4.8122126701452702E-4</v>
      </c>
      <c r="R27" s="1">
        <v>2.1343256953811499E-18</v>
      </c>
      <c r="S27" s="1">
        <v>9.49718239159651E-47</v>
      </c>
      <c r="T27">
        <v>6.9797718053504307E-2</v>
      </c>
      <c r="U27" s="1">
        <v>1.1495823066907E-49</v>
      </c>
      <c r="V27" s="1">
        <v>9.3234503662242497E-18</v>
      </c>
      <c r="W27">
        <v>0.99978592618123896</v>
      </c>
      <c r="X27">
        <v>0.99924558958192999</v>
      </c>
      <c r="Y27">
        <v>0.325240476416091</v>
      </c>
      <c r="Z27">
        <v>0.98091471296215005</v>
      </c>
      <c r="AA27" t="s">
        <v>6</v>
      </c>
      <c r="AB27" s="1">
        <v>2.1519298821221201E-5</v>
      </c>
      <c r="AC27" s="1">
        <v>3.27903172030796E-36</v>
      </c>
      <c r="AD27" s="1">
        <v>1.79281013574551E-22</v>
      </c>
      <c r="AE27">
        <v>0.77085301143043505</v>
      </c>
      <c r="AF27">
        <v>0.99992712066737599</v>
      </c>
      <c r="AG27" s="1">
        <v>1.21146797621972E-7</v>
      </c>
      <c r="AH27" s="1">
        <v>2.9449990823692602E-19</v>
      </c>
      <c r="AI27">
        <v>0.37019270214743599</v>
      </c>
      <c r="AJ27">
        <v>0.87939056046680297</v>
      </c>
      <c r="AK27" s="1">
        <v>5.5239189536375397E-10</v>
      </c>
      <c r="AL27">
        <v>0.78511270510794595</v>
      </c>
      <c r="AM27">
        <v>0.75816120219154903</v>
      </c>
      <c r="AN27">
        <v>1.87509004796363E-4</v>
      </c>
      <c r="AO27" s="1">
        <v>1.0313508987633E-16</v>
      </c>
      <c r="AP27" s="1">
        <v>2.0140947988238899E-22</v>
      </c>
      <c r="AQ27">
        <v>1.4424749516989601E-3</v>
      </c>
      <c r="AR27" s="1">
        <v>4.1153712713159097E-5</v>
      </c>
      <c r="AS27">
        <v>0.88402477217035702</v>
      </c>
      <c r="AT27">
        <v>8.7563537600769004E-3</v>
      </c>
      <c r="AU27">
        <v>3.58320203614906E-2</v>
      </c>
      <c r="AV27">
        <v>0.92436556011214199</v>
      </c>
      <c r="AW27" s="1">
        <v>1.0701861139628901E-8</v>
      </c>
      <c r="AX27" s="1">
        <v>1.6308344627138101E-24</v>
      </c>
      <c r="AY27" s="1">
        <v>4.7673253120690102E-9</v>
      </c>
      <c r="AZ27" s="1">
        <v>4.6594752940439203E-28</v>
      </c>
    </row>
    <row r="28" spans="1:52" x14ac:dyDescent="0.2">
      <c r="A28">
        <f t="shared" si="1"/>
        <v>19</v>
      </c>
      <c r="B28" t="s">
        <v>26</v>
      </c>
      <c r="C28">
        <v>0.92314913607383497</v>
      </c>
      <c r="D28">
        <v>0.94152430387717501</v>
      </c>
      <c r="E28">
        <v>0.99999276251337199</v>
      </c>
      <c r="F28">
        <v>0.99999994906498801</v>
      </c>
      <c r="G28" s="1">
        <v>3.1164682319828001E-30</v>
      </c>
      <c r="H28" s="1">
        <v>1.58079246420017E-31</v>
      </c>
      <c r="I28">
        <v>0.99927876585978104</v>
      </c>
      <c r="J28">
        <v>0.99987223433241101</v>
      </c>
      <c r="K28">
        <v>5.1582052518558096E-4</v>
      </c>
      <c r="L28">
        <v>0.61111528973516605</v>
      </c>
      <c r="M28">
        <v>0.99488877482531901</v>
      </c>
      <c r="N28">
        <v>0.99644099583565804</v>
      </c>
      <c r="O28" s="1">
        <v>8.5935534128865198E-12</v>
      </c>
      <c r="P28">
        <v>0.83319882126060796</v>
      </c>
      <c r="Q28">
        <v>0.85123043954482502</v>
      </c>
      <c r="R28">
        <v>1.6379846374277201E-4</v>
      </c>
      <c r="S28" s="1">
        <v>9.6265134919583901E-24</v>
      </c>
      <c r="T28">
        <v>0.99061688926292202</v>
      </c>
      <c r="U28" s="1">
        <v>2.2355502093476399E-36</v>
      </c>
      <c r="V28" s="1">
        <v>1.2316034384578699E-5</v>
      </c>
      <c r="W28">
        <v>0.99999999993981203</v>
      </c>
      <c r="X28">
        <v>0.999999999981937</v>
      </c>
      <c r="Y28">
        <v>0.99994228443770805</v>
      </c>
      <c r="Z28">
        <v>0.99999999868540301</v>
      </c>
      <c r="AA28">
        <v>0.99997848070117901</v>
      </c>
      <c r="AB28" t="s">
        <v>6</v>
      </c>
      <c r="AC28" s="1">
        <v>1.3371135821969001E-11</v>
      </c>
      <c r="AD28" s="1">
        <v>7.8244602169275804E-11</v>
      </c>
      <c r="AE28">
        <v>0.99999869455792001</v>
      </c>
      <c r="AF28">
        <v>0.99999992132874305</v>
      </c>
      <c r="AG28">
        <v>0.15317884741625401</v>
      </c>
      <c r="AH28" s="1">
        <v>4.0009220061478802E-7</v>
      </c>
      <c r="AI28">
        <v>0.99995701902440703</v>
      </c>
      <c r="AJ28">
        <v>0.99999993727108105</v>
      </c>
      <c r="AK28">
        <v>8.0914317762598095E-3</v>
      </c>
      <c r="AL28">
        <v>0.99999973264633502</v>
      </c>
      <c r="AM28">
        <v>0.99999962296719902</v>
      </c>
      <c r="AN28">
        <v>0.60411472649021503</v>
      </c>
      <c r="AO28" s="1">
        <v>3.6954134275429402E-7</v>
      </c>
      <c r="AP28" s="1">
        <v>5.2945776621500899E-11</v>
      </c>
      <c r="AQ28">
        <v>0.964208809191339</v>
      </c>
      <c r="AR28">
        <v>0.96099541730093496</v>
      </c>
      <c r="AS28">
        <v>0.99999873614458301</v>
      </c>
      <c r="AT28">
        <v>0.99409252105096602</v>
      </c>
      <c r="AU28">
        <v>0.98937497951263798</v>
      </c>
      <c r="AV28">
        <v>0.99999847798740404</v>
      </c>
      <c r="AW28">
        <v>4.2439918736460198E-2</v>
      </c>
      <c r="AX28" s="1">
        <v>1.82845820419681E-11</v>
      </c>
      <c r="AY28">
        <v>9.4978111113416294E-2</v>
      </c>
      <c r="AZ28" s="1">
        <v>6.48753646560824E-9</v>
      </c>
    </row>
    <row r="29" spans="1:52" x14ac:dyDescent="0.2">
      <c r="A29">
        <f t="shared" si="1"/>
        <v>8</v>
      </c>
      <c r="B29" t="s">
        <v>3</v>
      </c>
      <c r="C29">
        <v>1</v>
      </c>
      <c r="D29">
        <v>1</v>
      </c>
      <c r="E29">
        <v>1</v>
      </c>
      <c r="F29">
        <v>1</v>
      </c>
      <c r="G29" s="1">
        <v>6.1089443048024001E-7</v>
      </c>
      <c r="H29" s="1">
        <v>7.9044836555591801E-9</v>
      </c>
      <c r="I29">
        <v>1</v>
      </c>
      <c r="J29">
        <v>1</v>
      </c>
      <c r="K29">
        <v>0.99999956844690896</v>
      </c>
      <c r="L29">
        <v>1</v>
      </c>
      <c r="M29">
        <v>1</v>
      </c>
      <c r="N29">
        <v>1</v>
      </c>
      <c r="O29">
        <v>0.28582639276831001</v>
      </c>
      <c r="P29">
        <v>0.99999999999991596</v>
      </c>
      <c r="Q29">
        <v>0.99999999999995604</v>
      </c>
      <c r="R29">
        <v>0.99954705844980196</v>
      </c>
      <c r="S29">
        <v>4.2210333142154201E-2</v>
      </c>
      <c r="T29">
        <v>0.99999999999999201</v>
      </c>
      <c r="U29" s="1">
        <v>9.3991554768489106E-13</v>
      </c>
      <c r="V29">
        <v>0.98485509068135602</v>
      </c>
      <c r="W29">
        <v>1</v>
      </c>
      <c r="X29">
        <v>1</v>
      </c>
      <c r="Y29">
        <v>1</v>
      </c>
      <c r="Z29">
        <v>1</v>
      </c>
      <c r="AA29">
        <v>1</v>
      </c>
      <c r="AB29">
        <v>0.99999999998662903</v>
      </c>
      <c r="AC29" t="s">
        <v>6</v>
      </c>
      <c r="AD29">
        <v>0.280758529460578</v>
      </c>
      <c r="AE29">
        <v>1</v>
      </c>
      <c r="AF29">
        <v>1</v>
      </c>
      <c r="AG29">
        <v>0.99999999984707799</v>
      </c>
      <c r="AH29">
        <v>0.96471889469361605</v>
      </c>
      <c r="AI29">
        <v>1</v>
      </c>
      <c r="AJ29">
        <v>1</v>
      </c>
      <c r="AK29">
        <v>0.99979744267834303</v>
      </c>
      <c r="AL29">
        <v>1</v>
      </c>
      <c r="AM29">
        <v>1</v>
      </c>
      <c r="AN29">
        <v>0.99999999946930995</v>
      </c>
      <c r="AO29">
        <v>0.92504890111833704</v>
      </c>
      <c r="AP29">
        <v>0.47752194145586901</v>
      </c>
      <c r="AQ29">
        <v>1</v>
      </c>
      <c r="AR29">
        <v>1</v>
      </c>
      <c r="AS29">
        <v>1</v>
      </c>
      <c r="AT29">
        <v>1</v>
      </c>
      <c r="AU29">
        <v>0.999999999999998</v>
      </c>
      <c r="AV29">
        <v>1</v>
      </c>
      <c r="AW29">
        <v>0.99999999534014095</v>
      </c>
      <c r="AX29">
        <v>0.48308902660836101</v>
      </c>
      <c r="AY29">
        <v>0.999999998090776</v>
      </c>
      <c r="AZ29">
        <v>0.86697874266299102</v>
      </c>
    </row>
    <row r="30" spans="1:52" x14ac:dyDescent="0.2">
      <c r="A30">
        <f t="shared" si="1"/>
        <v>4</v>
      </c>
      <c r="B30" t="s">
        <v>4</v>
      </c>
      <c r="C30">
        <v>0.99999999999996003</v>
      </c>
      <c r="D30">
        <v>0.99999999999992994</v>
      </c>
      <c r="E30">
        <v>1</v>
      </c>
      <c r="F30">
        <v>1</v>
      </c>
      <c r="G30" s="1">
        <v>9.35414847399277E-6</v>
      </c>
      <c r="H30" s="1">
        <v>2.3190143314100101E-7</v>
      </c>
      <c r="I30">
        <v>1</v>
      </c>
      <c r="J30">
        <v>1</v>
      </c>
      <c r="K30">
        <v>0.99983743428654204</v>
      </c>
      <c r="L30">
        <v>0.99999999997020195</v>
      </c>
      <c r="M30">
        <v>1</v>
      </c>
      <c r="N30">
        <v>1</v>
      </c>
      <c r="O30">
        <v>0.51174241931227105</v>
      </c>
      <c r="P30">
        <v>0.99999999999993305</v>
      </c>
      <c r="Q30">
        <v>0.99999999999673095</v>
      </c>
      <c r="R30">
        <v>0.99962249494662503</v>
      </c>
      <c r="S30">
        <v>0.171861689926254</v>
      </c>
      <c r="T30">
        <v>1</v>
      </c>
      <c r="U30" s="1">
        <v>3.2917889476369899E-21</v>
      </c>
      <c r="V30">
        <v>0.99761917995758498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0.99999999992175503</v>
      </c>
      <c r="AC30">
        <v>0.719241470539422</v>
      </c>
      <c r="AD30" t="s">
        <v>6</v>
      </c>
      <c r="AE30">
        <v>1</v>
      </c>
      <c r="AF30">
        <v>1</v>
      </c>
      <c r="AG30">
        <v>0.99999999457676103</v>
      </c>
      <c r="AH30">
        <v>0.97416084396636204</v>
      </c>
      <c r="AI30">
        <v>1</v>
      </c>
      <c r="AJ30">
        <v>1</v>
      </c>
      <c r="AK30">
        <v>0.99998171349132303</v>
      </c>
      <c r="AL30">
        <v>1</v>
      </c>
      <c r="AM30">
        <v>1</v>
      </c>
      <c r="AN30">
        <v>0.99999999999873201</v>
      </c>
      <c r="AO30">
        <v>0.98418026891101995</v>
      </c>
      <c r="AP30">
        <v>0.69082478227561295</v>
      </c>
      <c r="AQ30">
        <v>0.99999999999997502</v>
      </c>
      <c r="AR30">
        <v>0.99999999999999101</v>
      </c>
      <c r="AS30">
        <v>1</v>
      </c>
      <c r="AT30">
        <v>1</v>
      </c>
      <c r="AU30">
        <v>1</v>
      </c>
      <c r="AV30">
        <v>1</v>
      </c>
      <c r="AW30">
        <v>0.99999996453450901</v>
      </c>
      <c r="AX30">
        <v>0.70552173712783695</v>
      </c>
      <c r="AY30">
        <v>0.99999935358993097</v>
      </c>
      <c r="AZ30">
        <v>0.92070163546565398</v>
      </c>
    </row>
    <row r="31" spans="1:52" x14ac:dyDescent="0.2">
      <c r="A31">
        <f t="shared" si="1"/>
        <v>43</v>
      </c>
      <c r="B31" t="s">
        <v>5</v>
      </c>
      <c r="C31">
        <v>4.4224663409780099E-4</v>
      </c>
      <c r="D31">
        <v>8.9451818703790401E-4</v>
      </c>
      <c r="E31">
        <v>0.311228218025698</v>
      </c>
      <c r="F31">
        <v>0.68361325813463703</v>
      </c>
      <c r="G31" s="1">
        <v>2.0515175454686102E-59</v>
      </c>
      <c r="H31" s="1">
        <v>3.7623414032048099E-54</v>
      </c>
      <c r="I31">
        <v>5.47935578121789E-2</v>
      </c>
      <c r="J31">
        <v>0.107733724753571</v>
      </c>
      <c r="K31" s="1">
        <v>7.6487116727981896E-14</v>
      </c>
      <c r="L31" s="1">
        <v>8.6910250751344096E-6</v>
      </c>
      <c r="M31">
        <v>7.3294297131053796E-3</v>
      </c>
      <c r="N31">
        <v>3.7142197192700601E-3</v>
      </c>
      <c r="O31" s="1">
        <v>4.0275973465330099E-37</v>
      </c>
      <c r="P31" s="1">
        <v>1.78939131331841E-5</v>
      </c>
      <c r="Q31" s="1">
        <v>2.4697707782306099E-5</v>
      </c>
      <c r="R31" s="1">
        <v>1.56967170442149E-16</v>
      </c>
      <c r="S31" s="1">
        <v>1.1359262687762199E-60</v>
      </c>
      <c r="T31" s="1">
        <v>7.8808377414414698E-5</v>
      </c>
      <c r="U31" s="1">
        <v>1.35248777945548E-68</v>
      </c>
      <c r="V31" s="1">
        <v>5.0990353928197397E-19</v>
      </c>
      <c r="W31">
        <v>0.90356063024246003</v>
      </c>
      <c r="X31">
        <v>0.94136588129712795</v>
      </c>
      <c r="Y31">
        <v>0.14593086133597799</v>
      </c>
      <c r="Z31">
        <v>0.82059175935998896</v>
      </c>
      <c r="AA31">
        <v>0.229146988569565</v>
      </c>
      <c r="AB31" s="1">
        <v>1.30544207975168E-6</v>
      </c>
      <c r="AC31" s="1">
        <v>2.7014945714608302E-24</v>
      </c>
      <c r="AD31" s="1">
        <v>3.3103070191295503E-29</v>
      </c>
      <c r="AE31" t="s">
        <v>6</v>
      </c>
      <c r="AF31">
        <v>0.64642467834064998</v>
      </c>
      <c r="AG31" s="1">
        <v>1.7695630579747101E-8</v>
      </c>
      <c r="AH31" s="1">
        <v>1.1369867333779499E-19</v>
      </c>
      <c r="AI31">
        <v>0.13427731920091099</v>
      </c>
      <c r="AJ31">
        <v>0.65765057406192795</v>
      </c>
      <c r="AK31" s="1">
        <v>1.4782921168854101E-12</v>
      </c>
      <c r="AL31">
        <v>0.476991173016798</v>
      </c>
      <c r="AM31">
        <v>0.445677912723355</v>
      </c>
      <c r="AN31" s="1">
        <v>5.2312799706200105E-7</v>
      </c>
      <c r="AO31" s="1">
        <v>2.8722865823075798E-23</v>
      </c>
      <c r="AP31" s="1">
        <v>4.9145419256742299E-27</v>
      </c>
      <c r="AQ31">
        <v>1.32435014204836E-3</v>
      </c>
      <c r="AR31">
        <v>1.2990300544787801E-3</v>
      </c>
      <c r="AS31">
        <v>0.44114647580620803</v>
      </c>
      <c r="AT31">
        <v>6.5588149748742799E-3</v>
      </c>
      <c r="AU31">
        <v>1.11466310483893E-3</v>
      </c>
      <c r="AV31">
        <v>0.43824764682158701</v>
      </c>
      <c r="AW31" s="1">
        <v>5.0066025580986804E-10</v>
      </c>
      <c r="AX31" s="1">
        <v>5.8752277861822402E-27</v>
      </c>
      <c r="AY31" s="1">
        <v>5.0136388969979599E-9</v>
      </c>
      <c r="AZ31" s="1">
        <v>6.5136098925432795E-23</v>
      </c>
    </row>
    <row r="32" spans="1:52" x14ac:dyDescent="0.2">
      <c r="A32">
        <f t="shared" si="1"/>
        <v>44</v>
      </c>
      <c r="B32" t="s">
        <v>27</v>
      </c>
      <c r="C32" s="1">
        <v>3.5213036674111202E-14</v>
      </c>
      <c r="D32" s="1">
        <v>3.2671942734639599E-6</v>
      </c>
      <c r="E32">
        <v>2.0730808579214199E-4</v>
      </c>
      <c r="F32">
        <v>0.59907938338154998</v>
      </c>
      <c r="G32" s="1">
        <v>2.0376204471352099E-54</v>
      </c>
      <c r="H32" s="1">
        <v>1.3237622145629701E-55</v>
      </c>
      <c r="I32" s="1">
        <v>2.01004913197948E-8</v>
      </c>
      <c r="J32" s="1">
        <v>6.6847426768216705E-5</v>
      </c>
      <c r="K32" s="1">
        <v>4.4533490691110802E-35</v>
      </c>
      <c r="L32" s="1">
        <v>1.12454934216743E-14</v>
      </c>
      <c r="M32">
        <v>1.5731011277040801E-3</v>
      </c>
      <c r="N32">
        <v>2.3752811135331901E-3</v>
      </c>
      <c r="O32" s="1">
        <v>2.4082866484301901E-29</v>
      </c>
      <c r="P32" s="1">
        <v>2.3754885147408099E-6</v>
      </c>
      <c r="Q32" s="1">
        <v>3.1969520160622201E-6</v>
      </c>
      <c r="R32" s="1">
        <v>1.38485672545346E-23</v>
      </c>
      <c r="S32" s="1">
        <v>1.4178874942417499E-54</v>
      </c>
      <c r="T32">
        <v>5.79750456086227E-3</v>
      </c>
      <c r="U32" s="1">
        <v>3.48010907449382E-54</v>
      </c>
      <c r="V32" s="1">
        <v>7.7806419071917799E-22</v>
      </c>
      <c r="W32">
        <v>0.94920106250334502</v>
      </c>
      <c r="X32">
        <v>0.95108225127540902</v>
      </c>
      <c r="Y32">
        <v>2.8327764712220999E-2</v>
      </c>
      <c r="Z32">
        <v>0.75495667624914797</v>
      </c>
      <c r="AA32" s="1">
        <v>7.2879332624310194E-5</v>
      </c>
      <c r="AB32" s="1">
        <v>7.8671256562161598E-8</v>
      </c>
      <c r="AC32" s="1">
        <v>5.4965022749207702E-43</v>
      </c>
      <c r="AD32" s="1">
        <v>1.6721335132329099E-26</v>
      </c>
      <c r="AE32">
        <v>0.35357532165935002</v>
      </c>
      <c r="AF32" t="s">
        <v>6</v>
      </c>
      <c r="AG32" s="1">
        <v>8.3128459564629296E-11</v>
      </c>
      <c r="AH32" s="1">
        <v>9.0488931381255097E-24</v>
      </c>
      <c r="AI32">
        <v>5.1577736088364801E-2</v>
      </c>
      <c r="AJ32">
        <v>0.50254053659852504</v>
      </c>
      <c r="AK32" s="1">
        <v>9.2885665683771408E-13</v>
      </c>
      <c r="AL32">
        <v>0.30748060550745399</v>
      </c>
      <c r="AM32">
        <v>0.28370034406524702</v>
      </c>
      <c r="AN32" s="1">
        <v>1.83403766279078E-6</v>
      </c>
      <c r="AO32" s="1">
        <v>1.9013765222715799E-20</v>
      </c>
      <c r="AP32" s="1">
        <v>1.99135694648954E-26</v>
      </c>
      <c r="AQ32" s="1">
        <v>3.7636441819960899E-6</v>
      </c>
      <c r="AR32" s="1">
        <v>6.58738128984099E-9</v>
      </c>
      <c r="AS32">
        <v>0.14845068217371399</v>
      </c>
      <c r="AT32" s="1">
        <v>5.1414583543506403E-5</v>
      </c>
      <c r="AU32">
        <v>1.9093251556781599E-3</v>
      </c>
      <c r="AV32">
        <v>0.116674784182577</v>
      </c>
      <c r="AW32" s="1">
        <v>4.88212946209079E-12</v>
      </c>
      <c r="AX32" s="1">
        <v>1.0560069397252E-29</v>
      </c>
      <c r="AY32" s="1">
        <v>1.2999175592795801E-12</v>
      </c>
      <c r="AZ32" s="1">
        <v>8.3067554252958498E-35</v>
      </c>
    </row>
    <row r="33" spans="1:52" x14ac:dyDescent="0.2">
      <c r="A33">
        <f t="shared" si="1"/>
        <v>18</v>
      </c>
      <c r="B33" t="s">
        <v>28</v>
      </c>
      <c r="C33">
        <v>0.99214694790637803</v>
      </c>
      <c r="D33">
        <v>0.99401719316806003</v>
      </c>
      <c r="E33">
        <v>0.99999997559059906</v>
      </c>
      <c r="F33">
        <v>0.99999999994355304</v>
      </c>
      <c r="G33" s="1">
        <v>5.0500158669775003E-27</v>
      </c>
      <c r="H33" s="1">
        <v>2.0500467492804201E-28</v>
      </c>
      <c r="I33">
        <v>0.99998743563388803</v>
      </c>
      <c r="J33">
        <v>0.99999906152517504</v>
      </c>
      <c r="K33">
        <v>5.9607843692100803E-3</v>
      </c>
      <c r="L33">
        <v>0.88894780769205595</v>
      </c>
      <c r="M33">
        <v>0.99967384653583602</v>
      </c>
      <c r="N33">
        <v>0.99983360140335997</v>
      </c>
      <c r="O33" s="1">
        <v>1.36213932940262E-9</v>
      </c>
      <c r="P33">
        <v>0.96480648960404403</v>
      </c>
      <c r="Q33">
        <v>0.97623865741474902</v>
      </c>
      <c r="R33">
        <v>2.3358057576945402E-3</v>
      </c>
      <c r="S33" s="1">
        <v>4.12389237216574E-21</v>
      </c>
      <c r="T33">
        <v>0.99922618152723297</v>
      </c>
      <c r="U33" s="1">
        <v>1.8863807621622901E-33</v>
      </c>
      <c r="V33">
        <v>1.0623460868357501E-4</v>
      </c>
      <c r="W33">
        <v>0.99999999999998401</v>
      </c>
      <c r="X33">
        <v>0.999999999999997</v>
      </c>
      <c r="Y33">
        <v>0.99999957171405995</v>
      </c>
      <c r="Z33">
        <v>0.99999999999741795</v>
      </c>
      <c r="AA33">
        <v>0.99999987885320196</v>
      </c>
      <c r="AB33">
        <v>0.84682115258374602</v>
      </c>
      <c r="AC33" s="1">
        <v>1.52921969274916E-10</v>
      </c>
      <c r="AD33" s="1">
        <v>5.4232390149432999E-9</v>
      </c>
      <c r="AE33">
        <v>0.99999998230436904</v>
      </c>
      <c r="AF33">
        <v>0.99999999991687205</v>
      </c>
      <c r="AG33" t="s">
        <v>6</v>
      </c>
      <c r="AH33" s="1">
        <v>1.2447455755408E-5</v>
      </c>
      <c r="AI33">
        <v>0.99999968757966196</v>
      </c>
      <c r="AJ33">
        <v>0.99999999889130298</v>
      </c>
      <c r="AK33">
        <v>4.3899834429965097E-2</v>
      </c>
      <c r="AL33">
        <v>0.99999999932714001</v>
      </c>
      <c r="AM33">
        <v>0.99999999432679099</v>
      </c>
      <c r="AN33">
        <v>0.86760403226001603</v>
      </c>
      <c r="AO33" s="1">
        <v>1.70901902934858E-5</v>
      </c>
      <c r="AP33" s="1">
        <v>5.6660330267039402E-9</v>
      </c>
      <c r="AQ33">
        <v>0.99833439185981998</v>
      </c>
      <c r="AR33">
        <v>0.99706219098859505</v>
      </c>
      <c r="AS33">
        <v>0.99999999792098004</v>
      </c>
      <c r="AT33">
        <v>0.99984381730051397</v>
      </c>
      <c r="AU33">
        <v>0.99909884992132203</v>
      </c>
      <c r="AV33">
        <v>0.99999999685152097</v>
      </c>
      <c r="AW33">
        <v>0.206798958701223</v>
      </c>
      <c r="AX33" s="1">
        <v>1.3638568673864201E-9</v>
      </c>
      <c r="AY33">
        <v>0.33182610519897099</v>
      </c>
      <c r="AZ33" s="1">
        <v>3.3953429451452199E-7</v>
      </c>
    </row>
    <row r="34" spans="1:52" x14ac:dyDescent="0.2">
      <c r="A34">
        <f t="shared" si="1"/>
        <v>11</v>
      </c>
      <c r="B34" t="s">
        <v>29</v>
      </c>
      <c r="C34">
        <v>0.99999999992067801</v>
      </c>
      <c r="D34">
        <v>0.99999999995871602</v>
      </c>
      <c r="E34">
        <v>1</v>
      </c>
      <c r="F34">
        <v>1</v>
      </c>
      <c r="G34" s="1">
        <v>6.5820072527150897E-12</v>
      </c>
      <c r="H34" s="1">
        <v>2.3960839674524701E-13</v>
      </c>
      <c r="I34">
        <v>1</v>
      </c>
      <c r="J34">
        <v>1</v>
      </c>
      <c r="K34">
        <v>0.96211522339753097</v>
      </c>
      <c r="L34">
        <v>0.99999985714442496</v>
      </c>
      <c r="M34">
        <v>0.99999999999895195</v>
      </c>
      <c r="N34">
        <v>0.99999999999988398</v>
      </c>
      <c r="O34">
        <v>1.5860993940343099E-2</v>
      </c>
      <c r="P34">
        <v>0.99999998354665598</v>
      </c>
      <c r="Q34">
        <v>0.99999999993820798</v>
      </c>
      <c r="R34">
        <v>0.89611125091180199</v>
      </c>
      <c r="S34" s="1">
        <v>2.7570364690814099E-5</v>
      </c>
      <c r="T34">
        <v>0.99999999997686895</v>
      </c>
      <c r="U34" s="1">
        <v>1.4352975735641001E-17</v>
      </c>
      <c r="V34">
        <v>0.66011003606502505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0.99999959990779896</v>
      </c>
      <c r="AC34">
        <v>3.5281105306383502E-2</v>
      </c>
      <c r="AD34">
        <v>2.58391560336384E-2</v>
      </c>
      <c r="AE34">
        <v>1</v>
      </c>
      <c r="AF34">
        <v>1</v>
      </c>
      <c r="AG34">
        <v>0.99998755254424498</v>
      </c>
      <c r="AH34" t="s">
        <v>6</v>
      </c>
      <c r="AI34">
        <v>1</v>
      </c>
      <c r="AJ34">
        <v>1</v>
      </c>
      <c r="AK34">
        <v>0.97851718105760999</v>
      </c>
      <c r="AL34">
        <v>1</v>
      </c>
      <c r="AM34">
        <v>1</v>
      </c>
      <c r="AN34">
        <v>0.99999933062242796</v>
      </c>
      <c r="AO34">
        <v>0.465850774411807</v>
      </c>
      <c r="AP34">
        <v>2.3455743165003901E-2</v>
      </c>
      <c r="AQ34">
        <v>0.999999999999164</v>
      </c>
      <c r="AR34">
        <v>0.99999999998970801</v>
      </c>
      <c r="AS34">
        <v>1</v>
      </c>
      <c r="AT34">
        <v>0.99999999999993805</v>
      </c>
      <c r="AU34">
        <v>0.999999999994302</v>
      </c>
      <c r="AV34">
        <v>1</v>
      </c>
      <c r="AW34">
        <v>0.99992113373076497</v>
      </c>
      <c r="AX34">
        <v>2.7016155200732E-2</v>
      </c>
      <c r="AY34">
        <v>0.99999942683323095</v>
      </c>
      <c r="AZ34">
        <v>0.217581056166743</v>
      </c>
    </row>
    <row r="35" spans="1:52" x14ac:dyDescent="0.2">
      <c r="A35">
        <f t="shared" si="1"/>
        <v>36</v>
      </c>
      <c r="B35" t="s">
        <v>30</v>
      </c>
      <c r="C35">
        <v>4.8909943686123803E-3</v>
      </c>
      <c r="D35">
        <v>1.0489030024635301E-2</v>
      </c>
      <c r="E35">
        <v>0.73275041028986099</v>
      </c>
      <c r="F35">
        <v>0.95425308408065201</v>
      </c>
      <c r="G35" s="1">
        <v>8.0318820295388994E-51</v>
      </c>
      <c r="H35" s="1">
        <v>3.5580577972288498E-48</v>
      </c>
      <c r="I35">
        <v>0.25714428903736097</v>
      </c>
      <c r="J35">
        <v>0.40926257583746001</v>
      </c>
      <c r="K35" s="1">
        <v>2.5026940898635099E-13</v>
      </c>
      <c r="L35" s="1">
        <v>8.9535316063421206E-5</v>
      </c>
      <c r="M35">
        <v>4.3260141503711103E-2</v>
      </c>
      <c r="N35">
        <v>9.2549529304843794E-2</v>
      </c>
      <c r="O35" s="1">
        <v>8.2181025197468597E-26</v>
      </c>
      <c r="P35">
        <v>1.5989376236146401E-4</v>
      </c>
      <c r="Q35">
        <v>1.20783370039381E-3</v>
      </c>
      <c r="R35" s="1">
        <v>2.8849161740936398E-14</v>
      </c>
      <c r="S35" s="1">
        <v>2.3081245172962002E-46</v>
      </c>
      <c r="T35">
        <v>9.6537595701500195E-2</v>
      </c>
      <c r="U35" s="1">
        <v>3.29772251192422E-52</v>
      </c>
      <c r="V35" s="1">
        <v>4.0031883197033999E-15</v>
      </c>
      <c r="W35">
        <v>0.99599668263665297</v>
      </c>
      <c r="X35">
        <v>0.99777100962189402</v>
      </c>
      <c r="Y35">
        <v>0.47675502602851</v>
      </c>
      <c r="Z35">
        <v>0.98147028453047203</v>
      </c>
      <c r="AA35">
        <v>0.62980729785256395</v>
      </c>
      <c r="AB35" s="1">
        <v>4.2980975592750599E-5</v>
      </c>
      <c r="AC35" s="1">
        <v>1.7394933534452599E-24</v>
      </c>
      <c r="AD35" s="1">
        <v>1.97732011863975E-21</v>
      </c>
      <c r="AE35">
        <v>0.86572268079908898</v>
      </c>
      <c r="AF35">
        <v>0.94842226391163498</v>
      </c>
      <c r="AG35" s="1">
        <v>3.1242033753297499E-7</v>
      </c>
      <c r="AH35" s="1">
        <v>8.1409002233639296E-18</v>
      </c>
      <c r="AI35" t="s">
        <v>6</v>
      </c>
      <c r="AJ35">
        <v>0.94896011248419099</v>
      </c>
      <c r="AK35" s="1">
        <v>1.74662697319765E-9</v>
      </c>
      <c r="AL35">
        <v>0.97789399721363701</v>
      </c>
      <c r="AM35">
        <v>0.89912310117862404</v>
      </c>
      <c r="AN35">
        <v>3.3631278171090099E-4</v>
      </c>
      <c r="AO35" s="1">
        <v>1.2418380544529801E-16</v>
      </c>
      <c r="AP35" s="1">
        <v>5.4569511945608905E-23</v>
      </c>
      <c r="AQ35">
        <v>1.1021361758915301E-2</v>
      </c>
      <c r="AR35">
        <v>1.32732719623342E-2</v>
      </c>
      <c r="AS35">
        <v>0.83967293125690301</v>
      </c>
      <c r="AT35">
        <v>5.2443249654311699E-2</v>
      </c>
      <c r="AU35">
        <v>5.4087997054591601E-2</v>
      </c>
      <c r="AV35">
        <v>0.83366253110125099</v>
      </c>
      <c r="AW35" s="1">
        <v>2.28826607114141E-8</v>
      </c>
      <c r="AX35" s="1">
        <v>2.0038833285077E-24</v>
      </c>
      <c r="AY35" s="1">
        <v>1.06672301281072E-7</v>
      </c>
      <c r="AZ35" s="1">
        <v>9.71904051596285E-23</v>
      </c>
    </row>
    <row r="36" spans="1:52" x14ac:dyDescent="0.2">
      <c r="A36">
        <f t="shared" si="1"/>
        <v>45</v>
      </c>
      <c r="B36" t="s">
        <v>31</v>
      </c>
      <c r="C36" s="1">
        <v>7.19360977014705E-5</v>
      </c>
      <c r="D36">
        <v>1.4633591080574499E-4</v>
      </c>
      <c r="E36">
        <v>0.183912272595428</v>
      </c>
      <c r="F36">
        <v>0.54272445261385305</v>
      </c>
      <c r="G36" s="1">
        <v>4.2831675912871298E-61</v>
      </c>
      <c r="H36" s="1">
        <v>2.9245938881543402E-56</v>
      </c>
      <c r="I36">
        <v>1.8974745163362301E-2</v>
      </c>
      <c r="J36">
        <v>4.4195399196782198E-2</v>
      </c>
      <c r="K36" s="1">
        <v>5.7962486022435402E-17</v>
      </c>
      <c r="L36" s="1">
        <v>3.1050779038149101E-7</v>
      </c>
      <c r="M36">
        <v>1.5063577296273899E-4</v>
      </c>
      <c r="N36">
        <v>1.2180588399544E-3</v>
      </c>
      <c r="O36" s="1">
        <v>7.6466404787015906E-33</v>
      </c>
      <c r="P36" s="1">
        <v>1.5733058178106E-9</v>
      </c>
      <c r="Q36" s="1">
        <v>5.91776811455844E-6</v>
      </c>
      <c r="R36" s="1">
        <v>3.2098975779585599E-19</v>
      </c>
      <c r="S36" s="1">
        <v>4.8294426663533498E-60</v>
      </c>
      <c r="T36">
        <v>2.7306012914650899E-3</v>
      </c>
      <c r="U36" s="1">
        <v>1.02459911755108E-61</v>
      </c>
      <c r="V36" s="1">
        <v>2.7077892381813701E-20</v>
      </c>
      <c r="W36">
        <v>0.83181507760204798</v>
      </c>
      <c r="X36">
        <v>0.89209514414452196</v>
      </c>
      <c r="Y36">
        <v>6.5059762490978806E-2</v>
      </c>
      <c r="Z36">
        <v>0.71584724028296198</v>
      </c>
      <c r="AA36">
        <v>0.120609439533197</v>
      </c>
      <c r="AB36" s="1">
        <v>6.2728919473075196E-8</v>
      </c>
      <c r="AC36" s="1">
        <v>1.9967356638719199E-28</v>
      </c>
      <c r="AD36" s="1">
        <v>6.3872247174407598E-28</v>
      </c>
      <c r="AE36">
        <v>0.34234942593807199</v>
      </c>
      <c r="AF36">
        <v>0.49745946340147501</v>
      </c>
      <c r="AG36" s="1">
        <v>1.10869737837066E-9</v>
      </c>
      <c r="AH36" s="1">
        <v>2.8994706288082402E-22</v>
      </c>
      <c r="AI36">
        <v>5.10398875158092E-2</v>
      </c>
      <c r="AJ36" t="s">
        <v>6</v>
      </c>
      <c r="AK36" s="1">
        <v>1.3278419976203799E-13</v>
      </c>
      <c r="AL36">
        <v>0.303780188774532</v>
      </c>
      <c r="AM36">
        <v>0.24738437621231499</v>
      </c>
      <c r="AN36" s="1">
        <v>9.91968229101608E-7</v>
      </c>
      <c r="AO36" s="1">
        <v>8.5772836019564792E-22</v>
      </c>
      <c r="AP36" s="1">
        <v>6.8184262179781998E-30</v>
      </c>
      <c r="AQ36">
        <v>1.35712412890541E-4</v>
      </c>
      <c r="AR36">
        <v>1.7259434758417E-4</v>
      </c>
      <c r="AS36">
        <v>0.292234508616938</v>
      </c>
      <c r="AT36">
        <v>1.32891325178951E-3</v>
      </c>
      <c r="AU36">
        <v>1.4363588704348E-3</v>
      </c>
      <c r="AV36">
        <v>0.29311169633538497</v>
      </c>
      <c r="AW36" s="1">
        <v>1.5928080636435701E-11</v>
      </c>
      <c r="AX36" s="1">
        <v>2.67507081145441E-30</v>
      </c>
      <c r="AY36" s="1">
        <v>1.2131388494060999E-10</v>
      </c>
      <c r="AZ36" s="1">
        <v>5.1547400741378596E-28</v>
      </c>
    </row>
    <row r="37" spans="1:52" x14ac:dyDescent="0.2">
      <c r="A37">
        <f t="shared" si="1"/>
        <v>15</v>
      </c>
      <c r="B37" t="s">
        <v>32</v>
      </c>
      <c r="C37">
        <v>0.99988962050635</v>
      </c>
      <c r="D37">
        <v>0.99995074454218302</v>
      </c>
      <c r="E37">
        <v>0.99999999981666099</v>
      </c>
      <c r="F37">
        <v>0.99999999999959299</v>
      </c>
      <c r="G37" s="1">
        <v>2.6512868817223198E-19</v>
      </c>
      <c r="H37" s="1">
        <v>9.2300036078654402E-19</v>
      </c>
      <c r="I37">
        <v>0.99999993930454201</v>
      </c>
      <c r="J37">
        <v>0.99999999213873303</v>
      </c>
      <c r="K37">
        <v>0.31838585917308998</v>
      </c>
      <c r="L37">
        <v>0.99633794713504098</v>
      </c>
      <c r="M37">
        <v>0.99999856496745398</v>
      </c>
      <c r="N37">
        <v>0.99999977953970598</v>
      </c>
      <c r="O37" s="1">
        <v>6.54361879827776E-6</v>
      </c>
      <c r="P37">
        <v>0.99952678746281598</v>
      </c>
      <c r="Q37">
        <v>0.99958930135142798</v>
      </c>
      <c r="R37">
        <v>0.186706583504129</v>
      </c>
      <c r="S37" s="1">
        <v>4.9317072911047504E-12</v>
      </c>
      <c r="T37">
        <v>0.99999857067187103</v>
      </c>
      <c r="U37" s="1">
        <v>3.4313819968502002E-29</v>
      </c>
      <c r="V37">
        <v>4.7666390947529398E-2</v>
      </c>
      <c r="W37">
        <v>0.999999999999999</v>
      </c>
      <c r="X37">
        <v>1</v>
      </c>
      <c r="Y37">
        <v>0.99999999657945104</v>
      </c>
      <c r="Z37">
        <v>0.999999999999994</v>
      </c>
      <c r="AA37">
        <v>0.99999999944760798</v>
      </c>
      <c r="AB37">
        <v>0.99190856822373996</v>
      </c>
      <c r="AC37">
        <v>2.0255732165653701E-4</v>
      </c>
      <c r="AD37" s="1">
        <v>1.8286508676880098E-5</v>
      </c>
      <c r="AE37">
        <v>0.99999999999852196</v>
      </c>
      <c r="AF37">
        <v>0.99999999999907097</v>
      </c>
      <c r="AG37">
        <v>0.95610016557003497</v>
      </c>
      <c r="AH37">
        <v>2.14828189423899E-2</v>
      </c>
      <c r="AI37">
        <v>0.99999999825337305</v>
      </c>
      <c r="AJ37">
        <v>0.999999999999867</v>
      </c>
      <c r="AK37" t="s">
        <v>6</v>
      </c>
      <c r="AL37">
        <v>0.99999999999678302</v>
      </c>
      <c r="AM37">
        <v>0.99999999998947597</v>
      </c>
      <c r="AN37">
        <v>0.99690534949098397</v>
      </c>
      <c r="AO37">
        <v>1.47634523160438E-2</v>
      </c>
      <c r="AP37">
        <v>1.19077477202281E-4</v>
      </c>
      <c r="AQ37">
        <v>0.99995601060512196</v>
      </c>
      <c r="AR37">
        <v>0.999966715563674</v>
      </c>
      <c r="AS37">
        <v>0.99999999997620903</v>
      </c>
      <c r="AT37">
        <v>0.99999522198573898</v>
      </c>
      <c r="AU37">
        <v>0.99999602884274597</v>
      </c>
      <c r="AV37">
        <v>0.99999999998076405</v>
      </c>
      <c r="AW37">
        <v>0.90119396584056999</v>
      </c>
      <c r="AX37" s="1">
        <v>6.0471618795748397E-5</v>
      </c>
      <c r="AY37">
        <v>0.90027370900928905</v>
      </c>
      <c r="AZ37">
        <v>3.1144163649360602E-3</v>
      </c>
    </row>
    <row r="38" spans="1:52" x14ac:dyDescent="0.2">
      <c r="A38">
        <f t="shared" si="1"/>
        <v>42</v>
      </c>
      <c r="B38" t="s">
        <v>33</v>
      </c>
      <c r="C38">
        <v>1.2105984985865201E-4</v>
      </c>
      <c r="D38">
        <v>3.6688177997237401E-4</v>
      </c>
      <c r="E38">
        <v>0.30463428346412003</v>
      </c>
      <c r="F38">
        <v>0.72420939932127404</v>
      </c>
      <c r="G38" s="1">
        <v>2.24077611850343E-55</v>
      </c>
      <c r="H38" s="1">
        <v>4.4826612788727803E-54</v>
      </c>
      <c r="I38">
        <v>3.9102016651162301E-2</v>
      </c>
      <c r="J38">
        <v>9.00711007871422E-2</v>
      </c>
      <c r="K38" s="1">
        <v>7.1208574649163295E-17</v>
      </c>
      <c r="L38" s="1">
        <v>6.6650531924246299E-7</v>
      </c>
      <c r="M38">
        <v>1.4173578885895201E-3</v>
      </c>
      <c r="N38">
        <v>6.5977506935599398E-3</v>
      </c>
      <c r="O38" s="1">
        <v>2.7106694142761402E-29</v>
      </c>
      <c r="P38" s="1">
        <v>6.4814231095397704E-7</v>
      </c>
      <c r="Q38" s="1">
        <v>2.2156629990496202E-5</v>
      </c>
      <c r="R38" s="1">
        <v>3.4371643285591799E-18</v>
      </c>
      <c r="S38" s="1">
        <v>3.79204426149289E-53</v>
      </c>
      <c r="T38">
        <v>1.1221140680065101E-2</v>
      </c>
      <c r="U38" s="1">
        <v>3.3931548690280199E-56</v>
      </c>
      <c r="V38" s="1">
        <v>9.1260988982189104E-18</v>
      </c>
      <c r="W38">
        <v>0.93929039642404399</v>
      </c>
      <c r="X38">
        <v>0.96239521061668498</v>
      </c>
      <c r="Y38">
        <v>0.132454007397419</v>
      </c>
      <c r="Z38">
        <v>0.85250759008982502</v>
      </c>
      <c r="AA38">
        <v>0.21488729489205399</v>
      </c>
      <c r="AB38" s="1">
        <v>2.6735366510988699E-7</v>
      </c>
      <c r="AC38" s="1">
        <v>1.52117729960027E-29</v>
      </c>
      <c r="AD38" s="1">
        <v>3.24305367978621E-25</v>
      </c>
      <c r="AE38">
        <v>0.52300882698320195</v>
      </c>
      <c r="AF38">
        <v>0.69251939449254596</v>
      </c>
      <c r="AG38" s="1">
        <v>6.7286017924151805E-10</v>
      </c>
      <c r="AH38" s="1">
        <v>1.2741693540799E-21</v>
      </c>
      <c r="AI38">
        <v>2.2106002786362901E-2</v>
      </c>
      <c r="AJ38">
        <v>0.69621981122546805</v>
      </c>
      <c r="AK38" s="1">
        <v>3.2170798268563599E-12</v>
      </c>
      <c r="AL38" t="s">
        <v>6</v>
      </c>
      <c r="AM38">
        <v>0.45687887213963302</v>
      </c>
      <c r="AN38" s="1">
        <v>6.4147042122263401E-6</v>
      </c>
      <c r="AO38" s="1">
        <v>4.4227784190175903E-20</v>
      </c>
      <c r="AP38" s="1">
        <v>2.8444136855783601E-27</v>
      </c>
      <c r="AQ38">
        <v>3.5837551291766502E-4</v>
      </c>
      <c r="AR38">
        <v>4.0633866935662401E-4</v>
      </c>
      <c r="AS38">
        <v>0.45812272613222199</v>
      </c>
      <c r="AT38">
        <v>3.3737477237311699E-3</v>
      </c>
      <c r="AU38">
        <v>4.86019718866431E-3</v>
      </c>
      <c r="AV38">
        <v>0.45478496062882601</v>
      </c>
      <c r="AW38" s="1">
        <v>3.9452278467467003E-11</v>
      </c>
      <c r="AX38" s="1">
        <v>6.4142779855474198E-29</v>
      </c>
      <c r="AY38" s="1">
        <v>1.60136517713243E-10</v>
      </c>
      <c r="AZ38" s="1">
        <v>1.9678834423817799E-27</v>
      </c>
    </row>
    <row r="39" spans="1:52" x14ac:dyDescent="0.2">
      <c r="A39">
        <f t="shared" si="1"/>
        <v>41</v>
      </c>
      <c r="B39" t="s">
        <v>34</v>
      </c>
      <c r="C39">
        <v>1.6135778542912901E-4</v>
      </c>
      <c r="D39">
        <v>4.7343966270355802E-4</v>
      </c>
      <c r="E39">
        <v>0.33881550857252002</v>
      </c>
      <c r="F39">
        <v>0.75161340256157805</v>
      </c>
      <c r="G39" s="1">
        <v>3.1681128096518902E-56</v>
      </c>
      <c r="H39" s="1">
        <v>2.4054232848835099E-54</v>
      </c>
      <c r="I39">
        <v>4.6322644416054902E-2</v>
      </c>
      <c r="J39">
        <v>0.103914690006325</v>
      </c>
      <c r="K39" s="1">
        <v>4.8516063725306402E-17</v>
      </c>
      <c r="L39" s="1">
        <v>7.38699734478503E-7</v>
      </c>
      <c r="M39" s="1">
        <v>9.5795715194161299E-5</v>
      </c>
      <c r="N39">
        <v>6.5590138636725803E-3</v>
      </c>
      <c r="O39" s="1">
        <v>1.0119589083766801E-30</v>
      </c>
      <c r="P39" s="1">
        <v>6.1144154121206105E-11</v>
      </c>
      <c r="Q39" s="1">
        <v>3.4543101408559201E-5</v>
      </c>
      <c r="R39" s="1">
        <v>1.9394977737635499E-18</v>
      </c>
      <c r="S39" s="1">
        <v>4.9642822918815601E-55</v>
      </c>
      <c r="T39">
        <v>1.19674151013641E-2</v>
      </c>
      <c r="U39" s="1">
        <v>2.4594774386034799E-57</v>
      </c>
      <c r="V39" s="1">
        <v>1.1129087326080401E-18</v>
      </c>
      <c r="W39">
        <v>0.947557646026157</v>
      </c>
      <c r="X39">
        <v>0.96786382043454899</v>
      </c>
      <c r="Y39">
        <v>0.14895815631076001</v>
      </c>
      <c r="Z39">
        <v>0.87168613382766502</v>
      </c>
      <c r="AA39">
        <v>0.24183879780845099</v>
      </c>
      <c r="AB39" s="1">
        <v>3.7703280125755199E-7</v>
      </c>
      <c r="AC39" s="1">
        <v>2.3827701650572699E-29</v>
      </c>
      <c r="AD39" s="1">
        <v>3.6487103103163599E-26</v>
      </c>
      <c r="AE39">
        <v>0.554322087276645</v>
      </c>
      <c r="AF39">
        <v>0.71629965593475298</v>
      </c>
      <c r="AG39" s="1">
        <v>5.6732089384232601E-9</v>
      </c>
      <c r="AH39" s="1">
        <v>3.9025134932581902E-21</v>
      </c>
      <c r="AI39">
        <v>0.100876898821376</v>
      </c>
      <c r="AJ39">
        <v>0.75261562378768498</v>
      </c>
      <c r="AK39" s="1">
        <v>1.05244108894484E-11</v>
      </c>
      <c r="AL39">
        <v>0.54312112786036704</v>
      </c>
      <c r="AM39" t="s">
        <v>6</v>
      </c>
      <c r="AN39" s="1">
        <v>1.1454081367798899E-5</v>
      </c>
      <c r="AO39" s="1">
        <v>1.5539562343142301E-19</v>
      </c>
      <c r="AP39" s="1">
        <v>8.1375356900714307E-28</v>
      </c>
      <c r="AQ39">
        <v>6.73653232125773E-4</v>
      </c>
      <c r="AR39">
        <v>4.1132447336740801E-4</v>
      </c>
      <c r="AS39">
        <v>0.48987081069454402</v>
      </c>
      <c r="AT39">
        <v>4.31644456476395E-3</v>
      </c>
      <c r="AU39">
        <v>6.7319420801283903E-3</v>
      </c>
      <c r="AV39">
        <v>0.48586079121679099</v>
      </c>
      <c r="AW39" s="1">
        <v>1.29638719288046E-10</v>
      </c>
      <c r="AX39" s="1">
        <v>1.40457082422288E-27</v>
      </c>
      <c r="AY39" s="1">
        <v>5.2802415219901704E-10</v>
      </c>
      <c r="AZ39" s="1">
        <v>1.0327213698404E-27</v>
      </c>
    </row>
    <row r="40" spans="1:52" x14ac:dyDescent="0.2">
      <c r="A40">
        <f t="shared" si="1"/>
        <v>20</v>
      </c>
      <c r="B40" t="s">
        <v>35</v>
      </c>
      <c r="C40">
        <v>0.85339630940071498</v>
      </c>
      <c r="D40">
        <v>0.88322670898102495</v>
      </c>
      <c r="E40">
        <v>0.99992478331311097</v>
      </c>
      <c r="F40">
        <v>0.99999842827656904</v>
      </c>
      <c r="G40" s="1">
        <v>4.7056051251096303E-33</v>
      </c>
      <c r="H40" s="1">
        <v>2.0735836251962199E-29</v>
      </c>
      <c r="I40">
        <v>0.99668158397360995</v>
      </c>
      <c r="J40">
        <v>0.99919562403991602</v>
      </c>
      <c r="K40">
        <v>9.4118170562553698E-4</v>
      </c>
      <c r="L40">
        <v>0.50670511253852801</v>
      </c>
      <c r="M40">
        <v>0.98319752630602997</v>
      </c>
      <c r="N40">
        <v>0.99004873271637805</v>
      </c>
      <c r="O40" s="1">
        <v>6.2682909324875796E-14</v>
      </c>
      <c r="P40">
        <v>0.74400778930767097</v>
      </c>
      <c r="Q40">
        <v>0.76930052849509201</v>
      </c>
      <c r="R40">
        <v>2.4455281171167898E-4</v>
      </c>
      <c r="S40" s="1">
        <v>1.18875374827743E-26</v>
      </c>
      <c r="T40">
        <v>0.99074460713053003</v>
      </c>
      <c r="U40" s="1">
        <v>4.0224721951245102E-45</v>
      </c>
      <c r="V40" s="1">
        <v>3.3309351805776598E-6</v>
      </c>
      <c r="W40">
        <v>0.99999999200628198</v>
      </c>
      <c r="X40">
        <v>0.99999999744498203</v>
      </c>
      <c r="Y40">
        <v>0.99947540327921902</v>
      </c>
      <c r="Z40">
        <v>0.99999992423022799</v>
      </c>
      <c r="AA40">
        <v>0.99981249099520397</v>
      </c>
      <c r="AB40">
        <v>0.39588527350978497</v>
      </c>
      <c r="AC40" s="1">
        <v>5.3069049773335101E-10</v>
      </c>
      <c r="AD40" s="1">
        <v>1.26800676960586E-12</v>
      </c>
      <c r="AE40">
        <v>0.99999947687200297</v>
      </c>
      <c r="AF40">
        <v>0.99999816596233704</v>
      </c>
      <c r="AG40">
        <v>0.13239596773998399</v>
      </c>
      <c r="AH40" s="1">
        <v>6.6937757206690698E-7</v>
      </c>
      <c r="AI40">
        <v>0.99966368721828902</v>
      </c>
      <c r="AJ40">
        <v>0.999999008031771</v>
      </c>
      <c r="AK40">
        <v>3.0946505090162402E-3</v>
      </c>
      <c r="AL40">
        <v>0.99999358529578797</v>
      </c>
      <c r="AM40">
        <v>0.99998854591863195</v>
      </c>
      <c r="AN40" t="s">
        <v>6</v>
      </c>
      <c r="AO40" s="1">
        <v>1.30963945608126E-12</v>
      </c>
      <c r="AP40" s="1">
        <v>1.1834466603786499E-10</v>
      </c>
      <c r="AQ40">
        <v>0.90997458591848401</v>
      </c>
      <c r="AR40">
        <v>0.91444932966777304</v>
      </c>
      <c r="AS40">
        <v>0.99998749446608903</v>
      </c>
      <c r="AT40">
        <v>0.97498213705708803</v>
      </c>
      <c r="AU40">
        <v>0.99858772599922696</v>
      </c>
      <c r="AV40">
        <v>0.99997448566032399</v>
      </c>
      <c r="AW40">
        <v>5.4715152212846202E-2</v>
      </c>
      <c r="AX40" s="1">
        <v>1.5125478386734199E-11</v>
      </c>
      <c r="AY40">
        <v>7.8261560583795603E-2</v>
      </c>
      <c r="AZ40" s="1">
        <v>5.4296925133409601E-8</v>
      </c>
    </row>
    <row r="41" spans="1:52" x14ac:dyDescent="0.2">
      <c r="A41">
        <f t="shared" si="1"/>
        <v>10</v>
      </c>
      <c r="B41" t="s">
        <v>36</v>
      </c>
      <c r="C41">
        <v>0.99999999621205504</v>
      </c>
      <c r="D41">
        <v>0.99999999801400297</v>
      </c>
      <c r="E41">
        <v>1</v>
      </c>
      <c r="F41">
        <v>1</v>
      </c>
      <c r="G41" s="1">
        <v>1.01103583040542E-12</v>
      </c>
      <c r="H41" s="1">
        <v>1.4869458032220901E-12</v>
      </c>
      <c r="I41">
        <v>0.99999999999990796</v>
      </c>
      <c r="J41">
        <v>0.999999999999998</v>
      </c>
      <c r="K41">
        <v>0.95190047976154202</v>
      </c>
      <c r="L41">
        <v>0.999999157199707</v>
      </c>
      <c r="M41">
        <v>0.99999999999940903</v>
      </c>
      <c r="N41">
        <v>0.99999999999993405</v>
      </c>
      <c r="O41">
        <v>1.25342089194534E-2</v>
      </c>
      <c r="P41">
        <v>0.999999987827212</v>
      </c>
      <c r="Q41">
        <v>0.99999999988711696</v>
      </c>
      <c r="R41">
        <v>0.89005602940467299</v>
      </c>
      <c r="S41" s="1">
        <v>3.4679432573823703E-5</v>
      </c>
      <c r="T41">
        <v>0.99999999999999101</v>
      </c>
      <c r="U41" s="1">
        <v>1.4781451447491701E-22</v>
      </c>
      <c r="V41">
        <v>0.69476652464476996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0.99999963045865703</v>
      </c>
      <c r="AC41">
        <v>7.4951098881663403E-2</v>
      </c>
      <c r="AD41">
        <v>1.58197310889799E-2</v>
      </c>
      <c r="AE41">
        <v>1</v>
      </c>
      <c r="AF41">
        <v>1</v>
      </c>
      <c r="AG41">
        <v>0.99998290980970606</v>
      </c>
      <c r="AH41">
        <v>0.534149225588193</v>
      </c>
      <c r="AI41">
        <v>1</v>
      </c>
      <c r="AJ41">
        <v>1</v>
      </c>
      <c r="AK41">
        <v>0.98523654768395597</v>
      </c>
      <c r="AL41">
        <v>1</v>
      </c>
      <c r="AM41">
        <v>1</v>
      </c>
      <c r="AN41">
        <v>0.99999999999869005</v>
      </c>
      <c r="AO41" t="s">
        <v>6</v>
      </c>
      <c r="AP41">
        <v>5.71530611590641E-2</v>
      </c>
      <c r="AQ41">
        <v>0.99999999974195597</v>
      </c>
      <c r="AR41">
        <v>0.999999999396048</v>
      </c>
      <c r="AS41">
        <v>1</v>
      </c>
      <c r="AT41">
        <v>0.99999999999643496</v>
      </c>
      <c r="AU41">
        <v>1</v>
      </c>
      <c r="AV41">
        <v>1</v>
      </c>
      <c r="AW41">
        <v>0.99990181551143997</v>
      </c>
      <c r="AX41">
        <v>5.0731446937846099E-2</v>
      </c>
      <c r="AY41">
        <v>0.99974992184495304</v>
      </c>
      <c r="AZ41">
        <v>0.27261998523686598</v>
      </c>
    </row>
    <row r="42" spans="1:52" x14ac:dyDescent="0.2">
      <c r="A42">
        <f t="shared" si="1"/>
        <v>6</v>
      </c>
      <c r="B42" t="s">
        <v>37</v>
      </c>
      <c r="C42">
        <v>0.99999999999988598</v>
      </c>
      <c r="D42">
        <v>0.99999999999990496</v>
      </c>
      <c r="E42">
        <v>1</v>
      </c>
      <c r="F42">
        <v>1</v>
      </c>
      <c r="G42" s="1">
        <v>1.5735653046265399E-7</v>
      </c>
      <c r="H42" s="1">
        <v>4.9726988892282597E-9</v>
      </c>
      <c r="I42">
        <v>1</v>
      </c>
      <c r="J42">
        <v>1</v>
      </c>
      <c r="K42">
        <v>0.99944216502998495</v>
      </c>
      <c r="L42">
        <v>0.99999999987256905</v>
      </c>
      <c r="M42">
        <v>1</v>
      </c>
      <c r="N42">
        <v>1</v>
      </c>
      <c r="O42">
        <v>0.29713043742607798</v>
      </c>
      <c r="P42">
        <v>0.99999999999987599</v>
      </c>
      <c r="Q42">
        <v>0.99999999999999101</v>
      </c>
      <c r="R42">
        <v>0.99770156373020202</v>
      </c>
      <c r="S42">
        <v>3.5933972527102898E-2</v>
      </c>
      <c r="T42">
        <v>1</v>
      </c>
      <c r="U42" s="1">
        <v>4.6670896931023296E-13</v>
      </c>
      <c r="V42">
        <v>0.977639838885902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0.99999999994705402</v>
      </c>
      <c r="AC42">
        <v>0.52247805854413099</v>
      </c>
      <c r="AD42">
        <v>0.309175217724387</v>
      </c>
      <c r="AE42">
        <v>1</v>
      </c>
      <c r="AF42">
        <v>1</v>
      </c>
      <c r="AG42">
        <v>0.99999999433396702</v>
      </c>
      <c r="AH42">
        <v>0.97654425683499602</v>
      </c>
      <c r="AI42">
        <v>1</v>
      </c>
      <c r="AJ42">
        <v>1</v>
      </c>
      <c r="AK42">
        <v>0.99988092252279803</v>
      </c>
      <c r="AL42">
        <v>1</v>
      </c>
      <c r="AM42">
        <v>1</v>
      </c>
      <c r="AN42">
        <v>0.999999999881655</v>
      </c>
      <c r="AO42">
        <v>0.94284693884093596</v>
      </c>
      <c r="AP42" t="s">
        <v>6</v>
      </c>
      <c r="AQ42">
        <v>1</v>
      </c>
      <c r="AR42">
        <v>0.99999999999999301</v>
      </c>
      <c r="AS42">
        <v>1</v>
      </c>
      <c r="AT42">
        <v>1</v>
      </c>
      <c r="AU42">
        <v>1</v>
      </c>
      <c r="AV42">
        <v>1</v>
      </c>
      <c r="AW42">
        <v>0.99999994578919704</v>
      </c>
      <c r="AX42">
        <v>0.50717462809485603</v>
      </c>
      <c r="AY42">
        <v>0.99999999802405004</v>
      </c>
      <c r="AZ42">
        <v>0.84206774419216601</v>
      </c>
    </row>
    <row r="43" spans="1:52" x14ac:dyDescent="0.2">
      <c r="A43">
        <f t="shared" si="1"/>
        <v>26</v>
      </c>
      <c r="B43" t="s">
        <v>38</v>
      </c>
      <c r="C43">
        <v>0.37384502738749298</v>
      </c>
      <c r="D43">
        <v>0.45646621248807001</v>
      </c>
      <c r="E43">
        <v>0.99956423463547195</v>
      </c>
      <c r="F43">
        <v>0.99999753714242801</v>
      </c>
      <c r="G43" s="1">
        <v>7.8045608364509903E-38</v>
      </c>
      <c r="H43" s="1">
        <v>3.6101859165563101E-36</v>
      </c>
      <c r="I43">
        <v>0.96970906026277903</v>
      </c>
      <c r="J43">
        <v>0.99173955763945498</v>
      </c>
      <c r="K43" s="1">
        <v>4.3740993508256598E-10</v>
      </c>
      <c r="L43">
        <v>4.0523863387680603E-2</v>
      </c>
      <c r="M43">
        <v>0.80564829027487395</v>
      </c>
      <c r="N43">
        <v>0.83777493084911603</v>
      </c>
      <c r="O43" s="1">
        <v>6.0017555744657601E-16</v>
      </c>
      <c r="P43">
        <v>0.234285892155084</v>
      </c>
      <c r="Q43">
        <v>0.199287314827233</v>
      </c>
      <c r="R43" s="1">
        <v>1.75805436928287E-8</v>
      </c>
      <c r="S43" s="1">
        <v>3.29234584125919E-32</v>
      </c>
      <c r="T43">
        <v>0.77757200525782499</v>
      </c>
      <c r="U43" s="1">
        <v>4.7532894828823897E-39</v>
      </c>
      <c r="V43" s="1">
        <v>1.0243930829100701E-9</v>
      </c>
      <c r="W43">
        <v>0.99999999927768901</v>
      </c>
      <c r="X43">
        <v>0.99999999904786796</v>
      </c>
      <c r="Y43">
        <v>0.99481944318561</v>
      </c>
      <c r="Z43">
        <v>0.99999920367818895</v>
      </c>
      <c r="AA43">
        <v>0.99855752504830098</v>
      </c>
      <c r="AB43">
        <v>3.5791190808660597E-2</v>
      </c>
      <c r="AC43" s="1">
        <v>2.6340771187174198E-26</v>
      </c>
      <c r="AD43" s="1">
        <v>2.48834030662332E-14</v>
      </c>
      <c r="AE43">
        <v>0.99867564985795199</v>
      </c>
      <c r="AF43">
        <v>0.99999623635581802</v>
      </c>
      <c r="AG43">
        <v>1.66560814018E-3</v>
      </c>
      <c r="AH43" s="1">
        <v>8.3566653718751499E-13</v>
      </c>
      <c r="AI43">
        <v>0.98897863824108501</v>
      </c>
      <c r="AJ43">
        <v>0.99986428758710899</v>
      </c>
      <c r="AK43" s="1">
        <v>4.3989394878384401E-5</v>
      </c>
      <c r="AL43">
        <v>0.99964162448708205</v>
      </c>
      <c r="AM43">
        <v>0.99932634676787402</v>
      </c>
      <c r="AN43">
        <v>9.0025414081516195E-2</v>
      </c>
      <c r="AO43" s="1">
        <v>2.5804371255028701E-10</v>
      </c>
      <c r="AP43" s="1">
        <v>2.52207704978834E-16</v>
      </c>
      <c r="AQ43" t="s">
        <v>6</v>
      </c>
      <c r="AR43">
        <v>0.53458946077185299</v>
      </c>
      <c r="AS43">
        <v>0.99996186054922098</v>
      </c>
      <c r="AT43">
        <v>0.86869694223000304</v>
      </c>
      <c r="AU43">
        <v>0.70670989935460704</v>
      </c>
      <c r="AV43">
        <v>0.99990239956246696</v>
      </c>
      <c r="AW43">
        <v>2.51317509601667E-4</v>
      </c>
      <c r="AX43" s="1">
        <v>7.4411500709400104E-17</v>
      </c>
      <c r="AY43">
        <v>1.8481214363152301E-4</v>
      </c>
      <c r="AZ43" s="1">
        <v>1.08985108082328E-15</v>
      </c>
    </row>
    <row r="44" spans="1:52" x14ac:dyDescent="0.2">
      <c r="A44">
        <f t="shared" si="1"/>
        <v>27</v>
      </c>
      <c r="B44" t="s">
        <v>39</v>
      </c>
      <c r="C44">
        <v>0.29580297314253601</v>
      </c>
      <c r="D44">
        <v>0.41867887790239899</v>
      </c>
      <c r="E44">
        <v>0.99999073987094</v>
      </c>
      <c r="F44">
        <v>0.99999999924366001</v>
      </c>
      <c r="G44" s="1">
        <v>7.0185930819447601E-37</v>
      </c>
      <c r="H44" s="1">
        <v>9.4394827328347703E-39</v>
      </c>
      <c r="I44">
        <v>0.99392909428428899</v>
      </c>
      <c r="J44">
        <v>0.99908895882008797</v>
      </c>
      <c r="K44" s="1">
        <v>1.96959857753185E-13</v>
      </c>
      <c r="L44">
        <v>1.2847672273165699E-2</v>
      </c>
      <c r="M44">
        <v>0.79835354110270496</v>
      </c>
      <c r="N44">
        <v>0.831942201812225</v>
      </c>
      <c r="O44" s="1">
        <v>3.69411724401377E-16</v>
      </c>
      <c r="P44">
        <v>0.203761051036636</v>
      </c>
      <c r="Q44">
        <v>0.196214287076141</v>
      </c>
      <c r="R44" s="1">
        <v>7.8495019887579804E-11</v>
      </c>
      <c r="S44" s="1">
        <v>1.33503264280855E-31</v>
      </c>
      <c r="T44">
        <v>0.75677180601521099</v>
      </c>
      <c r="U44" s="1">
        <v>1.28702546426778E-38</v>
      </c>
      <c r="V44" s="1">
        <v>5.6520764079466403E-10</v>
      </c>
      <c r="W44">
        <v>0.99999999992339195</v>
      </c>
      <c r="X44">
        <v>0.99999999903897197</v>
      </c>
      <c r="Y44">
        <v>0.99376841196022203</v>
      </c>
      <c r="Z44">
        <v>0.99999951776639295</v>
      </c>
      <c r="AA44">
        <v>0.99995884628728704</v>
      </c>
      <c r="AB44">
        <v>3.9004582699064802E-2</v>
      </c>
      <c r="AC44" s="1">
        <v>6.6120762412338197E-24</v>
      </c>
      <c r="AD44" s="1">
        <v>8.7671714028668197E-15</v>
      </c>
      <c r="AE44">
        <v>0.99870096994552104</v>
      </c>
      <c r="AF44">
        <v>0.99999999341261903</v>
      </c>
      <c r="AG44">
        <v>2.9378090114051199E-3</v>
      </c>
      <c r="AH44" s="1">
        <v>1.02916536681032E-11</v>
      </c>
      <c r="AI44">
        <v>0.98672672803766603</v>
      </c>
      <c r="AJ44">
        <v>0.99982740565241601</v>
      </c>
      <c r="AK44" s="1">
        <v>3.32844363254816E-5</v>
      </c>
      <c r="AL44">
        <v>0.99959366133064298</v>
      </c>
      <c r="AM44">
        <v>0.999588675526633</v>
      </c>
      <c r="AN44">
        <v>8.5550670332226603E-2</v>
      </c>
      <c r="AO44" s="1">
        <v>6.0395159644531804E-10</v>
      </c>
      <c r="AP44" s="1">
        <v>6.7222637956459302E-15</v>
      </c>
      <c r="AQ44">
        <v>0.46541053922814701</v>
      </c>
      <c r="AR44" t="s">
        <v>6</v>
      </c>
      <c r="AS44">
        <v>0.99999937872301903</v>
      </c>
      <c r="AT44">
        <v>0.76541204343093805</v>
      </c>
      <c r="AU44">
        <v>0.67678836338006998</v>
      </c>
      <c r="AV44">
        <v>0.99999973841547796</v>
      </c>
      <c r="AW44">
        <v>5.3895964467127696E-4</v>
      </c>
      <c r="AX44" s="1">
        <v>9.0797926604006197E-16</v>
      </c>
      <c r="AY44">
        <v>5.1826725225038398E-4</v>
      </c>
      <c r="AZ44" s="1">
        <v>1.1945226460467901E-21</v>
      </c>
    </row>
    <row r="45" spans="1:52" x14ac:dyDescent="0.2">
      <c r="A45">
        <f t="shared" si="1"/>
        <v>40</v>
      </c>
      <c r="B45" t="s">
        <v>40</v>
      </c>
      <c r="C45" s="1">
        <v>1.6214742694126201E-10</v>
      </c>
      <c r="D45" s="1">
        <v>5.2708986335979198E-5</v>
      </c>
      <c r="E45">
        <v>0.24741135829565999</v>
      </c>
      <c r="F45">
        <v>0.93643958667344895</v>
      </c>
      <c r="G45" s="1">
        <v>1.86975750011192E-53</v>
      </c>
      <c r="H45" s="1">
        <v>2.5620106961090001E-50</v>
      </c>
      <c r="I45">
        <v>1.99761985532363E-3</v>
      </c>
      <c r="J45">
        <v>1.52874150207752E-2</v>
      </c>
      <c r="K45" s="1">
        <v>4.7282378435374102E-29</v>
      </c>
      <c r="L45" s="1">
        <v>2.8448585705033E-11</v>
      </c>
      <c r="M45">
        <v>9.3436677025657694E-3</v>
      </c>
      <c r="N45">
        <v>1.2167137159492599E-2</v>
      </c>
      <c r="O45" s="1">
        <v>4.7198331929286897E-27</v>
      </c>
      <c r="P45" s="1">
        <v>4.4173798777847799E-5</v>
      </c>
      <c r="Q45" s="1">
        <v>2.6052796079235299E-5</v>
      </c>
      <c r="R45" s="1">
        <v>4.2317247616480398E-20</v>
      </c>
      <c r="S45" s="1">
        <v>1.25810010089129E-49</v>
      </c>
      <c r="T45">
        <v>1.90017810819097E-2</v>
      </c>
      <c r="U45" s="1">
        <v>2.65208316522793E-52</v>
      </c>
      <c r="V45" s="1">
        <v>6.4351170084336505E-20</v>
      </c>
      <c r="W45">
        <v>0.99760219050751298</v>
      </c>
      <c r="X45">
        <v>0.99159619545946498</v>
      </c>
      <c r="Y45">
        <v>0.110738536935824</v>
      </c>
      <c r="Z45">
        <v>0.91063658455515295</v>
      </c>
      <c r="AA45">
        <v>0.11597522782964299</v>
      </c>
      <c r="AB45" s="1">
        <v>1.2638554167145999E-6</v>
      </c>
      <c r="AC45" s="1">
        <v>4.7200808775532803E-38</v>
      </c>
      <c r="AD45" s="1">
        <v>1.7359641873702498E-24</v>
      </c>
      <c r="AE45">
        <v>0.55885352419379197</v>
      </c>
      <c r="AF45">
        <v>0.85154931782628596</v>
      </c>
      <c r="AG45" s="1">
        <v>2.0790202033476998E-9</v>
      </c>
      <c r="AH45" s="1">
        <v>2.3440155163174701E-21</v>
      </c>
      <c r="AI45">
        <v>0.16032706874309699</v>
      </c>
      <c r="AJ45">
        <v>0.707765491383062</v>
      </c>
      <c r="AK45" s="1">
        <v>2.37906823771304E-11</v>
      </c>
      <c r="AL45">
        <v>0.54187727386777795</v>
      </c>
      <c r="AM45">
        <v>0.51012918930545603</v>
      </c>
      <c r="AN45" s="1">
        <v>1.2505533911357399E-5</v>
      </c>
      <c r="AO45" s="1">
        <v>2.98204695087035E-19</v>
      </c>
      <c r="AP45" s="1">
        <v>1.52800843152669E-24</v>
      </c>
      <c r="AQ45" s="1">
        <v>3.8139450778553003E-5</v>
      </c>
      <c r="AR45" s="1">
        <v>6.21276980786243E-7</v>
      </c>
      <c r="AS45" t="s">
        <v>6</v>
      </c>
      <c r="AT45">
        <v>3.1107421661712799E-4</v>
      </c>
      <c r="AU45">
        <v>7.3318114995293403E-3</v>
      </c>
      <c r="AV45">
        <v>0.49166543457369399</v>
      </c>
      <c r="AW45" s="1">
        <v>1.5442758945788999E-10</v>
      </c>
      <c r="AX45" s="1">
        <v>4.67685820456953E-27</v>
      </c>
      <c r="AY45" s="1">
        <v>1.3428109522612E-10</v>
      </c>
      <c r="AZ45" s="1">
        <v>8.0270732781168402E-30</v>
      </c>
    </row>
    <row r="46" spans="1:52" x14ac:dyDescent="0.2">
      <c r="A46">
        <f t="shared" si="1"/>
        <v>29</v>
      </c>
      <c r="B46" t="s">
        <v>41</v>
      </c>
      <c r="C46">
        <v>0.121801949632211</v>
      </c>
      <c r="D46">
        <v>0.19906421615019801</v>
      </c>
      <c r="E46">
        <v>0.99653900192878997</v>
      </c>
      <c r="F46">
        <v>0.99997626477064605</v>
      </c>
      <c r="G46" s="1">
        <v>1.9936858874070299E-42</v>
      </c>
      <c r="H46" s="1">
        <v>8.3207858668672303E-40</v>
      </c>
      <c r="I46">
        <v>0.88319275878011805</v>
      </c>
      <c r="J46">
        <v>0.95786706473434702</v>
      </c>
      <c r="K46" s="1">
        <v>2.5290513181432302E-13</v>
      </c>
      <c r="L46">
        <v>4.3032376775227503E-3</v>
      </c>
      <c r="M46">
        <v>0.58889105827424204</v>
      </c>
      <c r="N46">
        <v>0.63564618980429</v>
      </c>
      <c r="O46" s="1">
        <v>5.1549435340199198E-18</v>
      </c>
      <c r="P46">
        <v>8.5133750406261394E-2</v>
      </c>
      <c r="Q46">
        <v>6.5004031416373995E-2</v>
      </c>
      <c r="R46" s="1">
        <v>1.82863698367546E-10</v>
      </c>
      <c r="S46" s="1">
        <v>5.7920362764388298E-36</v>
      </c>
      <c r="T46">
        <v>0.57776296203683097</v>
      </c>
      <c r="U46" s="1">
        <v>1.2980019722050101E-41</v>
      </c>
      <c r="V46" s="1">
        <v>4.7556083518718003E-12</v>
      </c>
      <c r="W46">
        <v>0.99999999822525498</v>
      </c>
      <c r="X46">
        <v>0.99999996444611305</v>
      </c>
      <c r="Y46">
        <v>0.96760240149968701</v>
      </c>
      <c r="Z46">
        <v>0.99998966382305399</v>
      </c>
      <c r="AA46">
        <v>0.991243646239923</v>
      </c>
      <c r="AB46">
        <v>5.9074789490340604E-3</v>
      </c>
      <c r="AC46" s="1">
        <v>1.61556982808661E-31</v>
      </c>
      <c r="AD46" s="1">
        <v>2.4612626054973799E-16</v>
      </c>
      <c r="AE46">
        <v>0.99344118502512602</v>
      </c>
      <c r="AF46">
        <v>0.99994858541645604</v>
      </c>
      <c r="AG46">
        <v>1.5618269948596301E-4</v>
      </c>
      <c r="AH46" s="1">
        <v>6.1841541973770594E-14</v>
      </c>
      <c r="AI46">
        <v>0.94755675034568798</v>
      </c>
      <c r="AJ46">
        <v>0.99867108674821004</v>
      </c>
      <c r="AK46" s="1">
        <v>4.77801426122502E-6</v>
      </c>
      <c r="AL46">
        <v>0.996626252276269</v>
      </c>
      <c r="AM46">
        <v>0.99568355543523601</v>
      </c>
      <c r="AN46">
        <v>2.5017862942912E-2</v>
      </c>
      <c r="AO46" s="1">
        <v>3.56473180680113E-12</v>
      </c>
      <c r="AP46" s="1">
        <v>1.7632686825721301E-17</v>
      </c>
      <c r="AQ46">
        <v>0.13130305776999701</v>
      </c>
      <c r="AR46">
        <v>0.23458795656906201</v>
      </c>
      <c r="AS46">
        <v>0.99968892578338298</v>
      </c>
      <c r="AT46" t="s">
        <v>6</v>
      </c>
      <c r="AU46">
        <v>0.47152674260719002</v>
      </c>
      <c r="AV46">
        <v>0.99923101869083797</v>
      </c>
      <c r="AW46" s="1">
        <v>1.44460288664431E-5</v>
      </c>
      <c r="AX46" s="1">
        <v>1.7778876464653999E-18</v>
      </c>
      <c r="AY46" s="1">
        <v>2.2901783768524501E-5</v>
      </c>
      <c r="AZ46" s="1">
        <v>6.65504753158582E-18</v>
      </c>
    </row>
    <row r="47" spans="1:52" x14ac:dyDescent="0.2">
      <c r="A47">
        <f t="shared" si="1"/>
        <v>28</v>
      </c>
      <c r="B47" t="s">
        <v>42</v>
      </c>
      <c r="C47">
        <v>0.22264764943367499</v>
      </c>
      <c r="D47">
        <v>0.27387640959494203</v>
      </c>
      <c r="E47">
        <v>0.97967893764763103</v>
      </c>
      <c r="F47">
        <v>0.99850727341475198</v>
      </c>
      <c r="G47" s="1">
        <v>9.4748462609132094E-43</v>
      </c>
      <c r="H47" s="1">
        <v>3.1612577362434502E-38</v>
      </c>
      <c r="I47">
        <v>0.82542016941640295</v>
      </c>
      <c r="J47">
        <v>0.90765789699241795</v>
      </c>
      <c r="K47" s="1">
        <v>2.9736301862836599E-7</v>
      </c>
      <c r="L47">
        <v>3.4634111501583E-2</v>
      </c>
      <c r="M47">
        <v>0.61167506817894102</v>
      </c>
      <c r="N47">
        <v>0.66346214236322998</v>
      </c>
      <c r="O47" s="1">
        <v>7.4100362365399496E-21</v>
      </c>
      <c r="P47">
        <v>0.10821503264742301</v>
      </c>
      <c r="Q47">
        <v>7.2948287501723399E-2</v>
      </c>
      <c r="R47" s="1">
        <v>4.0862146999198597E-8</v>
      </c>
      <c r="S47" s="1">
        <v>2.1032771638010899E-38</v>
      </c>
      <c r="T47">
        <v>0.62468136812268305</v>
      </c>
      <c r="U47" s="1">
        <v>1.4714433198584199E-53</v>
      </c>
      <c r="V47" s="1">
        <v>8.6477231141443806E-11</v>
      </c>
      <c r="W47">
        <v>0.999947087169483</v>
      </c>
      <c r="X47">
        <v>0.99998089471431595</v>
      </c>
      <c r="Y47">
        <v>0.93031737677848003</v>
      </c>
      <c r="Z47">
        <v>0.99973736453756401</v>
      </c>
      <c r="AA47">
        <v>0.96416797963850898</v>
      </c>
      <c r="AB47">
        <v>1.0625020487361801E-2</v>
      </c>
      <c r="AC47" s="1">
        <v>2.33146225522995E-15</v>
      </c>
      <c r="AD47" s="1">
        <v>6.2158050596386001E-19</v>
      </c>
      <c r="AE47">
        <v>0.99888533689516101</v>
      </c>
      <c r="AF47">
        <v>0.99809067484432201</v>
      </c>
      <c r="AG47">
        <v>9.01150078677479E-4</v>
      </c>
      <c r="AH47" s="1">
        <v>5.69814658953562E-12</v>
      </c>
      <c r="AI47">
        <v>0.945912002945408</v>
      </c>
      <c r="AJ47">
        <v>0.99856364112956497</v>
      </c>
      <c r="AK47" s="1">
        <v>3.9711572538787798E-6</v>
      </c>
      <c r="AL47">
        <v>0.99513980281133596</v>
      </c>
      <c r="AM47">
        <v>0.99326805791987205</v>
      </c>
      <c r="AN47">
        <v>1.4122740007729701E-3</v>
      </c>
      <c r="AO47" s="1">
        <v>3.1658548661965002E-19</v>
      </c>
      <c r="AP47" s="1">
        <v>1.3146705392386E-16</v>
      </c>
      <c r="AQ47">
        <v>0.29329010064539301</v>
      </c>
      <c r="AR47">
        <v>0.32321163661993002</v>
      </c>
      <c r="AS47">
        <v>0.992668188500471</v>
      </c>
      <c r="AT47">
        <v>0.52847325739281004</v>
      </c>
      <c r="AU47" t="s">
        <v>6</v>
      </c>
      <c r="AV47">
        <v>0.99069740500221104</v>
      </c>
      <c r="AW47">
        <v>1.45312857359012E-4</v>
      </c>
      <c r="AX47" s="1">
        <v>4.8481162702108897E-18</v>
      </c>
      <c r="AY47">
        <v>4.3212831688965503E-4</v>
      </c>
      <c r="AZ47" s="1">
        <v>3.3687102607826198E-13</v>
      </c>
    </row>
    <row r="48" spans="1:52" x14ac:dyDescent="0.2">
      <c r="A48">
        <f t="shared" si="1"/>
        <v>39</v>
      </c>
      <c r="B48" t="s">
        <v>43</v>
      </c>
      <c r="C48" s="1">
        <v>9.3389940184629097E-17</v>
      </c>
      <c r="D48" s="1">
        <v>3.2844926028886397E-5</v>
      </c>
      <c r="E48">
        <v>0.229388415759431</v>
      </c>
      <c r="F48">
        <v>0.99916811665483796</v>
      </c>
      <c r="G48" s="1">
        <v>1.32903350556993E-52</v>
      </c>
      <c r="H48" s="1">
        <v>1.7018551183569301E-51</v>
      </c>
      <c r="I48">
        <v>1.5142383162619001E-4</v>
      </c>
      <c r="J48">
        <v>3.9645627916764003E-3</v>
      </c>
      <c r="K48" s="1">
        <v>4.8411805052008798E-32</v>
      </c>
      <c r="L48" s="1">
        <v>1.0651757172017801E-12</v>
      </c>
      <c r="M48">
        <v>1.03711435238456E-2</v>
      </c>
      <c r="N48">
        <v>1.32964409659109E-2</v>
      </c>
      <c r="O48" s="1">
        <v>2.4207347141121499E-27</v>
      </c>
      <c r="P48" s="1">
        <v>5.6198517208590002E-5</v>
      </c>
      <c r="Q48" s="1">
        <v>5.5040759981623099E-5</v>
      </c>
      <c r="R48" s="1">
        <v>6.1643831122992703E-21</v>
      </c>
      <c r="S48" s="1">
        <v>1.3998747403234299E-50</v>
      </c>
      <c r="T48">
        <v>2.13978579281815E-2</v>
      </c>
      <c r="U48" s="1">
        <v>6.5523978642614801E-52</v>
      </c>
      <c r="V48" s="1">
        <v>6.3688295563041804E-20</v>
      </c>
      <c r="W48">
        <v>0.99572580006847</v>
      </c>
      <c r="X48">
        <v>0.99029666854946996</v>
      </c>
      <c r="Y48">
        <v>0.11262518639932299</v>
      </c>
      <c r="Z48">
        <v>0.91108897791015697</v>
      </c>
      <c r="AA48">
        <v>7.5634439887858104E-2</v>
      </c>
      <c r="AB48" s="1">
        <v>1.5220125955128601E-6</v>
      </c>
      <c r="AC48" s="1">
        <v>5.4025568634865896E-40</v>
      </c>
      <c r="AD48" s="1">
        <v>5.6907334039951297E-25</v>
      </c>
      <c r="AE48">
        <v>0.56175235317841299</v>
      </c>
      <c r="AF48">
        <v>0.88332521581742296</v>
      </c>
      <c r="AG48" s="1">
        <v>3.1484792305847302E-9</v>
      </c>
      <c r="AH48" s="1">
        <v>1.2186958164735699E-21</v>
      </c>
      <c r="AI48">
        <v>0.16633746889874901</v>
      </c>
      <c r="AJ48">
        <v>0.70688830366461497</v>
      </c>
      <c r="AK48" s="1">
        <v>1.92354344700377E-11</v>
      </c>
      <c r="AL48">
        <v>0.54521503937117399</v>
      </c>
      <c r="AM48">
        <v>0.51413920878320896</v>
      </c>
      <c r="AN48" s="1">
        <v>2.55143396756259E-5</v>
      </c>
      <c r="AO48" s="1">
        <v>3.0816484776240799E-18</v>
      </c>
      <c r="AP48" s="1">
        <v>3.3198191649202404E-24</v>
      </c>
      <c r="AQ48" s="1">
        <v>9.7600437532526798E-5</v>
      </c>
      <c r="AR48" s="1">
        <v>2.6158452209375298E-7</v>
      </c>
      <c r="AS48">
        <v>0.50833456542630595</v>
      </c>
      <c r="AT48">
        <v>7.6898130916247997E-4</v>
      </c>
      <c r="AU48">
        <v>9.3025949977891195E-3</v>
      </c>
      <c r="AV48" t="s">
        <v>6</v>
      </c>
      <c r="AW48" s="1">
        <v>3.0456538894474398E-10</v>
      </c>
      <c r="AX48" s="1">
        <v>8.0407170432656399E-27</v>
      </c>
      <c r="AY48" s="1">
        <v>1.5241252601625701E-10</v>
      </c>
      <c r="AZ48" s="1">
        <v>1.3648396340135201E-30</v>
      </c>
    </row>
    <row r="49" spans="1:52" x14ac:dyDescent="0.2">
      <c r="A49">
        <f t="shared" si="1"/>
        <v>16</v>
      </c>
      <c r="B49" t="s">
        <v>44</v>
      </c>
      <c r="C49">
        <v>0.99808878737012297</v>
      </c>
      <c r="D49">
        <v>0.99879286283087199</v>
      </c>
      <c r="E49">
        <v>0.999999998105918</v>
      </c>
      <c r="F49">
        <v>0.99999999999654798</v>
      </c>
      <c r="G49" s="1">
        <v>2.2122741910168901E-25</v>
      </c>
      <c r="H49" s="1">
        <v>8.0237859711713604E-27</v>
      </c>
      <c r="I49">
        <v>0.99999852934682398</v>
      </c>
      <c r="J49">
        <v>0.99999992214803202</v>
      </c>
      <c r="K49">
        <v>2.0953768207040199E-2</v>
      </c>
      <c r="L49">
        <v>0.95482775529813302</v>
      </c>
      <c r="M49">
        <v>0.99995723684153603</v>
      </c>
      <c r="N49">
        <v>0.99998177890587603</v>
      </c>
      <c r="O49" s="1">
        <v>9.6597714565342496E-9</v>
      </c>
      <c r="P49">
        <v>0.98903578765011502</v>
      </c>
      <c r="Q49">
        <v>0.99494051418933804</v>
      </c>
      <c r="R49">
        <v>8.7928624406113706E-3</v>
      </c>
      <c r="S49" s="1">
        <v>4.4999362700434297E-19</v>
      </c>
      <c r="T49">
        <v>0.99987584910582095</v>
      </c>
      <c r="U49" s="1">
        <v>3.8294288986260799E-32</v>
      </c>
      <c r="V49">
        <v>6.5175206875173696E-4</v>
      </c>
      <c r="W49">
        <v>0.999999999999999</v>
      </c>
      <c r="X49">
        <v>1</v>
      </c>
      <c r="Y49">
        <v>0.99999997028068499</v>
      </c>
      <c r="Z49">
        <v>0.99999999999997902</v>
      </c>
      <c r="AA49">
        <v>0.99999998929813905</v>
      </c>
      <c r="AB49">
        <v>0.95756008126353998</v>
      </c>
      <c r="AC49" s="1">
        <v>4.6598591294235198E-9</v>
      </c>
      <c r="AD49" s="1">
        <v>3.5465490484477902E-8</v>
      </c>
      <c r="AE49">
        <v>0.99999999949934004</v>
      </c>
      <c r="AF49">
        <v>0.99999999999511802</v>
      </c>
      <c r="AG49">
        <v>0.793201041298777</v>
      </c>
      <c r="AH49" s="1">
        <v>7.8866269234846697E-5</v>
      </c>
      <c r="AI49">
        <v>0.99999997711733901</v>
      </c>
      <c r="AJ49">
        <v>0.99999999998407196</v>
      </c>
      <c r="AK49">
        <v>9.8806034159429706E-2</v>
      </c>
      <c r="AL49">
        <v>0.999999999960548</v>
      </c>
      <c r="AM49">
        <v>0.99999999987036103</v>
      </c>
      <c r="AN49">
        <v>0.94528484778715405</v>
      </c>
      <c r="AO49" s="1">
        <v>9.8184488560449198E-5</v>
      </c>
      <c r="AP49" s="1">
        <v>5.4210802431934199E-8</v>
      </c>
      <c r="AQ49">
        <v>0.99974868249039806</v>
      </c>
      <c r="AR49">
        <v>0.99946104035532901</v>
      </c>
      <c r="AS49">
        <v>0.99999999984557197</v>
      </c>
      <c r="AT49">
        <v>0.99998555397113398</v>
      </c>
      <c r="AU49">
        <v>0.99985468714264103</v>
      </c>
      <c r="AV49">
        <v>0.99999999969543496</v>
      </c>
      <c r="AW49" t="s">
        <v>6</v>
      </c>
      <c r="AX49" s="1">
        <v>1.7971970347812101E-8</v>
      </c>
      <c r="AY49">
        <v>0.52591526316494996</v>
      </c>
      <c r="AZ49" s="1">
        <v>3.5079292936118502E-6</v>
      </c>
    </row>
    <row r="50" spans="1:52" x14ac:dyDescent="0.2">
      <c r="A50">
        <f t="shared" si="1"/>
        <v>7</v>
      </c>
      <c r="B50" t="s">
        <v>45</v>
      </c>
      <c r="C50">
        <v>0.99999999999998901</v>
      </c>
      <c r="D50">
        <v>0.999999999999998</v>
      </c>
      <c r="E50">
        <v>1</v>
      </c>
      <c r="F50">
        <v>1</v>
      </c>
      <c r="G50" s="1">
        <v>4.3702441555883498E-8</v>
      </c>
      <c r="H50" s="1">
        <v>5.2478206983828602E-9</v>
      </c>
      <c r="I50">
        <v>1</v>
      </c>
      <c r="J50">
        <v>1</v>
      </c>
      <c r="K50">
        <v>0.999735234534323</v>
      </c>
      <c r="L50">
        <v>0.99999999998045996</v>
      </c>
      <c r="M50">
        <v>1</v>
      </c>
      <c r="N50">
        <v>1</v>
      </c>
      <c r="O50">
        <v>0.28062595362638199</v>
      </c>
      <c r="P50">
        <v>0.999999999999866</v>
      </c>
      <c r="Q50">
        <v>0.999999999999996</v>
      </c>
      <c r="R50">
        <v>0.99855828199156305</v>
      </c>
      <c r="S50">
        <v>3.0249859065713001E-2</v>
      </c>
      <c r="T50">
        <v>1</v>
      </c>
      <c r="U50" s="1">
        <v>1.88851252616461E-14</v>
      </c>
      <c r="V50">
        <v>0.97915141616388401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0.99999999998171496</v>
      </c>
      <c r="AC50">
        <v>0.51691097339163905</v>
      </c>
      <c r="AD50">
        <v>0.294478262872163</v>
      </c>
      <c r="AE50">
        <v>1</v>
      </c>
      <c r="AF50">
        <v>1</v>
      </c>
      <c r="AG50">
        <v>0.99999999863614297</v>
      </c>
      <c r="AH50">
        <v>0.97298384479926803</v>
      </c>
      <c r="AI50">
        <v>1</v>
      </c>
      <c r="AJ50">
        <v>1</v>
      </c>
      <c r="AK50">
        <v>0.99993952838120403</v>
      </c>
      <c r="AL50">
        <v>1</v>
      </c>
      <c r="AM50">
        <v>1</v>
      </c>
      <c r="AN50">
        <v>0.99999999998487499</v>
      </c>
      <c r="AO50">
        <v>0.94926855306215396</v>
      </c>
      <c r="AP50">
        <v>0.49282537190514403</v>
      </c>
      <c r="AQ50">
        <v>1</v>
      </c>
      <c r="AR50">
        <v>0.999999999999999</v>
      </c>
      <c r="AS50">
        <v>1</v>
      </c>
      <c r="AT50">
        <v>1</v>
      </c>
      <c r="AU50">
        <v>1</v>
      </c>
      <c r="AV50">
        <v>1</v>
      </c>
      <c r="AW50">
        <v>0.99999998202802998</v>
      </c>
      <c r="AX50" t="s">
        <v>6</v>
      </c>
      <c r="AY50">
        <v>0.99999999509104798</v>
      </c>
      <c r="AZ50">
        <v>0.83989492570242996</v>
      </c>
    </row>
    <row r="51" spans="1:52" x14ac:dyDescent="0.2">
      <c r="A51">
        <f t="shared" si="1"/>
        <v>17</v>
      </c>
      <c r="B51" t="s">
        <v>46</v>
      </c>
      <c r="C51">
        <v>0.99807793796314404</v>
      </c>
      <c r="D51">
        <v>0.99857267437248598</v>
      </c>
      <c r="E51">
        <v>0.99999999912920701</v>
      </c>
      <c r="F51">
        <v>0.99999999999863798</v>
      </c>
      <c r="G51" s="1">
        <v>1.7498035733658099E-23</v>
      </c>
      <c r="H51" s="1">
        <v>2.7378484803959902E-24</v>
      </c>
      <c r="I51">
        <v>0.99999888735230402</v>
      </c>
      <c r="J51">
        <v>0.99999990654178605</v>
      </c>
      <c r="K51">
        <v>1.70667488701573E-2</v>
      </c>
      <c r="L51">
        <v>0.94925272633813595</v>
      </c>
      <c r="M51">
        <v>0.99989834440337899</v>
      </c>
      <c r="N51">
        <v>0.99993789079052098</v>
      </c>
      <c r="O51" s="1">
        <v>4.2514690256104297E-8</v>
      </c>
      <c r="P51">
        <v>0.98426029626468403</v>
      </c>
      <c r="Q51">
        <v>0.99409169885955195</v>
      </c>
      <c r="R51">
        <v>8.6823323970689498E-3</v>
      </c>
      <c r="S51" s="1">
        <v>3.3443177513739001E-17</v>
      </c>
      <c r="T51">
        <v>0.99962486699640496</v>
      </c>
      <c r="U51" s="1">
        <v>1.6275615468403699E-26</v>
      </c>
      <c r="V51">
        <v>1.28975632404962E-3</v>
      </c>
      <c r="W51">
        <v>1</v>
      </c>
      <c r="X51">
        <v>1</v>
      </c>
      <c r="Y51">
        <v>0.999999975196324</v>
      </c>
      <c r="Z51">
        <v>0.99999999999998002</v>
      </c>
      <c r="AA51">
        <v>0.99999999523267502</v>
      </c>
      <c r="AB51">
        <v>0.90502188888658397</v>
      </c>
      <c r="AC51" s="1">
        <v>1.9092237620189001E-9</v>
      </c>
      <c r="AD51" s="1">
        <v>6.4641006894058695E-7</v>
      </c>
      <c r="AE51">
        <v>0.99999999498636105</v>
      </c>
      <c r="AF51">
        <v>0.99999999999870004</v>
      </c>
      <c r="AG51">
        <v>0.66817389480102896</v>
      </c>
      <c r="AH51" s="1">
        <v>5.7316676879260803E-7</v>
      </c>
      <c r="AI51">
        <v>0.99999989332769901</v>
      </c>
      <c r="AJ51">
        <v>0.99999999987868604</v>
      </c>
      <c r="AK51">
        <v>9.9726290990711106E-2</v>
      </c>
      <c r="AL51">
        <v>0.99999999983986299</v>
      </c>
      <c r="AM51">
        <v>0.99999999947197604</v>
      </c>
      <c r="AN51">
        <v>0.92173843941620404</v>
      </c>
      <c r="AO51">
        <v>2.5007815504692098E-4</v>
      </c>
      <c r="AP51" s="1">
        <v>1.9759501202678598E-9</v>
      </c>
      <c r="AQ51">
        <v>0.99981518785636803</v>
      </c>
      <c r="AR51">
        <v>0.99948173274774998</v>
      </c>
      <c r="AS51">
        <v>0.99999999986571897</v>
      </c>
      <c r="AT51">
        <v>0.99997709821623104</v>
      </c>
      <c r="AU51">
        <v>0.99956787168311001</v>
      </c>
      <c r="AV51">
        <v>0.99999999984758703</v>
      </c>
      <c r="AW51">
        <v>0.47408473683504998</v>
      </c>
      <c r="AX51" s="1">
        <v>4.9089516920883001E-9</v>
      </c>
      <c r="AY51" t="s">
        <v>6</v>
      </c>
      <c r="AZ51" s="1">
        <v>1.17851147040943E-6</v>
      </c>
    </row>
    <row r="52" spans="1:52" x14ac:dyDescent="0.2">
      <c r="A52">
        <f t="shared" si="1"/>
        <v>9</v>
      </c>
      <c r="B52" t="s">
        <v>47</v>
      </c>
      <c r="C52">
        <v>1</v>
      </c>
      <c r="D52">
        <v>0.999999999999995</v>
      </c>
      <c r="E52">
        <v>1</v>
      </c>
      <c r="F52">
        <v>1</v>
      </c>
      <c r="G52" s="1">
        <v>7.6016046190577695E-10</v>
      </c>
      <c r="H52" s="1">
        <v>1.4469339551198599E-13</v>
      </c>
      <c r="I52">
        <v>1</v>
      </c>
      <c r="J52">
        <v>1</v>
      </c>
      <c r="K52">
        <v>0.99857805100067798</v>
      </c>
      <c r="L52">
        <v>0.99999999999836797</v>
      </c>
      <c r="M52">
        <v>1</v>
      </c>
      <c r="N52">
        <v>1</v>
      </c>
      <c r="O52">
        <v>7.2589562262211804E-2</v>
      </c>
      <c r="P52">
        <v>0.99999999999887101</v>
      </c>
      <c r="Q52">
        <v>0.99999999997226796</v>
      </c>
      <c r="R52">
        <v>0.99192079391052101</v>
      </c>
      <c r="S52">
        <v>1.28360081716145E-3</v>
      </c>
      <c r="T52">
        <v>0.99999999999984202</v>
      </c>
      <c r="U52" s="1">
        <v>1.4234883189675399E-15</v>
      </c>
      <c r="V52">
        <v>0.87829550076225704</v>
      </c>
      <c r="W52">
        <v>1</v>
      </c>
      <c r="X52">
        <v>1</v>
      </c>
      <c r="Y52">
        <v>1</v>
      </c>
      <c r="Z52">
        <v>1</v>
      </c>
      <c r="AA52">
        <v>1</v>
      </c>
      <c r="AB52">
        <v>0.99999999351246305</v>
      </c>
      <c r="AC52">
        <v>0.13302125733700901</v>
      </c>
      <c r="AD52">
        <v>7.9298364534346202E-2</v>
      </c>
      <c r="AE52">
        <v>1</v>
      </c>
      <c r="AF52">
        <v>1</v>
      </c>
      <c r="AG52">
        <v>0.99999966046570599</v>
      </c>
      <c r="AH52">
        <v>0.78241894383325705</v>
      </c>
      <c r="AI52">
        <v>1</v>
      </c>
      <c r="AJ52">
        <v>1</v>
      </c>
      <c r="AK52">
        <v>0.99688558363506397</v>
      </c>
      <c r="AL52">
        <v>1</v>
      </c>
      <c r="AM52">
        <v>1</v>
      </c>
      <c r="AN52">
        <v>0.99999994570307504</v>
      </c>
      <c r="AO52">
        <v>0.72738001476313396</v>
      </c>
      <c r="AP52">
        <v>0.15793225580783399</v>
      </c>
      <c r="AQ52">
        <v>0.999999999999999</v>
      </c>
      <c r="AR52">
        <v>1</v>
      </c>
      <c r="AS52">
        <v>1</v>
      </c>
      <c r="AT52">
        <v>1</v>
      </c>
      <c r="AU52">
        <v>0.99999999999966305</v>
      </c>
      <c r="AV52">
        <v>1</v>
      </c>
      <c r="AW52">
        <v>0.99999649207070596</v>
      </c>
      <c r="AX52">
        <v>0.16010507429757001</v>
      </c>
      <c r="AY52">
        <v>0.99999882148853003</v>
      </c>
      <c r="AZ52" t="s">
        <v>6</v>
      </c>
    </row>
  </sheetData>
  <conditionalFormatting sqref="C3:AZ5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E48B-F1EF-D743-AB32-45F254CE84B8}">
  <dimension ref="A1:N20"/>
  <sheetViews>
    <sheetView showGridLines="0" tabSelected="1" topLeftCell="C3" workbookViewId="0">
      <selection activeCell="F3" sqref="F1:F1048576"/>
    </sheetView>
  </sheetViews>
  <sheetFormatPr baseColWidth="10" defaultRowHeight="16" x14ac:dyDescent="0.2"/>
  <cols>
    <col min="1" max="1" width="1" hidden="1" customWidth="1"/>
    <col min="2" max="2" width="0.1640625" hidden="1" customWidth="1"/>
    <col min="3" max="3" width="6.33203125" bestFit="1" customWidth="1"/>
    <col min="4" max="4" width="23.33203125" bestFit="1" customWidth="1"/>
    <col min="5" max="5" width="21" bestFit="1" customWidth="1"/>
    <col min="6" max="6" width="13.6640625" bestFit="1" customWidth="1"/>
    <col min="7" max="7" width="21" bestFit="1" customWidth="1"/>
    <col min="8" max="8" width="23.33203125" bestFit="1" customWidth="1"/>
    <col min="9" max="9" width="18.1640625" bestFit="1" customWidth="1"/>
    <col min="10" max="10" width="12.6640625" bestFit="1" customWidth="1"/>
    <col min="11" max="11" width="12.1640625" bestFit="1" customWidth="1"/>
    <col min="12" max="12" width="13.1640625" bestFit="1" customWidth="1"/>
    <col min="13" max="13" width="13.6640625" bestFit="1" customWidth="1"/>
    <col min="14" max="14" width="15.33203125" bestFit="1" customWidth="1"/>
  </cols>
  <sheetData>
    <row r="1" spans="1:14" hidden="1" x14ac:dyDescent="0.2">
      <c r="A1" t="s">
        <v>48</v>
      </c>
      <c r="D1" s="8"/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0</v>
      </c>
    </row>
    <row r="2" spans="1:14" hidden="1" x14ac:dyDescent="0.2">
      <c r="D2" s="9"/>
      <c r="E2">
        <v>24</v>
      </c>
      <c r="F2">
        <v>23</v>
      </c>
      <c r="G2">
        <v>26</v>
      </c>
      <c r="H2">
        <v>6</v>
      </c>
      <c r="I2">
        <v>36</v>
      </c>
      <c r="J2">
        <v>32</v>
      </c>
      <c r="K2">
        <v>31</v>
      </c>
      <c r="L2">
        <v>38</v>
      </c>
      <c r="M2">
        <v>39</v>
      </c>
      <c r="N2">
        <v>45</v>
      </c>
    </row>
    <row r="3" spans="1:14" ht="17" thickBot="1" x14ac:dyDescent="0.25">
      <c r="D3" s="4"/>
      <c r="E3" t="s">
        <v>58</v>
      </c>
      <c r="N3" t="s">
        <v>59</v>
      </c>
    </row>
    <row r="4" spans="1:14" ht="17" thickBot="1" x14ac:dyDescent="0.25">
      <c r="D4" s="4"/>
      <c r="E4" s="11" t="str" cm="1">
        <f t="array" aca="1" ref="E4" ca="1">INDIRECT(_xlfn.CONCAT($A$1,E1,2))</f>
        <v>3 Factor Appraisal Ratio</v>
      </c>
      <c r="F4" s="12" t="str" cm="1">
        <f t="array" aca="1" ref="F4" ca="1">INDIRECT(_xlfn.CONCAT($A$1,F1,2))</f>
        <v>Appraisal Ratio</v>
      </c>
      <c r="G4" s="12" t="str" cm="1">
        <f t="array" aca="1" ref="G4" ca="1">INDIRECT(_xlfn.CONCAT($A$1,G1,2))</f>
        <v>5 Factor Appraisal Ratio</v>
      </c>
      <c r="H4" s="12" t="str" cm="1">
        <f t="array" aca="1" ref="H4" ca="1">INDIRECT(_xlfn.CONCAT($A$1,H1,2))</f>
        <v>raw Adjusted Sharpe Ratio</v>
      </c>
      <c r="I4" s="12" t="str" cm="1">
        <f t="array" aca="1" ref="I4" ca="1">INDIRECT(_xlfn.CONCAT($A$1,I1,2))</f>
        <v xml:space="preserve">raw max drawdown </v>
      </c>
      <c r="J4" s="12" t="str" cm="1">
        <f t="array" aca="1" ref="J4" ca="1">INDIRECT(_xlfn.CONCAT($A$1,J1,2))</f>
        <v>raw Pain ratio</v>
      </c>
      <c r="K4" s="12" t="str" cm="1">
        <f t="array" aca="1" ref="K4" ca="1">INDIRECT(_xlfn.CONCAT($A$1,K1,2))</f>
        <v>MinVar</v>
      </c>
      <c r="L4" s="12" t="str" cm="1">
        <f t="array" aca="1" ref="L4" ca="1">INDIRECT(_xlfn.CONCAT($A$1,L1,2))</f>
        <v>raw Pain index</v>
      </c>
      <c r="M4" s="12" t="str" cm="1">
        <f t="array" aca="1" ref="M4" ca="1">INDIRECT(_xlfn.CONCAT($A$1,M1,2))</f>
        <v>raw ulcer index</v>
      </c>
      <c r="N4" s="13" t="str" cm="1">
        <f t="array" aca="1" ref="N4" ca="1">INDIRECT(_xlfn.CONCAT($A$1,N1,2))</f>
        <v>raw Sharpe Ratio</v>
      </c>
    </row>
    <row r="5" spans="1:14" x14ac:dyDescent="0.2">
      <c r="A5" t="s">
        <v>49</v>
      </c>
      <c r="B5">
        <v>24</v>
      </c>
      <c r="C5" t="s">
        <v>60</v>
      </c>
      <c r="D5" s="8" t="str" cm="1">
        <f t="array" aca="1" ref="D5" ca="1">INDIRECT(_xlfn.CONCAT($A$1,"B",B5))</f>
        <v>3 Factor Appraisal Ratio</v>
      </c>
      <c r="E5" s="2" t="str" cm="1">
        <f t="array" aca="1" ref="E5" ca="1">INDIRECT(_xlfn.CONCAT($A$1,E$1,$B5))</f>
        <v>NA</v>
      </c>
      <c r="F5" s="2" cm="1">
        <f t="array" aca="1" ref="F5" ca="1">INDIRECT(_xlfn.CONCAT($A$1,F$1,$B5))</f>
        <v>0.32766759671266799</v>
      </c>
      <c r="G5" s="2" cm="1">
        <f t="array" aca="1" ref="G5" ca="1">INDIRECT(_xlfn.CONCAT($A$1,G$1,$B5))</f>
        <v>0.162398087810875</v>
      </c>
      <c r="H5" s="2" cm="1">
        <f t="array" aca="1" ref="H5" ca="1">INDIRECT(_xlfn.CONCAT($A$1,H$1,$B5))</f>
        <v>6.7397639588854905E-2</v>
      </c>
      <c r="I5" s="2" cm="1">
        <f t="array" aca="1" ref="I5" ca="1">INDIRECT(_xlfn.CONCAT($A$1,I$1,$B5))</f>
        <v>0.107904855855478</v>
      </c>
      <c r="J5" s="2" cm="1">
        <f t="array" aca="1" ref="J5" ca="1">INDIRECT(_xlfn.CONCAT($A$1,J$1,$B5))</f>
        <v>4.8917748724591099E-2</v>
      </c>
      <c r="K5" s="2" cm="1">
        <f t="array" aca="1" ref="K5" ca="1">INDIRECT(_xlfn.CONCAT($A$1,K$1,$B5))</f>
        <v>5.8634118702872197E-2</v>
      </c>
      <c r="L5" s="2" cm="1">
        <f t="array" aca="1" ref="L5" ca="1">INDIRECT(_xlfn.CONCAT($A$1,L$1,$B5))</f>
        <v>3.7604789383314803E-2</v>
      </c>
      <c r="M5" s="2" cm="1">
        <f t="array" aca="1" ref="M5" ca="1">INDIRECT(_xlfn.CONCAT($A$1,M$1,$B5))</f>
        <v>3.2136179565451402E-2</v>
      </c>
      <c r="N5" s="3" cm="1">
        <f t="array" aca="1" ref="N5" ca="1">INDIRECT(_xlfn.CONCAT($A$1,N$1,$B5))</f>
        <v>8.4038045405352303E-3</v>
      </c>
    </row>
    <row r="6" spans="1:14" x14ac:dyDescent="0.2">
      <c r="A6" t="s">
        <v>50</v>
      </c>
      <c r="B6">
        <v>23</v>
      </c>
      <c r="D6" s="9" t="str" cm="1">
        <f t="array" aca="1" ref="D6" ca="1">INDIRECT(_xlfn.CONCAT($A$1,"B",B6))</f>
        <v>Appraisal Ratio</v>
      </c>
      <c r="E6" s="4" cm="1">
        <f t="array" aca="1" ref="E6" ca="1">INDIRECT(_xlfn.CONCAT($A$1,E$1,$B6))</f>
        <v>0.67233240328733201</v>
      </c>
      <c r="F6" s="4" t="str" cm="1">
        <f t="array" aca="1" ref="F6" ca="1">INDIRECT(_xlfn.CONCAT($A$1,F$1,$B6))</f>
        <v>NA</v>
      </c>
      <c r="G6" s="4" cm="1">
        <f t="array" aca="1" ref="G6" ca="1">INDIRECT(_xlfn.CONCAT($A$1,G$1,$B6))</f>
        <v>0.31038606040348099</v>
      </c>
      <c r="H6" s="4" cm="1">
        <f t="array" aca="1" ref="H6" ca="1">INDIRECT(_xlfn.CONCAT($A$1,H$1,$B6))</f>
        <v>6.3513891980708601E-2</v>
      </c>
      <c r="I6" s="4" cm="1">
        <f t="array" aca="1" ref="I6" ca="1">INDIRECT(_xlfn.CONCAT($A$1,I$1,$B6))</f>
        <v>0.16818492239795199</v>
      </c>
      <c r="J6" s="4" cm="1">
        <f t="array" aca="1" ref="J6" ca="1">INDIRECT(_xlfn.CONCAT($A$1,J$1,$B6))</f>
        <v>5.0798937496655101E-2</v>
      </c>
      <c r="K6" s="4" cm="1">
        <f t="array" aca="1" ref="K6" ca="1">INDIRECT(_xlfn.CONCAT($A$1,K$1,$B6))</f>
        <v>9.643936975754E-2</v>
      </c>
      <c r="L6" s="4" cm="1">
        <f t="array" aca="1" ref="L6" ca="1">INDIRECT(_xlfn.CONCAT($A$1,L$1,$B6))</f>
        <v>6.0709603575955701E-2</v>
      </c>
      <c r="M6" s="4" cm="1">
        <f t="array" aca="1" ref="M6" ca="1">INDIRECT(_xlfn.CONCAT($A$1,M$1,$B6))</f>
        <v>5.2442353973842802E-2</v>
      </c>
      <c r="N6" s="5" cm="1">
        <f t="array" aca="1" ref="N6" ca="1">INDIRECT(_xlfn.CONCAT($A$1,N$1,$B6))</f>
        <v>2.3978094924874201E-3</v>
      </c>
    </row>
    <row r="7" spans="1:14" x14ac:dyDescent="0.2">
      <c r="A7" t="s">
        <v>51</v>
      </c>
      <c r="B7">
        <v>26</v>
      </c>
      <c r="D7" s="9" t="str" cm="1">
        <f t="array" aca="1" ref="D7" ca="1">INDIRECT(_xlfn.CONCAT($A$1,"B",B7))</f>
        <v>5 Factor Appraisal Ratio</v>
      </c>
      <c r="E7" s="4" cm="1">
        <f t="array" aca="1" ref="E7" ca="1">INDIRECT(_xlfn.CONCAT($A$1,E$1,$B7))</f>
        <v>0.83760191218912505</v>
      </c>
      <c r="F7" s="4" cm="1">
        <f t="array" aca="1" ref="F7" ca="1">INDIRECT(_xlfn.CONCAT($A$1,F$1,$B7))</f>
        <v>0.68961393959651895</v>
      </c>
      <c r="G7" s="4" t="str" cm="1">
        <f t="array" aca="1" ref="G7" ca="1">INDIRECT(_xlfn.CONCAT($A$1,G$1,$B7))</f>
        <v>NA</v>
      </c>
      <c r="H7" s="4" cm="1">
        <f t="array" aca="1" ref="H7" ca="1">INDIRECT(_xlfn.CONCAT($A$1,H$1,$B7))</f>
        <v>0.29045382468915198</v>
      </c>
      <c r="I7" s="4" cm="1">
        <f t="array" aca="1" ref="I7" ca="1">INDIRECT(_xlfn.CONCAT($A$1,I$1,$B7))</f>
        <v>0.28415275971703802</v>
      </c>
      <c r="J7" s="4" cm="1">
        <f t="array" aca="1" ref="J7" ca="1">INDIRECT(_xlfn.CONCAT($A$1,J$1,$B7))</f>
        <v>0.245043323750852</v>
      </c>
      <c r="K7" s="4" cm="1">
        <f t="array" aca="1" ref="K7" ca="1">INDIRECT(_xlfn.CONCAT($A$1,K$1,$B7))</f>
        <v>0.17940824064001101</v>
      </c>
      <c r="L7" s="4" cm="1">
        <f t="array" aca="1" ref="L7" ca="1">INDIRECT(_xlfn.CONCAT($A$1,L$1,$B7))</f>
        <v>0.14749240991017501</v>
      </c>
      <c r="M7" s="4" cm="1">
        <f t="array" aca="1" ref="M7" ca="1">INDIRECT(_xlfn.CONCAT($A$1,M$1,$B7))</f>
        <v>0.12831386617233501</v>
      </c>
      <c r="N7" s="5" cm="1">
        <f t="array" aca="1" ref="N7" ca="1">INDIRECT(_xlfn.CONCAT($A$1,N$1,$B7))</f>
        <v>8.9363415444847105E-2</v>
      </c>
    </row>
    <row r="8" spans="1:14" x14ac:dyDescent="0.2">
      <c r="A8" t="s">
        <v>52</v>
      </c>
      <c r="B8">
        <v>6</v>
      </c>
      <c r="D8" s="9" t="str" cm="1">
        <f t="array" aca="1" ref="D8" ca="1">INDIRECT(_xlfn.CONCAT($A$1,"B",B8))</f>
        <v>raw Adjusted Sharpe Ratio</v>
      </c>
      <c r="E8" s="4" cm="1">
        <f t="array" aca="1" ref="E8" ca="1">INDIRECT(_xlfn.CONCAT($A$1,E$1,$B8))</f>
        <v>0.93260236041114497</v>
      </c>
      <c r="F8" s="4" cm="1">
        <f t="array" aca="1" ref="F8" ca="1">INDIRECT(_xlfn.CONCAT($A$1,F$1,$B8))</f>
        <v>0.936486108019291</v>
      </c>
      <c r="G8" s="4" cm="1">
        <f t="array" aca="1" ref="G8" ca="1">INDIRECT(_xlfn.CONCAT($A$1,G$1,$B8))</f>
        <v>0.70954617531084796</v>
      </c>
      <c r="H8" s="4" t="str" cm="1">
        <f t="array" aca="1" ref="H8" ca="1">INDIRECT(_xlfn.CONCAT($A$1,H$1,$B8))</f>
        <v>NA</v>
      </c>
      <c r="I8" s="4" cm="1">
        <f t="array" aca="1" ref="I8" ca="1">INDIRECT(_xlfn.CONCAT($A$1,I$1,$B8))</f>
        <v>0.45727554738614701</v>
      </c>
      <c r="J8" s="4" cm="1">
        <f t="array" aca="1" ref="J8" ca="1">INDIRECT(_xlfn.CONCAT($A$1,J$1,$B8))</f>
        <v>0.40092061661845002</v>
      </c>
      <c r="K8" s="4" cm="1">
        <f t="array" aca="1" ref="K8" ca="1">INDIRECT(_xlfn.CONCAT($A$1,K$1,$B8))</f>
        <v>0.31638674186536297</v>
      </c>
      <c r="L8" s="4" cm="1">
        <f t="array" aca="1" ref="L8" ca="1">INDIRECT(_xlfn.CONCAT($A$1,L$1,$B8))</f>
        <v>0.27579060067872602</v>
      </c>
      <c r="M8" s="4" cm="1">
        <f t="array" aca="1" ref="M8" ca="1">INDIRECT(_xlfn.CONCAT($A$1,M$1,$B8))</f>
        <v>0.24838659743842201</v>
      </c>
      <c r="N8" s="5" cm="1">
        <f t="array" aca="1" ref="N8" ca="1">INDIRECT(_xlfn.CONCAT($A$1,N$1,$B8))</f>
        <v>6.3560413326551393E-2</v>
      </c>
    </row>
    <row r="9" spans="1:14" x14ac:dyDescent="0.2">
      <c r="A9" t="s">
        <v>53</v>
      </c>
      <c r="B9">
        <v>36</v>
      </c>
      <c r="D9" s="9" t="str" cm="1">
        <f t="array" aca="1" ref="D9" ca="1">INDIRECT(_xlfn.CONCAT($A$1,"B",B9))</f>
        <v xml:space="preserve">raw max drawdown </v>
      </c>
      <c r="E9" s="4" cm="1">
        <f t="array" aca="1" ref="E9" ca="1">INDIRECT(_xlfn.CONCAT($A$1,E$1,$B9))</f>
        <v>0.89209514414452196</v>
      </c>
      <c r="F9" s="4" cm="1">
        <f t="array" aca="1" ref="F9" ca="1">INDIRECT(_xlfn.CONCAT($A$1,F$1,$B9))</f>
        <v>0.83181507760204798</v>
      </c>
      <c r="G9" s="4" cm="1">
        <f t="array" aca="1" ref="G9" ca="1">INDIRECT(_xlfn.CONCAT($A$1,G$1,$B9))</f>
        <v>0.71584724028296198</v>
      </c>
      <c r="H9" s="4" cm="1">
        <f t="array" aca="1" ref="H9" ca="1">INDIRECT(_xlfn.CONCAT($A$1,H$1,$B9))</f>
        <v>0.54272445261385305</v>
      </c>
      <c r="I9" s="4" t="str" cm="1">
        <f t="array" aca="1" ref="I9" ca="1">INDIRECT(_xlfn.CONCAT($A$1,I$1,$B9))</f>
        <v>NA</v>
      </c>
      <c r="J9" s="4" cm="1">
        <f t="array" aca="1" ref="J9" ca="1">INDIRECT(_xlfn.CONCAT($A$1,J$1,$B9))</f>
        <v>0.49745946340147501</v>
      </c>
      <c r="K9" s="4" cm="1">
        <f t="array" aca="1" ref="K9" ca="1">INDIRECT(_xlfn.CONCAT($A$1,K$1,$B9))</f>
        <v>0.34234942593807199</v>
      </c>
      <c r="L9" s="4" cm="1">
        <f t="array" aca="1" ref="L9" ca="1">INDIRECT(_xlfn.CONCAT($A$1,L$1,$B9))</f>
        <v>0.303780188774532</v>
      </c>
      <c r="M9" s="4" cm="1">
        <f t="array" aca="1" ref="M9" ca="1">INDIRECT(_xlfn.CONCAT($A$1,M$1,$B9))</f>
        <v>0.24738437621231499</v>
      </c>
      <c r="N9" s="5" cm="1">
        <f t="array" aca="1" ref="N9" ca="1">INDIRECT(_xlfn.CONCAT($A$1,N$1,$B9))</f>
        <v>0.292234508616938</v>
      </c>
    </row>
    <row r="10" spans="1:14" x14ac:dyDescent="0.2">
      <c r="A10" t="s">
        <v>54</v>
      </c>
      <c r="B10">
        <v>32</v>
      </c>
      <c r="D10" s="9" t="str" cm="1">
        <f t="array" aca="1" ref="D10" ca="1">INDIRECT(_xlfn.CONCAT($A$1,"B",B10))</f>
        <v>raw Pain ratio</v>
      </c>
      <c r="E10" s="4" cm="1">
        <f t="array" aca="1" ref="E10" ca="1">INDIRECT(_xlfn.CONCAT($A$1,E$1,$B10))</f>
        <v>0.95108225127540902</v>
      </c>
      <c r="F10" s="4" cm="1">
        <f t="array" aca="1" ref="F10" ca="1">INDIRECT(_xlfn.CONCAT($A$1,F$1,$B10))</f>
        <v>0.94920106250334502</v>
      </c>
      <c r="G10" s="4" cm="1">
        <f t="array" aca="1" ref="G10" ca="1">INDIRECT(_xlfn.CONCAT($A$1,G$1,$B10))</f>
        <v>0.75495667624914797</v>
      </c>
      <c r="H10" s="4" cm="1">
        <f t="array" aca="1" ref="H10" ca="1">INDIRECT(_xlfn.CONCAT($A$1,H$1,$B10))</f>
        <v>0.59907938338154998</v>
      </c>
      <c r="I10" s="4" cm="1">
        <f t="array" aca="1" ref="I10" ca="1">INDIRECT(_xlfn.CONCAT($A$1,I$1,$B10))</f>
        <v>0.50254053659852504</v>
      </c>
      <c r="J10" s="4" t="str" cm="1">
        <f t="array" aca="1" ref="J10" ca="1">INDIRECT(_xlfn.CONCAT($A$1,J$1,$B10))</f>
        <v>NA</v>
      </c>
      <c r="K10" s="4" cm="1">
        <f t="array" aca="1" ref="K10" ca="1">INDIRECT(_xlfn.CONCAT($A$1,K$1,$B10))</f>
        <v>0.35357532165935002</v>
      </c>
      <c r="L10" s="4" cm="1">
        <f t="array" aca="1" ref="L10" ca="1">INDIRECT(_xlfn.CONCAT($A$1,L$1,$B10))</f>
        <v>0.30748060550745399</v>
      </c>
      <c r="M10" s="4" cm="1">
        <f t="array" aca="1" ref="M10" ca="1">INDIRECT(_xlfn.CONCAT($A$1,M$1,$B10))</f>
        <v>0.28370034406524702</v>
      </c>
      <c r="N10" s="5" cm="1">
        <f t="array" aca="1" ref="N10" ca="1">INDIRECT(_xlfn.CONCAT($A$1,N$1,$B10))</f>
        <v>0.14845068217371399</v>
      </c>
    </row>
    <row r="11" spans="1:14" x14ac:dyDescent="0.2">
      <c r="A11" t="s">
        <v>55</v>
      </c>
      <c r="B11">
        <v>31</v>
      </c>
      <c r="D11" s="9" t="str" cm="1">
        <f t="array" aca="1" ref="D11" ca="1">INDIRECT(_xlfn.CONCAT($A$1,"B",B11))</f>
        <v>MinVar</v>
      </c>
      <c r="E11" s="4" cm="1">
        <f t="array" aca="1" ref="E11" ca="1">INDIRECT(_xlfn.CONCAT($A$1,E$1,$B11))</f>
        <v>0.94136588129712795</v>
      </c>
      <c r="F11" s="4" cm="1">
        <f t="array" aca="1" ref="F11" ca="1">INDIRECT(_xlfn.CONCAT($A$1,F$1,$B11))</f>
        <v>0.90356063024246003</v>
      </c>
      <c r="G11" s="4" cm="1">
        <f t="array" aca="1" ref="G11" ca="1">INDIRECT(_xlfn.CONCAT($A$1,G$1,$B11))</f>
        <v>0.82059175935998896</v>
      </c>
      <c r="H11" s="4" cm="1">
        <f t="array" aca="1" ref="H11" ca="1">INDIRECT(_xlfn.CONCAT($A$1,H$1,$B11))</f>
        <v>0.68361325813463703</v>
      </c>
      <c r="I11" s="4" cm="1">
        <f t="array" aca="1" ref="I11" ca="1">INDIRECT(_xlfn.CONCAT($A$1,I$1,$B11))</f>
        <v>0.65765057406192795</v>
      </c>
      <c r="J11" s="4" cm="1">
        <f t="array" aca="1" ref="J11" ca="1">INDIRECT(_xlfn.CONCAT($A$1,J$1,$B11))</f>
        <v>0.64642467834064998</v>
      </c>
      <c r="K11" s="4" t="str" cm="1">
        <f t="array" aca="1" ref="K11" ca="1">INDIRECT(_xlfn.CONCAT($A$1,K$1,$B11))</f>
        <v>NA</v>
      </c>
      <c r="L11" s="4" cm="1">
        <f t="array" aca="1" ref="L11" ca="1">INDIRECT(_xlfn.CONCAT($A$1,L$1,$B11))</f>
        <v>0.476991173016798</v>
      </c>
      <c r="M11" s="4" cm="1">
        <f t="array" aca="1" ref="M11" ca="1">INDIRECT(_xlfn.CONCAT($A$1,M$1,$B11))</f>
        <v>0.445677912723355</v>
      </c>
      <c r="N11" s="5" cm="1">
        <f t="array" aca="1" ref="N11" ca="1">INDIRECT(_xlfn.CONCAT($A$1,N$1,$B11))</f>
        <v>0.44114647580620803</v>
      </c>
    </row>
    <row r="12" spans="1:14" x14ac:dyDescent="0.2">
      <c r="A12" t="s">
        <v>56</v>
      </c>
      <c r="B12">
        <v>38</v>
      </c>
      <c r="D12" s="9" t="str" cm="1">
        <f t="array" aca="1" ref="D12" ca="1">INDIRECT(_xlfn.CONCAT($A$1,"B",B12))</f>
        <v>raw Pain index</v>
      </c>
      <c r="E12" s="4" cm="1">
        <f t="array" aca="1" ref="E12" ca="1">INDIRECT(_xlfn.CONCAT($A$1,E$1,$B12))</f>
        <v>0.96239521061668498</v>
      </c>
      <c r="F12" s="4" cm="1">
        <f t="array" aca="1" ref="F12" ca="1">INDIRECT(_xlfn.CONCAT($A$1,F$1,$B12))</f>
        <v>0.93929039642404399</v>
      </c>
      <c r="G12" s="4" cm="1">
        <f t="array" aca="1" ref="G12" ca="1">INDIRECT(_xlfn.CONCAT($A$1,G$1,$B12))</f>
        <v>0.85250759008982502</v>
      </c>
      <c r="H12" s="4" cm="1">
        <f t="array" aca="1" ref="H12" ca="1">INDIRECT(_xlfn.CONCAT($A$1,H$1,$B12))</f>
        <v>0.72420939932127404</v>
      </c>
      <c r="I12" s="4" cm="1">
        <f t="array" aca="1" ref="I12" ca="1">INDIRECT(_xlfn.CONCAT($A$1,I$1,$B12))</f>
        <v>0.69621981122546805</v>
      </c>
      <c r="J12" s="4" cm="1">
        <f t="array" aca="1" ref="J12" ca="1">INDIRECT(_xlfn.CONCAT($A$1,J$1,$B12))</f>
        <v>0.69251939449254596</v>
      </c>
      <c r="K12" s="4" cm="1">
        <f t="array" aca="1" ref="K12" ca="1">INDIRECT(_xlfn.CONCAT($A$1,K$1,$B12))</f>
        <v>0.52300882698320195</v>
      </c>
      <c r="L12" s="4" t="str" cm="1">
        <f t="array" aca="1" ref="L12" ca="1">INDIRECT(_xlfn.CONCAT($A$1,L$1,$B12))</f>
        <v>NA</v>
      </c>
      <c r="M12" s="4" cm="1">
        <f t="array" aca="1" ref="M12" ca="1">INDIRECT(_xlfn.CONCAT($A$1,M$1,$B12))</f>
        <v>0.45687887213963302</v>
      </c>
      <c r="N12" s="5" cm="1">
        <f t="array" aca="1" ref="N12" ca="1">INDIRECT(_xlfn.CONCAT($A$1,N$1,$B12))</f>
        <v>0.45812272613222199</v>
      </c>
    </row>
    <row r="13" spans="1:14" x14ac:dyDescent="0.2">
      <c r="A13" t="s">
        <v>57</v>
      </c>
      <c r="B13">
        <v>39</v>
      </c>
      <c r="D13" s="9" t="str" cm="1">
        <f t="array" aca="1" ref="D13" ca="1">INDIRECT(_xlfn.CONCAT($A$1,"B",B13))</f>
        <v>raw ulcer index</v>
      </c>
      <c r="E13" s="4" cm="1">
        <f t="array" aca="1" ref="E13" ca="1">INDIRECT(_xlfn.CONCAT($A$1,E$1,$B13))</f>
        <v>0.96786382043454899</v>
      </c>
      <c r="F13" s="4" cm="1">
        <f t="array" aca="1" ref="F13" ca="1">INDIRECT(_xlfn.CONCAT($A$1,F$1,$B13))</f>
        <v>0.947557646026157</v>
      </c>
      <c r="G13" s="4" cm="1">
        <f t="array" aca="1" ref="G13" ca="1">INDIRECT(_xlfn.CONCAT($A$1,G$1,$B13))</f>
        <v>0.87168613382766502</v>
      </c>
      <c r="H13" s="4" cm="1">
        <f t="array" aca="1" ref="H13" ca="1">INDIRECT(_xlfn.CONCAT($A$1,H$1,$B13))</f>
        <v>0.75161340256157805</v>
      </c>
      <c r="I13" s="4" cm="1">
        <f t="array" aca="1" ref="I13" ca="1">INDIRECT(_xlfn.CONCAT($A$1,I$1,$B13))</f>
        <v>0.75261562378768498</v>
      </c>
      <c r="J13" s="4" cm="1">
        <f t="array" aca="1" ref="J13" ca="1">INDIRECT(_xlfn.CONCAT($A$1,J$1,$B13))</f>
        <v>0.71629965593475298</v>
      </c>
      <c r="K13" s="4" cm="1">
        <f t="array" aca="1" ref="K13" ca="1">INDIRECT(_xlfn.CONCAT($A$1,K$1,$B13))</f>
        <v>0.554322087276645</v>
      </c>
      <c r="L13" s="4" cm="1">
        <f t="array" aca="1" ref="L13" ca="1">INDIRECT(_xlfn.CONCAT($A$1,L$1,$B13))</f>
        <v>0.54312112786036704</v>
      </c>
      <c r="M13" s="4" t="str" cm="1">
        <f t="array" aca="1" ref="M13" ca="1">INDIRECT(_xlfn.CONCAT($A$1,M$1,$B13))</f>
        <v>NA</v>
      </c>
      <c r="N13" s="5" cm="1">
        <f t="array" aca="1" ref="N13" ca="1">INDIRECT(_xlfn.CONCAT($A$1,N$1,$B13))</f>
        <v>0.48987081069454402</v>
      </c>
    </row>
    <row r="14" spans="1:14" ht="17" thickBot="1" x14ac:dyDescent="0.25">
      <c r="A14" t="s">
        <v>0</v>
      </c>
      <c r="B14">
        <v>45</v>
      </c>
      <c r="C14" t="s">
        <v>59</v>
      </c>
      <c r="D14" s="10" t="str" cm="1">
        <f t="array" aca="1" ref="D14" ca="1">INDIRECT(_xlfn.CONCAT($A$1,"B",B14))</f>
        <v>raw Sharpe Ratio</v>
      </c>
      <c r="E14" s="6" cm="1">
        <f t="array" aca="1" ref="E14" ca="1">INDIRECT(_xlfn.CONCAT($A$1,E$1,$B14))</f>
        <v>0.99159619545946498</v>
      </c>
      <c r="F14" s="6" cm="1">
        <f t="array" aca="1" ref="F14" ca="1">INDIRECT(_xlfn.CONCAT($A$1,F$1,$B14))</f>
        <v>0.99760219050751298</v>
      </c>
      <c r="G14" s="6" cm="1">
        <f t="array" aca="1" ref="G14" ca="1">INDIRECT(_xlfn.CONCAT($A$1,G$1,$B14))</f>
        <v>0.91063658455515295</v>
      </c>
      <c r="H14" s="6" cm="1">
        <f t="array" aca="1" ref="H14" ca="1">INDIRECT(_xlfn.CONCAT($A$1,H$1,$B14))</f>
        <v>0.93643958667344895</v>
      </c>
      <c r="I14" s="6" cm="1">
        <f t="array" aca="1" ref="I14" ca="1">INDIRECT(_xlfn.CONCAT($A$1,I$1,$B14))</f>
        <v>0.707765491383062</v>
      </c>
      <c r="J14" s="6" cm="1">
        <f t="array" aca="1" ref="J14" ca="1">INDIRECT(_xlfn.CONCAT($A$1,J$1,$B14))</f>
        <v>0.85154931782628596</v>
      </c>
      <c r="K14" s="6" cm="1">
        <f t="array" aca="1" ref="K14" ca="1">INDIRECT(_xlfn.CONCAT($A$1,K$1,$B14))</f>
        <v>0.55885352419379197</v>
      </c>
      <c r="L14" s="6" cm="1">
        <f t="array" aca="1" ref="L14" ca="1">INDIRECT(_xlfn.CONCAT($A$1,L$1,$B14))</f>
        <v>0.54187727386777795</v>
      </c>
      <c r="M14" s="6" cm="1">
        <f t="array" aca="1" ref="M14" ca="1">INDIRECT(_xlfn.CONCAT($A$1,M$1,$B14))</f>
        <v>0.51012918930545603</v>
      </c>
      <c r="N14" s="7" t="str" cm="1">
        <f t="array" aca="1" ref="N14" ca="1">INDIRECT(_xlfn.CONCAT($A$1,N$1,$B14))</f>
        <v>NA</v>
      </c>
    </row>
    <row r="16" spans="1:14" x14ac:dyDescent="0.2">
      <c r="E16" s="4"/>
    </row>
    <row r="18" spans="4:5" x14ac:dyDescent="0.2">
      <c r="E18" s="4"/>
    </row>
    <row r="20" spans="4:5" x14ac:dyDescent="0.2">
      <c r="D20" s="4"/>
    </row>
  </sheetData>
  <conditionalFormatting sqref="E5:N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A5_paired_t_test_matrix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Schencker</dc:creator>
  <cp:lastModifiedBy>Ari Schencker</cp:lastModifiedBy>
  <dcterms:created xsi:type="dcterms:W3CDTF">2020-09-18T02:33:13Z</dcterms:created>
  <dcterms:modified xsi:type="dcterms:W3CDTF">2021-09-24T18:01:28Z</dcterms:modified>
</cp:coreProperties>
</file>