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Ari's Projects/Monte Carlo Backtest/"/>
    </mc:Choice>
  </mc:AlternateContent>
  <xr:revisionPtr revIDLastSave="0" documentId="13_ncr:1_{0DC2BC74-4E34-164F-AB0D-3D724522BA6A}" xr6:coauthVersionLast="47" xr6:coauthVersionMax="47" xr10:uidLastSave="{00000000-0000-0000-0000-000000000000}"/>
  <bookViews>
    <workbookView xWindow="3360" yWindow="2020" windowWidth="25440" windowHeight="14560" activeTab="1" xr2:uid="{00000000-000D-0000-FFFF-FFFF00000000}"/>
  </bookViews>
  <sheets>
    <sheet name="IR_paired_t_test_matrix" sheetId="1" r:id="rId1"/>
    <sheet name="t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C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  <c r="D5" i="2" a="1"/>
  <c r="H5" i="2" a="1"/>
  <c r="L5" i="2" a="1"/>
  <c r="N13" i="2" a="1"/>
  <c r="E14" i="2" a="1"/>
  <c r="F9" i="2" a="1"/>
  <c r="F6" i="2" a="1"/>
  <c r="J7" i="2" a="1"/>
  <c r="D13" i="2" a="1"/>
  <c r="D12" i="2" a="1"/>
  <c r="H11" i="2" a="1"/>
  <c r="K7" i="2" a="1"/>
  <c r="N10" i="2" a="1"/>
  <c r="G6" i="2" a="1"/>
  <c r="K10" i="2" a="1"/>
  <c r="F10" i="2" a="1"/>
  <c r="J13" i="2" a="1"/>
  <c r="J8" i="2" a="1"/>
  <c r="G4" i="2" a="1"/>
  <c r="N9" i="2" a="1"/>
  <c r="F13" i="2" a="1"/>
  <c r="D14" i="2" a="1"/>
  <c r="D6" i="2" a="1"/>
  <c r="I14" i="2" a="1"/>
  <c r="J10" i="2" a="1"/>
  <c r="M12" i="2" a="1"/>
  <c r="H13" i="2" a="1"/>
  <c r="K9" i="2" a="1"/>
  <c r="M5" i="2" a="1"/>
  <c r="I12" i="2" a="1"/>
  <c r="G5" i="2" a="1"/>
  <c r="H6" i="2" a="1"/>
  <c r="I7" i="2" a="1"/>
  <c r="H4" i="2" a="1"/>
  <c r="D11" i="2" a="1"/>
  <c r="J9" i="2" a="1"/>
  <c r="E4" i="2" a="1"/>
  <c r="L10" i="2" a="1"/>
  <c r="D10" i="2" a="1"/>
  <c r="F14" i="2" a="1"/>
  <c r="F4" i="2" a="1"/>
  <c r="G9" i="2" a="1"/>
  <c r="L13" i="2" a="1"/>
  <c r="F7" i="2" a="1"/>
  <c r="D9" i="2" a="1"/>
  <c r="N11" i="2" a="1"/>
  <c r="M14" i="2" a="1"/>
  <c r="J12" i="2" a="1"/>
  <c r="F11" i="2" a="1"/>
  <c r="E10" i="2" a="1"/>
  <c r="I8" i="2" a="1"/>
  <c r="J14" i="2" a="1"/>
  <c r="G14" i="2" a="1"/>
  <c r="F12" i="2" a="1"/>
  <c r="D7" i="2" a="1"/>
  <c r="G7" i="2" a="1"/>
  <c r="M7" i="2" a="1"/>
  <c r="L11" i="2" a="1"/>
  <c r="D8" i="2" a="1"/>
  <c r="K6" i="2" a="1"/>
  <c r="K11" i="2" a="1"/>
  <c r="L12" i="2" a="1"/>
  <c r="N6" i="2" a="1"/>
  <c r="N5" i="2" a="1"/>
  <c r="N14" i="2" a="1"/>
  <c r="L8" i="2" a="1"/>
  <c r="E12" i="2" a="1"/>
  <c r="K5" i="2" a="1"/>
  <c r="J11" i="2" a="1"/>
  <c r="J4" i="2" a="1"/>
  <c r="N7" i="2" a="1"/>
  <c r="M4" i="2" a="1"/>
  <c r="M13" i="2" a="1"/>
  <c r="N8" i="2" a="1"/>
  <c r="K4" i="2" a="1"/>
  <c r="E13" i="2" a="1"/>
  <c r="E5" i="2" a="1"/>
  <c r="I5" i="2" a="1"/>
  <c r="J6" i="2" a="1"/>
  <c r="I4" i="2" a="1"/>
  <c r="H14" i="2" a="1"/>
  <c r="H7" i="2" a="1"/>
  <c r="M9" i="2" a="1"/>
  <c r="G12" i="2" a="1"/>
  <c r="E6" i="2" a="1"/>
  <c r="H9" i="2" a="1"/>
  <c r="E7" i="2" a="1"/>
  <c r="E9" i="2" a="1"/>
  <c r="G8" i="2" a="1"/>
  <c r="H10" i="2" a="1"/>
  <c r="M10" i="2" a="1"/>
  <c r="L9" i="2" a="1"/>
  <c r="N4" i="2" a="1"/>
  <c r="F8" i="2" a="1"/>
  <c r="J5" i="2" a="1"/>
  <c r="M11" i="2" a="1"/>
  <c r="E8" i="2" a="1"/>
  <c r="K14" i="2" a="1"/>
  <c r="I13" i="2" a="1"/>
  <c r="K8" i="2" a="1"/>
  <c r="E11" i="2" a="1"/>
  <c r="M8" i="2" a="1"/>
  <c r="I9" i="2" a="1"/>
  <c r="L14" i="2" a="1"/>
  <c r="M6" i="2" a="1"/>
  <c r="L4" i="2" a="1"/>
  <c r="G10" i="2" a="1"/>
  <c r="N12" i="2" a="1"/>
  <c r="H8" i="2" a="1"/>
  <c r="I6" i="2" a="1"/>
  <c r="L7" i="2" a="1"/>
  <c r="K13" i="2" a="1"/>
  <c r="I11" i="2" a="1"/>
  <c r="H12" i="2" a="1"/>
  <c r="F5" i="2" a="1"/>
  <c r="L6" i="2" a="1"/>
  <c r="K12" i="2" a="1"/>
  <c r="G11" i="2" a="1"/>
  <c r="I10" i="2" a="1"/>
  <c r="G13" i="2" a="1"/>
  <c r="F5" i="2" l="1"/>
  <c r="J5" i="2"/>
  <c r="I5" i="2"/>
  <c r="E5" i="2"/>
  <c r="K5" i="2"/>
  <c r="G5" i="2"/>
  <c r="L5" i="2"/>
  <c r="H5" i="2"/>
  <c r="D5" i="2"/>
  <c r="L14" i="2"/>
  <c r="M13" i="2"/>
  <c r="I13" i="2"/>
  <c r="J12" i="2"/>
  <c r="K11" i="2"/>
  <c r="G11" i="2"/>
  <c r="H10" i="2"/>
  <c r="I9" i="2"/>
  <c r="N8" i="2"/>
  <c r="J8" i="2"/>
  <c r="F8" i="2"/>
  <c r="K7" i="2"/>
  <c r="G7" i="2"/>
  <c r="H6" i="2"/>
  <c r="M5" i="2"/>
  <c r="H14" i="2"/>
  <c r="N12" i="2"/>
  <c r="F12" i="2"/>
  <c r="L10" i="2"/>
  <c r="M9" i="2"/>
  <c r="L6" i="2"/>
  <c r="L13" i="2"/>
  <c r="N11" i="2"/>
  <c r="F11" i="2"/>
  <c r="L9" i="2"/>
  <c r="I8" i="2"/>
  <c r="N7" i="2"/>
  <c r="F7" i="2"/>
  <c r="K6" i="2"/>
  <c r="G6" i="2"/>
  <c r="H13" i="2"/>
  <c r="J11" i="2"/>
  <c r="K10" i="2"/>
  <c r="M8" i="2"/>
  <c r="J7" i="2"/>
  <c r="G14" i="2"/>
  <c r="M12" i="2"/>
  <c r="G10" i="2"/>
  <c r="J14" i="2"/>
  <c r="K13" i="2"/>
  <c r="L12" i="2"/>
  <c r="H12" i="2"/>
  <c r="I11" i="2"/>
  <c r="J10" i="2"/>
  <c r="K9" i="2"/>
  <c r="G9" i="2"/>
  <c r="L8" i="2"/>
  <c r="H8" i="2"/>
  <c r="M7" i="2"/>
  <c r="I7" i="2"/>
  <c r="J6" i="2"/>
  <c r="F6" i="2"/>
  <c r="K14" i="2"/>
  <c r="I12" i="2"/>
  <c r="H9" i="2"/>
  <c r="N14" i="2"/>
  <c r="F14" i="2"/>
  <c r="G13" i="2"/>
  <c r="M11" i="2"/>
  <c r="N10" i="2"/>
  <c r="F10" i="2"/>
  <c r="N6" i="2"/>
  <c r="M14" i="2"/>
  <c r="I14" i="2"/>
  <c r="N13" i="2"/>
  <c r="J13" i="2"/>
  <c r="F13" i="2"/>
  <c r="K12" i="2"/>
  <c r="G12" i="2"/>
  <c r="L11" i="2"/>
  <c r="H11" i="2"/>
  <c r="M10" i="2"/>
  <c r="I10" i="2"/>
  <c r="N9" i="2"/>
  <c r="J9" i="2"/>
  <c r="F9" i="2"/>
  <c r="K8" i="2"/>
  <c r="G8" i="2"/>
  <c r="L7" i="2"/>
  <c r="H7" i="2"/>
  <c r="M6" i="2"/>
  <c r="I6" i="2"/>
  <c r="N5" i="2"/>
  <c r="E13" i="2"/>
  <c r="E9" i="2"/>
  <c r="E8" i="2"/>
  <c r="E12" i="2"/>
  <c r="E7" i="2"/>
  <c r="E11" i="2"/>
  <c r="E14" i="2"/>
  <c r="E10" i="2"/>
  <c r="E6" i="2"/>
  <c r="I4" i="2"/>
  <c r="H4" i="2"/>
  <c r="L4" i="2"/>
  <c r="G4" i="2"/>
  <c r="K4" i="2"/>
  <c r="M4" i="2"/>
  <c r="N4" i="2"/>
  <c r="J4" i="2"/>
  <c r="F4" i="2"/>
  <c r="E4" i="2"/>
  <c r="D9" i="2"/>
  <c r="D13" i="2"/>
  <c r="D7" i="2"/>
  <c r="D8" i="2"/>
  <c r="D11" i="2"/>
  <c r="D12" i="2"/>
  <c r="D14" i="2"/>
  <c r="D10" i="2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<sst xmlns="http://schemas.openxmlformats.org/spreadsheetml/2006/main" count="171" uniqueCount="64">
  <si>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AS</t>
  </si>
  <si>
    <t>CDaR</t>
  </si>
  <si>
    <t>EWMA97</t>
  </si>
  <si>
    <t>Mean</t>
  </si>
  <si>
    <t>minSkew</t>
  </si>
  <si>
    <t>MinVar</t>
  </si>
  <si>
    <t>NA</t>
  </si>
  <si>
    <t>alpha</t>
  </si>
  <si>
    <t>5 Factor Alpha</t>
  </si>
  <si>
    <t xml:space="preserve">Alpha over Average Drawdown </t>
  </si>
  <si>
    <t>raw Adjusted Sharpe Ratio</t>
  </si>
  <si>
    <t>Adjusted Sharpe Ratio Relative Returns</t>
  </si>
  <si>
    <t>Bear Beta</t>
  </si>
  <si>
    <t>Burke Ratio</t>
  </si>
  <si>
    <t>Calmar Ratio</t>
  </si>
  <si>
    <t xml:space="preserve">Capture Ratio Diffrence </t>
  </si>
  <si>
    <t>Capture Ratio</t>
  </si>
  <si>
    <t xml:space="preserve">Downside Deviation </t>
  </si>
  <si>
    <t>Diversification Ratio</t>
  </si>
  <si>
    <t>Drawdown Deviatoon</t>
  </si>
  <si>
    <t>Downside Tracking error</t>
  </si>
  <si>
    <t>Bear Treynor</t>
  </si>
  <si>
    <t>Equal Weight</t>
  </si>
  <si>
    <t xml:space="preserve">Upper/Lower partial momentum </t>
  </si>
  <si>
    <t>Omega Ratio</t>
  </si>
  <si>
    <t>Martin ratio</t>
  </si>
  <si>
    <t>relative Max Drawdown</t>
  </si>
  <si>
    <t>raw Pain ratio</t>
  </si>
  <si>
    <t>Pain index</t>
  </si>
  <si>
    <t xml:space="preserve">Rachev ratio </t>
  </si>
  <si>
    <t>raw Average Drawdown</t>
  </si>
  <si>
    <t xml:space="preserve">raw max drawdown </t>
  </si>
  <si>
    <t>raw Omega</t>
  </si>
  <si>
    <t>raw Pain index</t>
  </si>
  <si>
    <t>raw ulcer index</t>
  </si>
  <si>
    <t xml:space="preserve">standard error of regression </t>
  </si>
  <si>
    <t>5 factor standard error or regression</t>
  </si>
  <si>
    <t>Max Skew</t>
  </si>
  <si>
    <t>simple Omega</t>
  </si>
  <si>
    <t>Sortino Ratio</t>
  </si>
  <si>
    <t>raw Sharpe Ratio</t>
  </si>
  <si>
    <t>relative sharpe ratio</t>
  </si>
  <si>
    <t>tracking error</t>
  </si>
  <si>
    <t>Treynor ratio</t>
  </si>
  <si>
    <t>relative ulcer index</t>
  </si>
  <si>
    <t>upside potential ratio</t>
  </si>
  <si>
    <t>relative volatility skew</t>
  </si>
  <si>
    <t xml:space="preserve">raw Volatility skew </t>
  </si>
  <si>
    <t>IR_paired_t_test_matrix!</t>
  </si>
  <si>
    <t>Z</t>
  </si>
  <si>
    <t>AN</t>
  </si>
  <si>
    <t>X</t>
  </si>
  <si>
    <t>W</t>
  </si>
  <si>
    <t>Q</t>
  </si>
  <si>
    <t>AU</t>
  </si>
  <si>
    <t>AG</t>
  </si>
  <si>
    <t>AQ</t>
  </si>
  <si>
    <t>AW</t>
  </si>
  <si>
    <t>Better </t>
  </si>
  <si>
    <t>Worse</t>
  </si>
  <si>
    <t>Appraisal Ratio</t>
  </si>
  <si>
    <t>3 Factor Appraisal Ratio</t>
  </si>
  <si>
    <t>4 Factor Appraisal Ratio</t>
  </si>
  <si>
    <t>5 Factor Appraisal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</si>
</sst>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3" workbookViewId="0">
      <selection activeCell="B27" sqref="B27"/>
    </sheetView>
  </sheetViews>
  <sheetFormatPr baseColWidth="10" defaultRowHeight="16" x14ac:dyDescent="0.2"/>
  <cols>
    <col min="24" max="26" width="21" bestFit="1" customWidth="1"/>
  </cols>
  <sheetData>
    <row r="1" spans="1:52" x14ac:dyDescent="0.2">
      <c r="C1">
        <f>COUNTIF(C3:C52,"&gt;.5")</f>
        <v>30</v>
      </c>
      <c r="D1">
        <f t="shared" ref="D1:AZ1" si="0">COUNTIF(D3:D52,"&gt;.5")</f>
        <v>28</v>
      </c>
      <c r="E1">
        <f t="shared" si="0"/>
        <v>31</v>
      </c>
      <c r="F1">
        <f t="shared" si="0"/>
        <v>37</v>
      </c>
      <c r="G1">
        <f t="shared" si="0"/>
        <v>5</v>
      </c>
      <c r="H1">
        <f t="shared" si="0"/>
        <v>2</v>
      </c>
      <c r="I1">
        <f t="shared" si="0"/>
        <v>25</v>
      </c>
      <c r="J1">
        <f t="shared" si="0"/>
        <v>26</v>
      </c>
      <c r="K1">
        <f t="shared" si="0"/>
        <v>29</v>
      </c>
      <c r="L1">
        <f t="shared" si="0"/>
        <v>32</v>
      </c>
      <c r="M1">
        <f t="shared" si="0"/>
        <v>7</v>
      </c>
      <c r="N1">
        <f t="shared" si="0"/>
        <v>12</v>
      </c>
      <c r="O1">
        <f t="shared" si="0"/>
        <v>0</v>
      </c>
      <c r="P1">
        <f t="shared" si="0"/>
        <v>4</v>
      </c>
      <c r="Q1">
        <f t="shared" si="0"/>
        <v>45</v>
      </c>
      <c r="R1">
        <f t="shared" si="0"/>
        <v>3</v>
      </c>
      <c r="S1">
        <f t="shared" si="0"/>
        <v>11</v>
      </c>
      <c r="T1">
        <f t="shared" si="0"/>
        <v>8</v>
      </c>
      <c r="U1">
        <f t="shared" si="0"/>
        <v>1</v>
      </c>
      <c r="V1">
        <f t="shared" si="0"/>
        <v>20</v>
      </c>
      <c r="W1">
        <f t="shared" si="0"/>
        <v>46</v>
      </c>
      <c r="X1">
        <f t="shared" si="0"/>
        <v>47</v>
      </c>
      <c r="Y1">
        <f t="shared" si="0"/>
        <v>36</v>
      </c>
      <c r="Z1">
        <f t="shared" si="0"/>
        <v>49</v>
      </c>
      <c r="AA1">
        <f t="shared" si="0"/>
        <v>27</v>
      </c>
      <c r="AB1">
        <f t="shared" si="0"/>
        <v>38</v>
      </c>
      <c r="AC1">
        <f t="shared" si="0"/>
        <v>16</v>
      </c>
      <c r="AD1">
        <f t="shared" si="0"/>
        <v>6</v>
      </c>
      <c r="AE1">
        <f t="shared" si="0"/>
        <v>19</v>
      </c>
      <c r="AF1">
        <f t="shared" si="0"/>
        <v>35</v>
      </c>
      <c r="AG1">
        <f t="shared" si="0"/>
        <v>43</v>
      </c>
      <c r="AH1">
        <f t="shared" si="0"/>
        <v>22</v>
      </c>
      <c r="AI1">
        <f t="shared" si="0"/>
        <v>18</v>
      </c>
      <c r="AJ1">
        <f t="shared" si="0"/>
        <v>14</v>
      </c>
      <c r="AK1">
        <f t="shared" si="0"/>
        <v>17</v>
      </c>
      <c r="AL1">
        <f t="shared" si="0"/>
        <v>21</v>
      </c>
      <c r="AM1">
        <f t="shared" si="0"/>
        <v>13</v>
      </c>
      <c r="AN1">
        <f t="shared" si="0"/>
        <v>48</v>
      </c>
      <c r="AO1">
        <f t="shared" si="0"/>
        <v>23</v>
      </c>
      <c r="AP1">
        <f t="shared" si="0"/>
        <v>15</v>
      </c>
      <c r="AQ1">
        <f t="shared" si="0"/>
        <v>42</v>
      </c>
      <c r="AR1">
        <f t="shared" si="0"/>
        <v>24</v>
      </c>
      <c r="AS1">
        <f t="shared" si="0"/>
        <v>40</v>
      </c>
      <c r="AT1">
        <f t="shared" si="0"/>
        <v>39</v>
      </c>
      <c r="AU1">
        <f t="shared" si="0"/>
        <v>44</v>
      </c>
      <c r="AV1">
        <f t="shared" si="0"/>
        <v>33</v>
      </c>
      <c r="AW1">
        <f t="shared" si="0"/>
        <v>41</v>
      </c>
      <c r="AX1">
        <f t="shared" si="0"/>
        <v>10</v>
      </c>
      <c r="AY1">
        <f t="shared" si="0"/>
        <v>34</v>
      </c>
      <c r="AZ1">
        <f t="shared" si="0"/>
        <v>9</v>
      </c>
    </row>
    <row r="2" spans="1:52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</v>
      </c>
      <c r="U2" t="s">
        <v>23</v>
      </c>
      <c r="V2" t="s">
        <v>24</v>
      </c>
      <c r="W2" t="s">
        <v>60</v>
      </c>
      <c r="X2" t="s">
        <v>61</v>
      </c>
      <c r="Y2" t="s">
        <v>62</v>
      </c>
      <c r="Z2" t="s">
        <v>63</v>
      </c>
      <c r="AA2" t="s">
        <v>25</v>
      </c>
      <c r="AB2" t="s">
        <v>26</v>
      </c>
      <c r="AC2" t="s">
        <v>3</v>
      </c>
      <c r="AD2" t="s">
        <v>4</v>
      </c>
      <c r="AE2" t="s">
        <v>5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</row>
    <row r="3" spans="1:52" x14ac:dyDescent="0.2">
      <c r="A3">
        <f>COUNTIF(C3:AZ3,"&lt;.5")</f>
        <v>30</v>
      </c>
      <c r="B3" t="s">
        <v>7</v>
      </c>
      <c r="C3" t="s">
        <v>6</v>
      </c>
      <c r="D3">
        <v>0.424835601744113</v>
      </c>
      <c r="E3">
        <v>0.51443681922679296</v>
      </c>
      <c r="F3">
        <v>0.99940321482235805</v>
      </c>
      <c r="G3" s="1">
        <v>3.7093166027774902E-29</v>
      </c>
      <c r="H3" s="1">
        <v>2.7974783524405299E-45</v>
      </c>
      <c r="I3">
        <v>1.5412840206893199E-2</v>
      </c>
      <c r="J3">
        <v>0.151001374114204</v>
      </c>
      <c r="K3">
        <v>0.46908940546858302</v>
      </c>
      <c r="L3">
        <v>0.84315765204443005</v>
      </c>
      <c r="M3" s="1">
        <v>2.69810707033162E-19</v>
      </c>
      <c r="N3" s="1">
        <v>5.3416041414005097E-12</v>
      </c>
      <c r="O3" s="1">
        <v>2.1461452558822599E-60</v>
      </c>
      <c r="P3" s="1">
        <v>2.2166854058795399E-30</v>
      </c>
      <c r="Q3">
        <v>0.99996340619805002</v>
      </c>
      <c r="R3" s="1">
        <v>1.28857411662501E-38</v>
      </c>
      <c r="S3" s="1">
        <v>5.9224821997204497E-16</v>
      </c>
      <c r="T3" s="1">
        <v>7.3090829713095394E-15</v>
      </c>
      <c r="U3" s="1">
        <v>1.7748881878943301E-45</v>
      </c>
      <c r="V3" s="1">
        <v>1.3671606141249E-6</v>
      </c>
      <c r="W3">
        <v>0.99999999979242205</v>
      </c>
      <c r="X3">
        <v>0.99999998770209497</v>
      </c>
      <c r="Y3">
        <v>0.93257145279088305</v>
      </c>
      <c r="Z3">
        <v>0.99999999882461199</v>
      </c>
      <c r="AA3">
        <v>0.25796474296707</v>
      </c>
      <c r="AB3">
        <v>0.95889269310506897</v>
      </c>
      <c r="AC3" s="1">
        <v>3.1000864427293102E-12</v>
      </c>
      <c r="AD3" s="1">
        <v>2.9352167105907601E-18</v>
      </c>
      <c r="AE3" s="1">
        <v>5.8092829238141304E-6</v>
      </c>
      <c r="AF3">
        <v>0.97416208249927105</v>
      </c>
      <c r="AG3">
        <v>0.99961464786494603</v>
      </c>
      <c r="AH3">
        <v>2.5318588096531199E-4</v>
      </c>
      <c r="AI3" s="1">
        <v>3.23627847527255E-7</v>
      </c>
      <c r="AJ3" s="1">
        <v>2.31906037648657E-10</v>
      </c>
      <c r="AK3" s="1">
        <v>1.60862872829235E-6</v>
      </c>
      <c r="AL3" s="1">
        <v>2.77010731556708E-6</v>
      </c>
      <c r="AM3" s="1">
        <v>5.27717247582674E-12</v>
      </c>
      <c r="AN3">
        <v>0.99997580718229595</v>
      </c>
      <c r="AO3">
        <v>3.2820525695309903E-2</v>
      </c>
      <c r="AP3" s="1">
        <v>1.8180536058712201E-8</v>
      </c>
      <c r="AQ3">
        <v>0.99815922085186304</v>
      </c>
      <c r="AR3">
        <v>1.3395081918663501E-2</v>
      </c>
      <c r="AS3">
        <v>0.99995657516134095</v>
      </c>
      <c r="AT3">
        <v>0.99366628103445198</v>
      </c>
      <c r="AU3">
        <v>0.99930908717495404</v>
      </c>
      <c r="AV3">
        <v>0.91937543460800797</v>
      </c>
      <c r="AW3">
        <v>0.98777122541434603</v>
      </c>
      <c r="AX3" s="1">
        <v>4.0463129109570701E-11</v>
      </c>
      <c r="AY3">
        <v>0.78390010320477799</v>
      </c>
      <c r="AZ3" s="1">
        <v>1.5244050895507199E-17</v>
      </c>
    </row>
    <row r="4" spans="1:52" x14ac:dyDescent="0.2">
      <c r="A4">
        <f t="shared" ref="A4:A52" si="1">COUNTIF(C4:AZ4,"&lt;.5")</f>
        <v>28</v>
      </c>
      <c r="B4" t="s">
        <v>8</v>
      </c>
      <c r="C4">
        <v>0.57516439825588705</v>
      </c>
      <c r="D4" t="s">
        <v>6</v>
      </c>
      <c r="E4">
        <v>0.57917482618396399</v>
      </c>
      <c r="F4">
        <v>0.972209922911208</v>
      </c>
      <c r="G4" s="1">
        <v>8.6087080319793706E-28</v>
      </c>
      <c r="H4" s="1">
        <v>1.55345016099088E-43</v>
      </c>
      <c r="I4">
        <v>0.122399131106461</v>
      </c>
      <c r="J4">
        <v>0.326731082013199</v>
      </c>
      <c r="K4">
        <v>0.55087051434011702</v>
      </c>
      <c r="L4">
        <v>0.82456999870298497</v>
      </c>
      <c r="M4" s="1">
        <v>8.8975788265993695E-18</v>
      </c>
      <c r="N4" s="1">
        <v>2.4077960418495101E-11</v>
      </c>
      <c r="O4" s="1">
        <v>7.5476328932701601E-62</v>
      </c>
      <c r="P4" s="1">
        <v>8.8482828674572604E-29</v>
      </c>
      <c r="Q4">
        <v>0.99995957205755603</v>
      </c>
      <c r="R4" s="1">
        <v>8.3883177851909495E-36</v>
      </c>
      <c r="S4" s="1">
        <v>4.5736837564894498E-15</v>
      </c>
      <c r="T4" s="1">
        <v>3.7578207798578198E-14</v>
      </c>
      <c r="U4" s="1">
        <v>2.01324350309072E-44</v>
      </c>
      <c r="V4" s="1">
        <v>5.73015487627323E-6</v>
      </c>
      <c r="W4">
        <v>0.99999966083395697</v>
      </c>
      <c r="X4">
        <v>0.999999985817148</v>
      </c>
      <c r="Y4">
        <v>0.95530517937718895</v>
      </c>
      <c r="Z4">
        <v>0.999999999999995</v>
      </c>
      <c r="AA4">
        <v>0.41038713593235898</v>
      </c>
      <c r="AB4">
        <v>0.96761750948761205</v>
      </c>
      <c r="AC4" s="1">
        <v>5.0970281710115997E-10</v>
      </c>
      <c r="AD4" s="1">
        <v>1.1125781342288599E-16</v>
      </c>
      <c r="AE4" s="1">
        <v>1.30760937871437E-5</v>
      </c>
      <c r="AF4">
        <v>0.92633587749666002</v>
      </c>
      <c r="AG4">
        <v>0.99967923255437297</v>
      </c>
      <c r="AH4">
        <v>4.7365934705516502E-4</v>
      </c>
      <c r="AI4" s="1">
        <v>1.6760169560547101E-6</v>
      </c>
      <c r="AJ4" s="1">
        <v>8.3992515854649504E-10</v>
      </c>
      <c r="AK4" s="1">
        <v>2.1801790116453401E-6</v>
      </c>
      <c r="AL4" s="1">
        <v>9.2256664159573593E-6</v>
      </c>
      <c r="AM4" s="1">
        <v>4.9776006035367603E-11</v>
      </c>
      <c r="AN4">
        <v>0.99998236954457298</v>
      </c>
      <c r="AO4">
        <v>4.5860352883356499E-2</v>
      </c>
      <c r="AP4" s="1">
        <v>3.1314521070506297E-8</v>
      </c>
      <c r="AQ4">
        <v>0.99806263529069095</v>
      </c>
      <c r="AR4">
        <v>6.1701787523437399E-2</v>
      </c>
      <c r="AS4">
        <v>0.99712302801987795</v>
      </c>
      <c r="AT4">
        <v>0.99314135006517401</v>
      </c>
      <c r="AU4">
        <v>0.99944139109626096</v>
      </c>
      <c r="AV4">
        <v>0.82132224438007295</v>
      </c>
      <c r="AW4">
        <v>0.99150301791051798</v>
      </c>
      <c r="AX4" s="1">
        <v>8.9199063947220102E-11</v>
      </c>
      <c r="AY4">
        <v>0.81891286689147902</v>
      </c>
      <c r="AZ4" s="1">
        <v>1.9818174152887602E-15</v>
      </c>
    </row>
    <row r="5" spans="1:52" x14ac:dyDescent="0.2">
      <c r="A5">
        <f t="shared" si="1"/>
        <v>31</v>
      </c>
      <c r="B5" t="s">
        <v>9</v>
      </c>
      <c r="C5">
        <v>0.48556318077320698</v>
      </c>
      <c r="D5">
        <v>0.42082517381603601</v>
      </c>
      <c r="E5" t="s">
        <v>6</v>
      </c>
      <c r="F5">
        <v>0.99805738108139097</v>
      </c>
      <c r="G5" s="1">
        <v>5.5782870843145702E-28</v>
      </c>
      <c r="H5" s="1">
        <v>8.8909099026856102E-45</v>
      </c>
      <c r="I5">
        <v>1.9900618151168798E-3</v>
      </c>
      <c r="J5">
        <v>0.119213604289992</v>
      </c>
      <c r="K5">
        <v>0.46127026333233101</v>
      </c>
      <c r="L5">
        <v>0.80524127456059502</v>
      </c>
      <c r="M5" s="1">
        <v>2.3940209786431299E-20</v>
      </c>
      <c r="N5" s="1">
        <v>2.3737255715177002E-12</v>
      </c>
      <c r="O5" s="1">
        <v>3.21999663112201E-62</v>
      </c>
      <c r="P5" s="1">
        <v>3.8446869637599402E-32</v>
      </c>
      <c r="Q5">
        <v>0.99996117908411597</v>
      </c>
      <c r="R5" s="1">
        <v>3.59282580663272E-38</v>
      </c>
      <c r="S5" s="1">
        <v>1.0784191339382299E-15</v>
      </c>
      <c r="T5" s="1">
        <v>3.8545043531424998E-15</v>
      </c>
      <c r="U5" s="1">
        <v>1.4047606263475899E-44</v>
      </c>
      <c r="V5" s="1">
        <v>1.63714100697357E-6</v>
      </c>
      <c r="W5">
        <v>0.99999999965613495</v>
      </c>
      <c r="X5">
        <v>0.99999998250510103</v>
      </c>
      <c r="Y5">
        <v>0.92770652766864903</v>
      </c>
      <c r="Z5">
        <v>0.99999999590739896</v>
      </c>
      <c r="AA5">
        <v>0.153607600006574</v>
      </c>
      <c r="AB5">
        <v>0.95551896444571705</v>
      </c>
      <c r="AC5" s="1">
        <v>1.3872949803928801E-10</v>
      </c>
      <c r="AD5" s="1">
        <v>3.0436975899038199E-18</v>
      </c>
      <c r="AE5" s="1">
        <v>4.0492964633340197E-6</v>
      </c>
      <c r="AF5">
        <v>0.99993141238503702</v>
      </c>
      <c r="AG5">
        <v>0.99955482450248401</v>
      </c>
      <c r="AH5">
        <v>2.6858067034124598E-4</v>
      </c>
      <c r="AI5" s="1">
        <v>7.3378231309948097E-8</v>
      </c>
      <c r="AJ5" s="1">
        <v>6.1089202359435306E-11</v>
      </c>
      <c r="AK5" s="1">
        <v>1.63565468770801E-6</v>
      </c>
      <c r="AL5" s="1">
        <v>7.0471408351865696E-7</v>
      </c>
      <c r="AM5" s="1">
        <v>9.1792030768426693E-13</v>
      </c>
      <c r="AN5">
        <v>0.999974828992369</v>
      </c>
      <c r="AO5">
        <v>3.1643603965682797E-2</v>
      </c>
      <c r="AP5" s="1">
        <v>1.9998324867397901E-8</v>
      </c>
      <c r="AQ5">
        <v>0.99785824921532895</v>
      </c>
      <c r="AR5">
        <v>1.23013749904259E-2</v>
      </c>
      <c r="AS5">
        <v>0.99995955343362697</v>
      </c>
      <c r="AT5">
        <v>0.99292267552284097</v>
      </c>
      <c r="AU5">
        <v>0.99930493042528801</v>
      </c>
      <c r="AV5">
        <v>0.88070368431469603</v>
      </c>
      <c r="AW5">
        <v>0.98622593150629401</v>
      </c>
      <c r="AX5" s="1">
        <v>1.4684817622702001E-11</v>
      </c>
      <c r="AY5">
        <v>0.77509685889433799</v>
      </c>
      <c r="AZ5" s="1">
        <v>2.9795567613939102E-17</v>
      </c>
    </row>
    <row r="6" spans="1:52" x14ac:dyDescent="0.2">
      <c r="A6">
        <f t="shared" si="1"/>
        <v>37</v>
      </c>
      <c r="B6" t="s">
        <v>10</v>
      </c>
      <c r="C6">
        <v>5.9678517764154802E-4</v>
      </c>
      <c r="D6">
        <v>2.7790077088792501E-2</v>
      </c>
      <c r="E6">
        <v>1.9426189186089299E-3</v>
      </c>
      <c r="F6" t="s">
        <v>6</v>
      </c>
      <c r="G6" s="1">
        <v>1.4529673015959899E-34</v>
      </c>
      <c r="H6" s="1">
        <v>1.9721339437013701E-50</v>
      </c>
      <c r="I6" s="1">
        <v>7.6695520983376297E-9</v>
      </c>
      <c r="J6" s="1">
        <v>6.10170130856957E-6</v>
      </c>
      <c r="K6">
        <v>1.5139174506267301E-2</v>
      </c>
      <c r="L6">
        <v>9.9240293349154796E-2</v>
      </c>
      <c r="M6" s="1">
        <v>1.92457205209844E-25</v>
      </c>
      <c r="N6" s="1">
        <v>5.2047570379535097E-17</v>
      </c>
      <c r="O6" s="1">
        <v>1.4896230272663299E-70</v>
      </c>
      <c r="P6" s="1">
        <v>7.7486656069492196E-38</v>
      </c>
      <c r="Q6">
        <v>0.99441534429295497</v>
      </c>
      <c r="R6" s="1">
        <v>8.1746291095599302E-47</v>
      </c>
      <c r="S6" s="1">
        <v>1.24086093286121E-21</v>
      </c>
      <c r="T6" s="1">
        <v>9.8125743641397798E-20</v>
      </c>
      <c r="U6" s="1">
        <v>1.3431265335069501E-50</v>
      </c>
      <c r="V6" s="1">
        <v>1.4922520337004401E-9</v>
      </c>
      <c r="W6">
        <v>0.99999307126910697</v>
      </c>
      <c r="X6">
        <v>0.99990890492120299</v>
      </c>
      <c r="Y6">
        <v>0.39718206496559</v>
      </c>
      <c r="Z6">
        <v>0.99998713103775205</v>
      </c>
      <c r="AA6" s="1">
        <v>3.3978683802877303E-5</v>
      </c>
      <c r="AB6">
        <v>0.628836679566802</v>
      </c>
      <c r="AC6" s="1">
        <v>8.4981081491800496E-16</v>
      </c>
      <c r="AD6" s="1">
        <v>4.3570309932014102E-23</v>
      </c>
      <c r="AE6" s="1">
        <v>5.4811390666497702E-9</v>
      </c>
      <c r="AF6">
        <v>0.21218849105565299</v>
      </c>
      <c r="AG6">
        <v>0.96792298361413098</v>
      </c>
      <c r="AH6" s="1">
        <v>8.4384688266531505E-7</v>
      </c>
      <c r="AI6" s="1">
        <v>3.6304408858613003E-11</v>
      </c>
      <c r="AJ6" s="1">
        <v>8.0774978094839205E-15</v>
      </c>
      <c r="AK6" s="1">
        <v>1.44180233884212E-9</v>
      </c>
      <c r="AL6" s="1">
        <v>6.8964892635363099E-10</v>
      </c>
      <c r="AM6" s="1">
        <v>3.2966209844878701E-17</v>
      </c>
      <c r="AN6">
        <v>0.99740600776033805</v>
      </c>
      <c r="AO6">
        <v>1.0551160647596599E-3</v>
      </c>
      <c r="AP6" s="1">
        <v>1.03844629586292E-11</v>
      </c>
      <c r="AQ6">
        <v>0.89148935456417699</v>
      </c>
      <c r="AR6" s="1">
        <v>1.55122376290607E-6</v>
      </c>
      <c r="AS6">
        <v>0.95858284026304297</v>
      </c>
      <c r="AT6">
        <v>0.76795531705855102</v>
      </c>
      <c r="AU6">
        <v>0.97127314743399096</v>
      </c>
      <c r="AV6" s="1">
        <v>8.9755668793651506E-5</v>
      </c>
      <c r="AW6">
        <v>0.78006078424459702</v>
      </c>
      <c r="AX6" s="1">
        <v>2.2213195363084099E-15</v>
      </c>
      <c r="AY6">
        <v>0.22503529572507899</v>
      </c>
      <c r="AZ6" s="1">
        <v>1.61027661356777E-22</v>
      </c>
    </row>
    <row r="7" spans="1:52" x14ac:dyDescent="0.2">
      <c r="A7">
        <f t="shared" si="1"/>
        <v>5</v>
      </c>
      <c r="B7" t="s">
        <v>11</v>
      </c>
      <c r="C7">
        <v>1</v>
      </c>
      <c r="D7">
        <v>1</v>
      </c>
      <c r="E7">
        <v>1</v>
      </c>
      <c r="F7">
        <v>1</v>
      </c>
      <c r="G7" t="s">
        <v>6</v>
      </c>
      <c r="H7" s="1">
        <v>1.48044972293049E-6</v>
      </c>
      <c r="I7">
        <v>1</v>
      </c>
      <c r="J7">
        <v>1</v>
      </c>
      <c r="K7">
        <v>1</v>
      </c>
      <c r="L7">
        <v>1</v>
      </c>
      <c r="M7">
        <v>0.99757767584222301</v>
      </c>
      <c r="N7">
        <v>0.99999978642712795</v>
      </c>
      <c r="O7" s="1">
        <v>5.1768813316564101E-16</v>
      </c>
      <c r="P7">
        <v>0.41223594573980898</v>
      </c>
      <c r="Q7">
        <v>1</v>
      </c>
      <c r="R7">
        <v>0.401225152822828</v>
      </c>
      <c r="S7">
        <v>0.99999999999998002</v>
      </c>
      <c r="T7">
        <v>0.99887640236614805</v>
      </c>
      <c r="U7" s="1">
        <v>1.0320100492566801E-12</v>
      </c>
      <c r="V7">
        <v>0.999999999998466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0.99999999903550896</v>
      </c>
      <c r="AD7">
        <v>0.94334810008686598</v>
      </c>
      <c r="AE7">
        <v>0.999999999998613</v>
      </c>
      <c r="AF7">
        <v>1</v>
      </c>
      <c r="AG7">
        <v>1</v>
      </c>
      <c r="AH7">
        <v>1</v>
      </c>
      <c r="AI7">
        <v>0.99999999999302802</v>
      </c>
      <c r="AJ7">
        <v>0.99999987309288596</v>
      </c>
      <c r="AK7">
        <v>0.99999999996570799</v>
      </c>
      <c r="AL7">
        <v>0.99999999999971001</v>
      </c>
      <c r="AM7">
        <v>0.99999981708785202</v>
      </c>
      <c r="AN7">
        <v>1</v>
      </c>
      <c r="AO7">
        <v>1</v>
      </c>
      <c r="AP7">
        <v>0.99999999430155695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0.99999954029372595</v>
      </c>
      <c r="AY7">
        <v>1</v>
      </c>
      <c r="AZ7">
        <v>0.99997623381866396</v>
      </c>
    </row>
    <row r="8" spans="1:52" x14ac:dyDescent="0.2">
      <c r="A8">
        <f t="shared" si="1"/>
        <v>2</v>
      </c>
      <c r="B8" t="s">
        <v>12</v>
      </c>
      <c r="C8">
        <v>1</v>
      </c>
      <c r="D8">
        <v>1</v>
      </c>
      <c r="E8">
        <v>1</v>
      </c>
      <c r="F8">
        <v>1</v>
      </c>
      <c r="G8">
        <v>0.99999851955027697</v>
      </c>
      <c r="H8" t="s">
        <v>6</v>
      </c>
      <c r="I8">
        <v>1</v>
      </c>
      <c r="J8">
        <v>1</v>
      </c>
      <c r="K8">
        <v>1</v>
      </c>
      <c r="L8">
        <v>1</v>
      </c>
      <c r="M8">
        <v>0.99999999999741696</v>
      </c>
      <c r="N8">
        <v>1</v>
      </c>
      <c r="O8">
        <v>5.6193555724079599E-4</v>
      </c>
      <c r="P8">
        <v>0.99998079951005603</v>
      </c>
      <c r="Q8">
        <v>1</v>
      </c>
      <c r="R8">
        <v>0.99999762919680402</v>
      </c>
      <c r="S8">
        <v>1</v>
      </c>
      <c r="T8">
        <v>0.99999999999064804</v>
      </c>
      <c r="U8">
        <v>3.9173884982034602E-3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0.99999998572270499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">
      <c r="A9">
        <f t="shared" si="1"/>
        <v>25</v>
      </c>
      <c r="B9" t="s">
        <v>13</v>
      </c>
      <c r="C9">
        <v>0.98458715979310696</v>
      </c>
      <c r="D9">
        <v>0.87760086889353905</v>
      </c>
      <c r="E9">
        <v>0.99800993818488304</v>
      </c>
      <c r="F9">
        <v>0.99999999233044801</v>
      </c>
      <c r="G9" s="1">
        <v>1.9051459070917899E-23</v>
      </c>
      <c r="H9" s="1">
        <v>3.3123466780909202E-39</v>
      </c>
      <c r="I9" t="s">
        <v>6</v>
      </c>
      <c r="J9">
        <v>0.96348099163337297</v>
      </c>
      <c r="K9">
        <v>0.93946185060485699</v>
      </c>
      <c r="L9">
        <v>0.99527039802454997</v>
      </c>
      <c r="M9" s="1">
        <v>2.7928863831506302E-16</v>
      </c>
      <c r="N9" s="1">
        <v>3.4709001625653402E-9</v>
      </c>
      <c r="O9" s="1">
        <v>4.7716266187861397E-56</v>
      </c>
      <c r="P9" s="1">
        <v>3.6871465715642299E-27</v>
      </c>
      <c r="Q9">
        <v>0.99999977125224104</v>
      </c>
      <c r="R9" s="1">
        <v>3.6148274092333898E-33</v>
      </c>
      <c r="S9" s="1">
        <v>9.8963303226108696E-12</v>
      </c>
      <c r="T9" s="1">
        <v>5.36149304151874E-12</v>
      </c>
      <c r="U9" s="1">
        <v>5.0814206857741504E-40</v>
      </c>
      <c r="V9">
        <v>1.9620715313017101E-4</v>
      </c>
      <c r="W9">
        <v>0.999999999999998</v>
      </c>
      <c r="X9">
        <v>0.999999999998335</v>
      </c>
      <c r="Y9">
        <v>0.99766923517170703</v>
      </c>
      <c r="Z9">
        <v>0.99999999999946998</v>
      </c>
      <c r="AA9">
        <v>0.99707009777948297</v>
      </c>
      <c r="AB9">
        <v>0.99735336149919196</v>
      </c>
      <c r="AC9" s="1">
        <v>1.74210643903142E-7</v>
      </c>
      <c r="AD9" s="1">
        <v>8.1126084872267802E-15</v>
      </c>
      <c r="AE9">
        <v>3.4110524268216199E-4</v>
      </c>
      <c r="AF9">
        <v>0.999999974801969</v>
      </c>
      <c r="AG9">
        <v>0.99999584138432096</v>
      </c>
      <c r="AH9">
        <v>8.9478617511110498E-3</v>
      </c>
      <c r="AI9" s="1">
        <v>4.01477621739044E-5</v>
      </c>
      <c r="AJ9" s="1">
        <v>4.2592756181974101E-8</v>
      </c>
      <c r="AK9">
        <v>1.17959402793061E-4</v>
      </c>
      <c r="AL9">
        <v>2.37984448927015E-4</v>
      </c>
      <c r="AM9" s="1">
        <v>2.8480731177155599E-9</v>
      </c>
      <c r="AN9">
        <v>0.99999978609245899</v>
      </c>
      <c r="AO9">
        <v>0.190850557415991</v>
      </c>
      <c r="AP9" s="1">
        <v>2.2759530490753802E-6</v>
      </c>
      <c r="AQ9">
        <v>0.99997972770034105</v>
      </c>
      <c r="AR9">
        <v>0.31388217359963799</v>
      </c>
      <c r="AS9">
        <v>0.99999999873745105</v>
      </c>
      <c r="AT9">
        <v>0.99991974560599095</v>
      </c>
      <c r="AU9">
        <v>0.99998422112326801</v>
      </c>
      <c r="AV9">
        <v>0.99995016082878296</v>
      </c>
      <c r="AW9">
        <v>0.99957162847613001</v>
      </c>
      <c r="AX9" s="1">
        <v>9.6126381071086399E-9</v>
      </c>
      <c r="AY9">
        <v>0.97545292782731796</v>
      </c>
      <c r="AZ9" s="1">
        <v>2.7366141778539601E-13</v>
      </c>
    </row>
    <row r="10" spans="1:52" x14ac:dyDescent="0.2">
      <c r="A10">
        <f t="shared" si="1"/>
        <v>26</v>
      </c>
      <c r="B10" t="s">
        <v>14</v>
      </c>
      <c r="C10">
        <v>0.848998625885796</v>
      </c>
      <c r="D10">
        <v>0.673268917986801</v>
      </c>
      <c r="E10">
        <v>0.88078639571000805</v>
      </c>
      <c r="F10">
        <v>0.99999389829869101</v>
      </c>
      <c r="G10" s="1">
        <v>1.99883652144135E-26</v>
      </c>
      <c r="H10" s="1">
        <v>2.2618996544517899E-42</v>
      </c>
      <c r="I10">
        <v>3.6519008366626901E-2</v>
      </c>
      <c r="J10" t="s">
        <v>6</v>
      </c>
      <c r="K10">
        <v>0.75271341298939998</v>
      </c>
      <c r="L10">
        <v>0.95457065370121397</v>
      </c>
      <c r="M10" s="1">
        <v>2.2789946147901902E-18</v>
      </c>
      <c r="N10" s="1">
        <v>7.7320652014185798E-11</v>
      </c>
      <c r="O10" s="1">
        <v>1.83828084011166E-60</v>
      </c>
      <c r="P10" s="1">
        <v>1.2043136346503701E-29</v>
      </c>
      <c r="Q10">
        <v>0.99999656177007401</v>
      </c>
      <c r="R10" s="1">
        <v>5.0402232420650001E-36</v>
      </c>
      <c r="S10" s="1">
        <v>3.8454081489617199E-14</v>
      </c>
      <c r="T10" s="1">
        <v>8.8249017401045698E-14</v>
      </c>
      <c r="U10" s="1">
        <v>1.5049282367267301E-43</v>
      </c>
      <c r="V10" s="1">
        <v>1.58641134901313E-5</v>
      </c>
      <c r="W10">
        <v>0.99999999999923495</v>
      </c>
      <c r="X10">
        <v>0.99999999974737497</v>
      </c>
      <c r="Y10">
        <v>0.98241077018980105</v>
      </c>
      <c r="Z10">
        <v>0.999999999959997</v>
      </c>
      <c r="AA10">
        <v>0.68449415345012699</v>
      </c>
      <c r="AB10">
        <v>0.98821274470215403</v>
      </c>
      <c r="AC10" s="1">
        <v>3.661228169863E-9</v>
      </c>
      <c r="AD10" s="1">
        <v>4.0157345881974903E-17</v>
      </c>
      <c r="AE10" s="1">
        <v>3.5614634852109198E-5</v>
      </c>
      <c r="AF10">
        <v>0.99976068278122099</v>
      </c>
      <c r="AG10">
        <v>0.99995805583602604</v>
      </c>
      <c r="AH10">
        <v>1.6562887097295901E-3</v>
      </c>
      <c r="AI10" s="1">
        <v>2.1810602949543202E-6</v>
      </c>
      <c r="AJ10" s="1">
        <v>1.0156488223053999E-9</v>
      </c>
      <c r="AK10" s="1">
        <v>1.25931562679343E-5</v>
      </c>
      <c r="AL10" s="1">
        <v>1.9398078825073699E-5</v>
      </c>
      <c r="AM10" s="1">
        <v>6.3527826154540601E-11</v>
      </c>
      <c r="AN10">
        <v>0.99999803343161398</v>
      </c>
      <c r="AO10">
        <v>7.8440189540187805E-2</v>
      </c>
      <c r="AP10" s="1">
        <v>1.7393594263868101E-7</v>
      </c>
      <c r="AQ10">
        <v>0.99975298927072398</v>
      </c>
      <c r="AR10">
        <v>7.6227414362579002E-2</v>
      </c>
      <c r="AS10">
        <v>0.99999965873450403</v>
      </c>
      <c r="AT10">
        <v>0.99907956594964797</v>
      </c>
      <c r="AU10">
        <v>0.99988929428741502</v>
      </c>
      <c r="AV10">
        <v>0.99454785500795295</v>
      </c>
      <c r="AW10">
        <v>0.99745038661813901</v>
      </c>
      <c r="AX10" s="1">
        <v>2.8272007739711498E-10</v>
      </c>
      <c r="AY10">
        <v>0.90889326264424497</v>
      </c>
      <c r="AZ10" s="1">
        <v>2.2811518421476001E-15</v>
      </c>
    </row>
    <row r="11" spans="1:52" x14ac:dyDescent="0.2">
      <c r="A11">
        <f t="shared" si="1"/>
        <v>29</v>
      </c>
      <c r="B11" t="s">
        <v>15</v>
      </c>
      <c r="C11">
        <v>0.53091059453141698</v>
      </c>
      <c r="D11">
        <v>0.44912948565988298</v>
      </c>
      <c r="E11">
        <v>0.53872973666766899</v>
      </c>
      <c r="F11">
        <v>0.98486082549373299</v>
      </c>
      <c r="G11" s="1">
        <v>3.5672346570059299E-29</v>
      </c>
      <c r="H11" s="1">
        <v>6.5913782112016104E-46</v>
      </c>
      <c r="I11">
        <v>6.0538149395143299E-2</v>
      </c>
      <c r="J11">
        <v>0.2472865870106</v>
      </c>
      <c r="K11" t="s">
        <v>6</v>
      </c>
      <c r="L11">
        <v>0.91919785004959198</v>
      </c>
      <c r="M11" s="1">
        <v>2.8984459320499301E-19</v>
      </c>
      <c r="N11" s="1">
        <v>1.2251066222394399E-11</v>
      </c>
      <c r="O11" s="1">
        <v>1.44896569842878E-61</v>
      </c>
      <c r="P11" s="1">
        <v>1.8841261912107898E-30</v>
      </c>
      <c r="Q11">
        <v>0.99996921071449096</v>
      </c>
      <c r="R11" s="1">
        <v>3.85047991818353E-37</v>
      </c>
      <c r="S11" s="1">
        <v>3.1797100546740199E-16</v>
      </c>
      <c r="T11" s="1">
        <v>4.5047594449311E-14</v>
      </c>
      <c r="U11" s="1">
        <v>3.7162704089307298E-45</v>
      </c>
      <c r="V11" s="1">
        <v>1.35568017527018E-6</v>
      </c>
      <c r="W11">
        <v>0.99999998821809899</v>
      </c>
      <c r="X11">
        <v>0.99999997764197501</v>
      </c>
      <c r="Y11">
        <v>0.938512100200806</v>
      </c>
      <c r="Z11">
        <v>0.99999999933044303</v>
      </c>
      <c r="AA11">
        <v>0.33662809650897701</v>
      </c>
      <c r="AB11">
        <v>0.965339522168849</v>
      </c>
      <c r="AC11" s="1">
        <v>5.9264831617534705E-14</v>
      </c>
      <c r="AD11" s="1">
        <v>8.3301747304466405E-18</v>
      </c>
      <c r="AE11" s="1">
        <v>1.14339784369847E-5</v>
      </c>
      <c r="AF11">
        <v>0.94651107712748705</v>
      </c>
      <c r="AG11">
        <v>0.99973949091530101</v>
      </c>
      <c r="AH11">
        <v>3.47338777746453E-4</v>
      </c>
      <c r="AI11" s="1">
        <v>6.1870352723661101E-7</v>
      </c>
      <c r="AJ11" s="1">
        <v>2.2168129592510301E-10</v>
      </c>
      <c r="AK11" s="1">
        <v>1.87217938584898E-6</v>
      </c>
      <c r="AL11" s="1">
        <v>5.2679524161186197E-6</v>
      </c>
      <c r="AM11" s="1">
        <v>1.12572019809011E-11</v>
      </c>
      <c r="AN11">
        <v>0.99997565758972196</v>
      </c>
      <c r="AO11">
        <v>3.5652624493718303E-2</v>
      </c>
      <c r="AP11" s="1">
        <v>1.2556448160614899E-8</v>
      </c>
      <c r="AQ11">
        <v>0.99901799112986001</v>
      </c>
      <c r="AR11">
        <v>2.5333577944671101E-2</v>
      </c>
      <c r="AS11">
        <v>0.99913094470782804</v>
      </c>
      <c r="AT11">
        <v>0.99622743626863297</v>
      </c>
      <c r="AU11">
        <v>0.99933536653905097</v>
      </c>
      <c r="AV11">
        <v>0.83289198483472604</v>
      </c>
      <c r="AW11">
        <v>0.991054689103264</v>
      </c>
      <c r="AX11" s="1">
        <v>7.9063412397927701E-12</v>
      </c>
      <c r="AY11">
        <v>0.80096899171990099</v>
      </c>
      <c r="AZ11" s="1">
        <v>7.2468027291469E-18</v>
      </c>
    </row>
    <row r="12" spans="1:52" x14ac:dyDescent="0.2">
      <c r="A12">
        <f t="shared" si="1"/>
        <v>32</v>
      </c>
      <c r="B12" t="s">
        <v>16</v>
      </c>
      <c r="C12">
        <v>0.15684234795557001</v>
      </c>
      <c r="D12">
        <v>0.175430001297015</v>
      </c>
      <c r="E12">
        <v>0.19475872543940501</v>
      </c>
      <c r="F12">
        <v>0.90075970665084504</v>
      </c>
      <c r="G12" s="1">
        <v>1.6484894171708E-32</v>
      </c>
      <c r="H12" s="1">
        <v>1.0744780120885201E-49</v>
      </c>
      <c r="I12">
        <v>4.7296019754497903E-3</v>
      </c>
      <c r="J12">
        <v>4.5429346298785998E-2</v>
      </c>
      <c r="K12">
        <v>8.0802149950407604E-2</v>
      </c>
      <c r="L12" t="s">
        <v>6</v>
      </c>
      <c r="M12" s="1">
        <v>4.4748933202683103E-22</v>
      </c>
      <c r="N12" s="1">
        <v>4.2708202125552202E-14</v>
      </c>
      <c r="O12" s="1">
        <v>1.42047524382312E-64</v>
      </c>
      <c r="P12" s="1">
        <v>7.6419680420363903E-34</v>
      </c>
      <c r="Q12">
        <v>0.99961031806867295</v>
      </c>
      <c r="R12" s="1">
        <v>5.5075768468674299E-40</v>
      </c>
      <c r="S12" s="1">
        <v>6.1326014119688802E-19</v>
      </c>
      <c r="T12" s="1">
        <v>1.5763656335060999E-16</v>
      </c>
      <c r="U12" s="1">
        <v>6.01971309154749E-49</v>
      </c>
      <c r="V12" s="1">
        <v>4.1240471915900602E-8</v>
      </c>
      <c r="W12">
        <v>0.99999894756005303</v>
      </c>
      <c r="X12">
        <v>0.99999852383649201</v>
      </c>
      <c r="Y12">
        <v>0.77877326017396398</v>
      </c>
      <c r="Z12">
        <v>0.99999992032418406</v>
      </c>
      <c r="AA12">
        <v>7.7977020356135102E-2</v>
      </c>
      <c r="AB12">
        <v>0.876605189209403</v>
      </c>
      <c r="AC12" s="1">
        <v>3.62563471367025E-15</v>
      </c>
      <c r="AD12" s="1">
        <v>1.91658029722163E-20</v>
      </c>
      <c r="AE12" s="1">
        <v>6.1878082184001803E-7</v>
      </c>
      <c r="AF12">
        <v>0.75720670042216998</v>
      </c>
      <c r="AG12">
        <v>0.99749062153818802</v>
      </c>
      <c r="AH12" s="1">
        <v>3.5881743079856203E-5</v>
      </c>
      <c r="AI12" s="1">
        <v>1.39223357466119E-8</v>
      </c>
      <c r="AJ12" s="1">
        <v>2.8049081766013398E-12</v>
      </c>
      <c r="AK12" s="1">
        <v>8.1313780020594394E-8</v>
      </c>
      <c r="AL12" s="1">
        <v>1.5315887134573901E-7</v>
      </c>
      <c r="AM12" s="1">
        <v>6.4210953832086795E-14</v>
      </c>
      <c r="AN12">
        <v>0.99978991947200702</v>
      </c>
      <c r="AO12">
        <v>8.9518597856377193E-3</v>
      </c>
      <c r="AP12" s="1">
        <v>6.2087217737465895E-10</v>
      </c>
      <c r="AQ12">
        <v>0.98992043740911795</v>
      </c>
      <c r="AR12">
        <v>1.46380407885703E-3</v>
      </c>
      <c r="AS12">
        <v>0.98877499938672497</v>
      </c>
      <c r="AT12">
        <v>0.96670697822851703</v>
      </c>
      <c r="AU12">
        <v>0.99626603906395095</v>
      </c>
      <c r="AV12">
        <v>0.50822808104614903</v>
      </c>
      <c r="AW12">
        <v>0.95188847049055003</v>
      </c>
      <c r="AX12" s="1">
        <v>2.4427708397422002E-13</v>
      </c>
      <c r="AY12">
        <v>0.555060858201185</v>
      </c>
      <c r="AZ12" s="1">
        <v>1.56257816073377E-20</v>
      </c>
    </row>
    <row r="13" spans="1:52" x14ac:dyDescent="0.2">
      <c r="A13">
        <f t="shared" si="1"/>
        <v>7</v>
      </c>
      <c r="B13" t="s">
        <v>1</v>
      </c>
      <c r="C13">
        <v>1</v>
      </c>
      <c r="D13">
        <v>1</v>
      </c>
      <c r="E13">
        <v>1</v>
      </c>
      <c r="F13">
        <v>1</v>
      </c>
      <c r="G13">
        <v>2.4223241577772899E-3</v>
      </c>
      <c r="H13" s="1">
        <v>2.5828069139505899E-12</v>
      </c>
      <c r="I13">
        <v>1</v>
      </c>
      <c r="J13">
        <v>1</v>
      </c>
      <c r="K13">
        <v>1</v>
      </c>
      <c r="L13">
        <v>1</v>
      </c>
      <c r="M13" t="s">
        <v>6</v>
      </c>
      <c r="N13">
        <v>0.99466579708892799</v>
      </c>
      <c r="O13" s="1">
        <v>9.0469464115303794E-25</v>
      </c>
      <c r="P13" s="1">
        <v>9.0951629348275599E-9</v>
      </c>
      <c r="Q13">
        <v>1</v>
      </c>
      <c r="R13">
        <v>8.2123584424588795E-4</v>
      </c>
      <c r="S13">
        <v>0.99637146328019599</v>
      </c>
      <c r="T13">
        <v>0.60002829177081596</v>
      </c>
      <c r="U13" s="1">
        <v>8.6676023102285797E-17</v>
      </c>
      <c r="V13">
        <v>0.99998076844913197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0.99975547445789303</v>
      </c>
      <c r="AD13">
        <v>0.14336063109129901</v>
      </c>
      <c r="AE13">
        <v>0.999988704193711</v>
      </c>
      <c r="AF13">
        <v>1</v>
      </c>
      <c r="AG13">
        <v>1</v>
      </c>
      <c r="AH13">
        <v>0.99999989522157895</v>
      </c>
      <c r="AI13">
        <v>0.99999995530142005</v>
      </c>
      <c r="AJ13">
        <v>0.99891759430982596</v>
      </c>
      <c r="AK13">
        <v>0.99975187765448104</v>
      </c>
      <c r="AL13">
        <v>0.99999999761092295</v>
      </c>
      <c r="AM13">
        <v>0.99991420404154796</v>
      </c>
      <c r="AN13">
        <v>1</v>
      </c>
      <c r="AO13">
        <v>0.99999999956341001</v>
      </c>
      <c r="AP13">
        <v>0.99527771500482098</v>
      </c>
      <c r="AQ13">
        <v>1</v>
      </c>
      <c r="AR13">
        <v>0.999999999999997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0.96680363705736505</v>
      </c>
      <c r="AY13">
        <v>1</v>
      </c>
      <c r="AZ13">
        <v>0.91632908561482895</v>
      </c>
    </row>
    <row r="14" spans="1:52" x14ac:dyDescent="0.2">
      <c r="A14">
        <f t="shared" si="1"/>
        <v>12</v>
      </c>
      <c r="B14" t="s">
        <v>17</v>
      </c>
      <c r="C14">
        <v>0.99999999999465805</v>
      </c>
      <c r="D14">
        <v>0.99999999997592204</v>
      </c>
      <c r="E14">
        <v>0.99999999999762601</v>
      </c>
      <c r="F14">
        <v>1</v>
      </c>
      <c r="G14" s="1">
        <v>2.1357287250027099E-7</v>
      </c>
      <c r="H14" s="1">
        <v>1.8489368695054399E-20</v>
      </c>
      <c r="I14">
        <v>0.99999999652909999</v>
      </c>
      <c r="J14">
        <v>0.99999999992267896</v>
      </c>
      <c r="K14">
        <v>0.99999999998774902</v>
      </c>
      <c r="L14">
        <v>0.99999999999995703</v>
      </c>
      <c r="M14">
        <v>5.3342029110717004E-3</v>
      </c>
      <c r="N14" t="s">
        <v>6</v>
      </c>
      <c r="O14" s="1">
        <v>5.3855585658535296E-38</v>
      </c>
      <c r="P14" s="1">
        <v>9.6008776972492495E-10</v>
      </c>
      <c r="Q14">
        <v>1</v>
      </c>
      <c r="R14" s="1">
        <v>1.76349632147071E-8</v>
      </c>
      <c r="S14">
        <v>0.46541610107363801</v>
      </c>
      <c r="T14">
        <v>1.6537279999878401E-2</v>
      </c>
      <c r="U14" s="1">
        <v>4.7615828764260697E-25</v>
      </c>
      <c r="V14">
        <v>0.97466374447930904</v>
      </c>
      <c r="W14">
        <v>1</v>
      </c>
      <c r="X14">
        <v>1</v>
      </c>
      <c r="Y14">
        <v>1</v>
      </c>
      <c r="Z14">
        <v>1</v>
      </c>
      <c r="AA14">
        <v>0.99999999998505196</v>
      </c>
      <c r="AB14">
        <v>1</v>
      </c>
      <c r="AC14">
        <v>0.90648010910078503</v>
      </c>
      <c r="AD14">
        <v>9.8382841423390105E-4</v>
      </c>
      <c r="AE14">
        <v>0.98876780295661604</v>
      </c>
      <c r="AF14">
        <v>1</v>
      </c>
      <c r="AG14">
        <v>1</v>
      </c>
      <c r="AH14">
        <v>0.99931372637181504</v>
      </c>
      <c r="AI14">
        <v>0.98068505494767899</v>
      </c>
      <c r="AJ14">
        <v>0.57455073993310701</v>
      </c>
      <c r="AK14">
        <v>0.93983040202620605</v>
      </c>
      <c r="AL14">
        <v>0.99534400820869895</v>
      </c>
      <c r="AM14">
        <v>0.55286811814409298</v>
      </c>
      <c r="AN14">
        <v>1</v>
      </c>
      <c r="AO14">
        <v>0.99999004322053198</v>
      </c>
      <c r="AP14">
        <v>0.68489976749431103</v>
      </c>
      <c r="AQ14">
        <v>1</v>
      </c>
      <c r="AR14">
        <v>0.99999998782216704</v>
      </c>
      <c r="AS14">
        <v>1</v>
      </c>
      <c r="AT14">
        <v>1</v>
      </c>
      <c r="AU14">
        <v>1</v>
      </c>
      <c r="AV14">
        <v>0.99999999999995803</v>
      </c>
      <c r="AW14">
        <v>1</v>
      </c>
      <c r="AX14">
        <v>0.39418620101199497</v>
      </c>
      <c r="AY14">
        <v>0.99999999999980904</v>
      </c>
      <c r="AZ14">
        <v>0.16433318150641199</v>
      </c>
    </row>
    <row r="15" spans="1:52" x14ac:dyDescent="0.2">
      <c r="A15">
        <f t="shared" si="1"/>
        <v>0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0.99943806444275896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6</v>
      </c>
      <c r="P15">
        <v>0.99999999999996902</v>
      </c>
      <c r="Q15">
        <v>1</v>
      </c>
      <c r="R15">
        <v>0.99999999999949996</v>
      </c>
      <c r="S15">
        <v>1</v>
      </c>
      <c r="T15">
        <v>1</v>
      </c>
      <c r="U15">
        <v>0.70615077295006301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 x14ac:dyDescent="0.2">
      <c r="A16">
        <f t="shared" si="1"/>
        <v>4</v>
      </c>
      <c r="B16" t="s">
        <v>19</v>
      </c>
      <c r="C16">
        <v>1</v>
      </c>
      <c r="D16">
        <v>1</v>
      </c>
      <c r="E16">
        <v>1</v>
      </c>
      <c r="F16">
        <v>1</v>
      </c>
      <c r="G16">
        <v>0.58776405426019096</v>
      </c>
      <c r="H16" s="1">
        <v>1.9200489943738201E-5</v>
      </c>
      <c r="I16">
        <v>1</v>
      </c>
      <c r="J16">
        <v>1</v>
      </c>
      <c r="K16">
        <v>1</v>
      </c>
      <c r="L16">
        <v>1</v>
      </c>
      <c r="M16">
        <v>0.99999999090483704</v>
      </c>
      <c r="N16">
        <v>0.99999999903991199</v>
      </c>
      <c r="O16" s="1">
        <v>3.1049644300879601E-14</v>
      </c>
      <c r="P16" t="s">
        <v>6</v>
      </c>
      <c r="Q16">
        <v>1</v>
      </c>
      <c r="R16">
        <v>0.49027565434818798</v>
      </c>
      <c r="S16">
        <v>0.99999999995355904</v>
      </c>
      <c r="T16">
        <v>0.99962463298748505</v>
      </c>
      <c r="U16" s="1">
        <v>1.2916013524762601E-9</v>
      </c>
      <c r="V16">
        <v>0.99999999998990496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0.99999999984667898</v>
      </c>
      <c r="AD16">
        <v>0.94700849159822198</v>
      </c>
      <c r="AE16">
        <v>0.99999999999995404</v>
      </c>
      <c r="AF16">
        <v>1</v>
      </c>
      <c r="AG16">
        <v>1</v>
      </c>
      <c r="AH16">
        <v>0.999999999999997</v>
      </c>
      <c r="AI16">
        <v>1</v>
      </c>
      <c r="AJ16">
        <v>0.99999999999987099</v>
      </c>
      <c r="AK16">
        <v>0.99999999974743303</v>
      </c>
      <c r="AL16">
        <v>1</v>
      </c>
      <c r="AM16">
        <v>1</v>
      </c>
      <c r="AN16">
        <v>1</v>
      </c>
      <c r="AO16">
        <v>1</v>
      </c>
      <c r="AP16">
        <v>0.99999997071701996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0.99999853967100805</v>
      </c>
      <c r="AY16">
        <v>1</v>
      </c>
      <c r="AZ16">
        <v>0.99999710020817201</v>
      </c>
    </row>
    <row r="17" spans="1:52" x14ac:dyDescent="0.2">
      <c r="A17">
        <f t="shared" si="1"/>
        <v>45</v>
      </c>
      <c r="B17" t="s">
        <v>20</v>
      </c>
      <c r="C17" s="1">
        <v>3.6593801949525402E-5</v>
      </c>
      <c r="D17" s="1">
        <v>4.0427942443463098E-5</v>
      </c>
      <c r="E17" s="1">
        <v>3.8820915883735902E-5</v>
      </c>
      <c r="F17">
        <v>5.5846557070450198E-3</v>
      </c>
      <c r="G17" s="1">
        <v>5.3817566604098303E-48</v>
      </c>
      <c r="H17" s="1">
        <v>1.8802890400708801E-61</v>
      </c>
      <c r="I17" s="1">
        <v>2.28747758746484E-7</v>
      </c>
      <c r="J17" s="1">
        <v>3.43822992579262E-6</v>
      </c>
      <c r="K17" s="1">
        <v>3.0789285509097199E-5</v>
      </c>
      <c r="L17">
        <v>3.8968193132743798E-4</v>
      </c>
      <c r="M17" s="1">
        <v>3.3810500194318702E-35</v>
      </c>
      <c r="N17" s="1">
        <v>3.2234031433750503E-26</v>
      </c>
      <c r="O17" s="1">
        <v>2.8098432946340798E-87</v>
      </c>
      <c r="P17" s="1">
        <v>7.8457021954161796E-49</v>
      </c>
      <c r="Q17" t="s">
        <v>6</v>
      </c>
      <c r="R17" s="1">
        <v>2.9037537678448699E-46</v>
      </c>
      <c r="S17" s="1">
        <v>5.3543077395481303E-36</v>
      </c>
      <c r="T17" s="1">
        <v>1.3097993110365001E-31</v>
      </c>
      <c r="U17" s="1">
        <v>1.57508444575464E-63</v>
      </c>
      <c r="V17" s="1">
        <v>4.25018066818692E-16</v>
      </c>
      <c r="W17">
        <v>0.55900696365471603</v>
      </c>
      <c r="X17">
        <v>0.64788183090648699</v>
      </c>
      <c r="Y17">
        <v>2.56249752510647E-3</v>
      </c>
      <c r="Z17">
        <v>0.85773245392001296</v>
      </c>
      <c r="AA17" s="1">
        <v>7.4747888183198404E-6</v>
      </c>
      <c r="AB17">
        <v>9.2422396416018595E-3</v>
      </c>
      <c r="AC17" s="1">
        <v>2.4609877378131701E-19</v>
      </c>
      <c r="AD17" s="1">
        <v>4.3284026209547301E-30</v>
      </c>
      <c r="AE17" s="1">
        <v>2.5295483549318401E-17</v>
      </c>
      <c r="AF17">
        <v>1.45474699442579E-3</v>
      </c>
      <c r="AG17">
        <v>0.216809951346459</v>
      </c>
      <c r="AH17" s="1">
        <v>9.5054210048823201E-16</v>
      </c>
      <c r="AI17" s="1">
        <v>2.5360515048839901E-18</v>
      </c>
      <c r="AJ17" s="1">
        <v>6.2100567239551003E-24</v>
      </c>
      <c r="AK17" s="1">
        <v>6.18804065543324E-17</v>
      </c>
      <c r="AL17" s="1">
        <v>3.9898269037609598E-17</v>
      </c>
      <c r="AM17" s="1">
        <v>4.8332382010762801E-25</v>
      </c>
      <c r="AN17">
        <v>0.73953003808061701</v>
      </c>
      <c r="AO17" s="1">
        <v>4.5889000176554299E-10</v>
      </c>
      <c r="AP17" s="1">
        <v>5.2185073002238603E-23</v>
      </c>
      <c r="AQ17">
        <v>5.3882108110321902E-2</v>
      </c>
      <c r="AR17" s="1">
        <v>2.4621481055829699E-8</v>
      </c>
      <c r="AS17">
        <v>3.1342322277223597E-2</v>
      </c>
      <c r="AT17">
        <v>1.76241855751713E-2</v>
      </c>
      <c r="AU17">
        <v>0.31000555245022399</v>
      </c>
      <c r="AV17">
        <v>4.7488413528995102E-4</v>
      </c>
      <c r="AW17">
        <v>2.65061967039723E-2</v>
      </c>
      <c r="AX17" s="1">
        <v>7.28489973883098E-27</v>
      </c>
      <c r="AY17">
        <v>1.08327376572018E-4</v>
      </c>
      <c r="AZ17" s="1">
        <v>2.4975358870311998E-28</v>
      </c>
    </row>
    <row r="18" spans="1:52" x14ac:dyDescent="0.2">
      <c r="A18">
        <f t="shared" si="1"/>
        <v>3</v>
      </c>
      <c r="B18" t="s">
        <v>21</v>
      </c>
      <c r="C18">
        <v>1</v>
      </c>
      <c r="D18">
        <v>1</v>
      </c>
      <c r="E18">
        <v>1</v>
      </c>
      <c r="F18">
        <v>1</v>
      </c>
      <c r="G18">
        <v>0.598774847177172</v>
      </c>
      <c r="H18" s="1">
        <v>2.37080319603053E-6</v>
      </c>
      <c r="I18">
        <v>1</v>
      </c>
      <c r="J18">
        <v>1</v>
      </c>
      <c r="K18">
        <v>1</v>
      </c>
      <c r="L18">
        <v>1</v>
      </c>
      <c r="M18">
        <v>0.99917876415575402</v>
      </c>
      <c r="N18">
        <v>0.99999998236503695</v>
      </c>
      <c r="O18" s="1">
        <v>4.9981556453391005E-13</v>
      </c>
      <c r="P18">
        <v>0.50972434565181202</v>
      </c>
      <c r="Q18">
        <v>1</v>
      </c>
      <c r="R18" t="s">
        <v>6</v>
      </c>
      <c r="S18">
        <v>0.99999999998379197</v>
      </c>
      <c r="T18">
        <v>0.99860716086764501</v>
      </c>
      <c r="U18" s="1">
        <v>1.46810347795202E-9</v>
      </c>
      <c r="V18">
        <v>0.99999999999925804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0.99999999999986799</v>
      </c>
      <c r="AD18">
        <v>0.95596057783722999</v>
      </c>
      <c r="AE18">
        <v>0.99999999999278699</v>
      </c>
      <c r="AF18">
        <v>1</v>
      </c>
      <c r="AG18">
        <v>1</v>
      </c>
      <c r="AH18">
        <v>1</v>
      </c>
      <c r="AI18">
        <v>0.99999999999938305</v>
      </c>
      <c r="AJ18">
        <v>0.99999996985006201</v>
      </c>
      <c r="AK18">
        <v>0.99999999971642295</v>
      </c>
      <c r="AL18">
        <v>0.99999999999999001</v>
      </c>
      <c r="AM18">
        <v>0.99999998220363395</v>
      </c>
      <c r="AN18">
        <v>1</v>
      </c>
      <c r="AO18">
        <v>1</v>
      </c>
      <c r="AP18">
        <v>0.99999994079912202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0.99999951833876</v>
      </c>
      <c r="AY18">
        <v>1</v>
      </c>
      <c r="AZ18">
        <v>0.99999990714522002</v>
      </c>
    </row>
    <row r="19" spans="1:52" x14ac:dyDescent="0.2">
      <c r="A19">
        <f t="shared" si="1"/>
        <v>11</v>
      </c>
      <c r="B19" t="s">
        <v>22</v>
      </c>
      <c r="C19">
        <v>0.999999999999999</v>
      </c>
      <c r="D19">
        <v>0.999999999999995</v>
      </c>
      <c r="E19">
        <v>0.999999999999999</v>
      </c>
      <c r="F19">
        <v>1</v>
      </c>
      <c r="G19" s="1">
        <v>2.0209284780107499E-14</v>
      </c>
      <c r="H19" s="1">
        <v>9.1980982609254002E-35</v>
      </c>
      <c r="I19">
        <v>0.99999999999010403</v>
      </c>
      <c r="J19">
        <v>0.99999999999996203</v>
      </c>
      <c r="K19">
        <v>1</v>
      </c>
      <c r="L19">
        <v>1</v>
      </c>
      <c r="M19">
        <v>3.62853671980389E-3</v>
      </c>
      <c r="N19">
        <v>0.53458389892636204</v>
      </c>
      <c r="O19" s="1">
        <v>6.0928458600184203E-59</v>
      </c>
      <c r="P19" s="1">
        <v>4.6441131633224198E-11</v>
      </c>
      <c r="Q19">
        <v>1</v>
      </c>
      <c r="R19" s="1">
        <v>1.6208030042066999E-11</v>
      </c>
      <c r="S19" t="s">
        <v>6</v>
      </c>
      <c r="T19">
        <v>8.7639356446545195E-3</v>
      </c>
      <c r="U19" s="1">
        <v>1.7029603699988899E-48</v>
      </c>
      <c r="V19">
        <v>0.99633184335049596</v>
      </c>
      <c r="W19">
        <v>1</v>
      </c>
      <c r="X19">
        <v>1</v>
      </c>
      <c r="Y19">
        <v>1</v>
      </c>
      <c r="Z19">
        <v>1</v>
      </c>
      <c r="AA19">
        <v>0.99999999999999201</v>
      </c>
      <c r="AB19">
        <v>1</v>
      </c>
      <c r="AC19">
        <v>0.95446711686768104</v>
      </c>
      <c r="AD19" s="1">
        <v>1.4707732059956699E-5</v>
      </c>
      <c r="AE19">
        <v>0.99575978071112703</v>
      </c>
      <c r="AF19">
        <v>1</v>
      </c>
      <c r="AG19">
        <v>1</v>
      </c>
      <c r="AH19">
        <v>0.999985390156368</v>
      </c>
      <c r="AI19">
        <v>0.99266292364453101</v>
      </c>
      <c r="AJ19">
        <v>0.61474943018426098</v>
      </c>
      <c r="AK19">
        <v>0.98187894159958</v>
      </c>
      <c r="AL19">
        <v>0.99879215114987596</v>
      </c>
      <c r="AM19">
        <v>0.59073635021466098</v>
      </c>
      <c r="AN19">
        <v>1</v>
      </c>
      <c r="AO19">
        <v>0.99999999176107202</v>
      </c>
      <c r="AP19">
        <v>0.775155144371246</v>
      </c>
      <c r="AQ19">
        <v>1</v>
      </c>
      <c r="AR19">
        <v>0.99999999989509403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0.38901489641057002</v>
      </c>
      <c r="AY19">
        <v>1</v>
      </c>
      <c r="AZ19">
        <v>0.15432605161938001</v>
      </c>
    </row>
    <row r="20" spans="1:52" x14ac:dyDescent="0.2">
      <c r="A20">
        <f t="shared" si="1"/>
        <v>8</v>
      </c>
      <c r="B20" t="s">
        <v>2</v>
      </c>
      <c r="C20">
        <v>0.99999999999999301</v>
      </c>
      <c r="D20">
        <v>0.99999999999996203</v>
      </c>
      <c r="E20">
        <v>0.999999999999996</v>
      </c>
      <c r="F20">
        <v>1</v>
      </c>
      <c r="G20">
        <v>1.1235976338516899E-3</v>
      </c>
      <c r="H20" s="1">
        <v>9.3523543886615905E-12</v>
      </c>
      <c r="I20">
        <v>0.99999999999463896</v>
      </c>
      <c r="J20">
        <v>0.99999999999991196</v>
      </c>
      <c r="K20">
        <v>0.99999999999995504</v>
      </c>
      <c r="L20">
        <v>1</v>
      </c>
      <c r="M20">
        <v>0.39997170822918399</v>
      </c>
      <c r="N20">
        <v>0.98346272000012203</v>
      </c>
      <c r="O20" s="1">
        <v>1.8162175788127099E-30</v>
      </c>
      <c r="P20">
        <v>3.7536701251459601E-4</v>
      </c>
      <c r="Q20">
        <v>1</v>
      </c>
      <c r="R20">
        <v>1.3928391323548E-3</v>
      </c>
      <c r="S20">
        <v>0.99123606435534595</v>
      </c>
      <c r="T20" t="s">
        <v>6</v>
      </c>
      <c r="U20" s="1">
        <v>4.7178014324453E-22</v>
      </c>
      <c r="V20">
        <v>0.999839466160238</v>
      </c>
      <c r="W20">
        <v>1</v>
      </c>
      <c r="X20">
        <v>1</v>
      </c>
      <c r="Y20">
        <v>1</v>
      </c>
      <c r="Z20">
        <v>1</v>
      </c>
      <c r="AA20">
        <v>0.99999999999998501</v>
      </c>
      <c r="AB20">
        <v>1</v>
      </c>
      <c r="AC20">
        <v>0.99760252833353902</v>
      </c>
      <c r="AD20">
        <v>8.43543236570925E-2</v>
      </c>
      <c r="AE20">
        <v>0.99999999956489805</v>
      </c>
      <c r="AF20">
        <v>1</v>
      </c>
      <c r="AG20">
        <v>1</v>
      </c>
      <c r="AH20">
        <v>0.999998247057166</v>
      </c>
      <c r="AI20">
        <v>0.99992541917130195</v>
      </c>
      <c r="AJ20">
        <v>0.98439261168197401</v>
      </c>
      <c r="AK20">
        <v>0.99943057008428504</v>
      </c>
      <c r="AL20">
        <v>0.99998811928217701</v>
      </c>
      <c r="AM20">
        <v>0.98155901067194395</v>
      </c>
      <c r="AN20">
        <v>1</v>
      </c>
      <c r="AO20">
        <v>0.99999999993492295</v>
      </c>
      <c r="AP20">
        <v>0.98734100061186802</v>
      </c>
      <c r="AQ20">
        <v>1</v>
      </c>
      <c r="AR20">
        <v>0.99999999993661204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0.93711423903222801</v>
      </c>
      <c r="AY20">
        <v>1</v>
      </c>
      <c r="AZ20">
        <v>0.82872034381012805</v>
      </c>
    </row>
    <row r="21" spans="1:52" x14ac:dyDescent="0.2">
      <c r="A21">
        <f t="shared" si="1"/>
        <v>1</v>
      </c>
      <c r="B21" t="s">
        <v>23</v>
      </c>
      <c r="C21">
        <v>1</v>
      </c>
      <c r="D21">
        <v>1</v>
      </c>
      <c r="E21">
        <v>1</v>
      </c>
      <c r="F21">
        <v>1</v>
      </c>
      <c r="G21">
        <v>0.99999999999896805</v>
      </c>
      <c r="H21">
        <v>0.996082611501797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0.29384922704993699</v>
      </c>
      <c r="P21">
        <v>0.99999999870839895</v>
      </c>
      <c r="Q21">
        <v>1</v>
      </c>
      <c r="R21">
        <v>0.99999999853189703</v>
      </c>
      <c r="S21">
        <v>1</v>
      </c>
      <c r="T21">
        <v>1</v>
      </c>
      <c r="U21" t="s">
        <v>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">
      <c r="A22">
        <f t="shared" si="1"/>
        <v>20</v>
      </c>
      <c r="B22" t="s">
        <v>24</v>
      </c>
      <c r="C22">
        <v>0.99999863283938595</v>
      </c>
      <c r="D22">
        <v>0.99999426984512396</v>
      </c>
      <c r="E22">
        <v>0.99999836285899302</v>
      </c>
      <c r="F22">
        <v>0.99999999850774801</v>
      </c>
      <c r="G22" s="1">
        <v>1.5343657367431401E-12</v>
      </c>
      <c r="H22" s="1">
        <v>3.5936245113990999E-25</v>
      </c>
      <c r="I22">
        <v>0.99980379284687004</v>
      </c>
      <c r="J22">
        <v>0.99998413588651003</v>
      </c>
      <c r="K22">
        <v>0.99999864431982499</v>
      </c>
      <c r="L22">
        <v>0.99999995875952796</v>
      </c>
      <c r="M22" s="1">
        <v>1.9231550868018901E-5</v>
      </c>
      <c r="N22">
        <v>2.5336255520691402E-2</v>
      </c>
      <c r="O22" s="1">
        <v>2.10946034200098E-43</v>
      </c>
      <c r="P22" s="1">
        <v>1.0095240003260801E-11</v>
      </c>
      <c r="Q22">
        <v>1</v>
      </c>
      <c r="R22" s="1">
        <v>7.4197246163366303E-13</v>
      </c>
      <c r="S22">
        <v>3.6681566495045401E-3</v>
      </c>
      <c r="T22">
        <v>1.6053383976233601E-4</v>
      </c>
      <c r="U22" s="1">
        <v>3.8350050859967003E-36</v>
      </c>
      <c r="V22" t="s">
        <v>6</v>
      </c>
      <c r="W22">
        <v>1</v>
      </c>
      <c r="X22">
        <v>1</v>
      </c>
      <c r="Y22">
        <v>0.99999999769162695</v>
      </c>
      <c r="Z22">
        <v>1</v>
      </c>
      <c r="AA22">
        <v>0.99999291604333096</v>
      </c>
      <c r="AB22">
        <v>0.99999999939759499</v>
      </c>
      <c r="AC22">
        <v>0.26436008735182998</v>
      </c>
      <c r="AD22" s="1">
        <v>7.4095085136019906E-8</v>
      </c>
      <c r="AE22">
        <v>0.48808962240443798</v>
      </c>
      <c r="AF22">
        <v>0.99999999385613902</v>
      </c>
      <c r="AG22">
        <v>0.999999999999999</v>
      </c>
      <c r="AH22">
        <v>0.87577880913109596</v>
      </c>
      <c r="AI22">
        <v>0.47301387695263603</v>
      </c>
      <c r="AJ22">
        <v>4.0847160962363203E-2</v>
      </c>
      <c r="AK22">
        <v>0.356364614810113</v>
      </c>
      <c r="AL22">
        <v>0.63631917380762204</v>
      </c>
      <c r="AM22">
        <v>3.7306570280878297E-2</v>
      </c>
      <c r="AN22">
        <v>1</v>
      </c>
      <c r="AO22">
        <v>0.99247107347218</v>
      </c>
      <c r="AP22">
        <v>9.1964193130562394E-2</v>
      </c>
      <c r="AQ22">
        <v>0.999999999997218</v>
      </c>
      <c r="AR22">
        <v>0.99938237535587804</v>
      </c>
      <c r="AS22">
        <v>0.99999999998933498</v>
      </c>
      <c r="AT22">
        <v>0.99999999998942402</v>
      </c>
      <c r="AU22">
        <v>0.99999999999998201</v>
      </c>
      <c r="AV22">
        <v>0.99999986379058603</v>
      </c>
      <c r="AW22">
        <v>0.99999999999465095</v>
      </c>
      <c r="AX22">
        <v>2.0532432550333001E-2</v>
      </c>
      <c r="AY22">
        <v>0.999999890978163</v>
      </c>
      <c r="AZ22">
        <v>2.8278576007420599E-3</v>
      </c>
    </row>
    <row r="23" spans="1:52" x14ac:dyDescent="0.2">
      <c r="A23">
        <f t="shared" si="1"/>
        <v>46</v>
      </c>
      <c r="B23" t="str">
        <f>W2</f>
        <v>Appraisal Ratio</v>
      </c>
      <c r="C23" s="1">
        <v>2.07577632494269E-10</v>
      </c>
      <c r="D23" s="1">
        <v>3.3916604305792798E-7</v>
      </c>
      <c r="E23" s="1">
        <v>3.4386529880342898E-10</v>
      </c>
      <c r="F23" s="1">
        <v>6.9287308932902998E-6</v>
      </c>
      <c r="G23" s="1">
        <v>7.1828903667984502E-50</v>
      </c>
      <c r="H23" s="1">
        <v>1.55972442979619E-66</v>
      </c>
      <c r="I23" s="1">
        <v>2.1986305899231901E-15</v>
      </c>
      <c r="J23" s="1">
        <v>7.6526158635058197E-13</v>
      </c>
      <c r="K23" s="1">
        <v>1.17819008080551E-8</v>
      </c>
      <c r="L23" s="1">
        <v>1.0524399472786099E-6</v>
      </c>
      <c r="M23" s="1">
        <v>2.3007444075044799E-37</v>
      </c>
      <c r="N23" s="1">
        <v>7.4275187242376001E-28</v>
      </c>
      <c r="O23" s="1">
        <v>2.6014214233795399E-86</v>
      </c>
      <c r="P23" s="1">
        <v>2.11402913547933E-51</v>
      </c>
      <c r="Q23">
        <v>0.44099303634528397</v>
      </c>
      <c r="R23" s="1">
        <v>1.01522543116328E-56</v>
      </c>
      <c r="S23" s="1">
        <v>1.9868366536770299E-36</v>
      </c>
      <c r="T23" s="1">
        <v>1.07595570424412E-30</v>
      </c>
      <c r="U23" s="1">
        <v>1.5903422466989401E-62</v>
      </c>
      <c r="V23" s="1">
        <v>2.4963214761265299E-17</v>
      </c>
      <c r="W23" t="s">
        <v>6</v>
      </c>
      <c r="X23">
        <v>0.63233261186664103</v>
      </c>
      <c r="Y23" s="1">
        <v>6.1987936760094097E-5</v>
      </c>
      <c r="Z23">
        <v>0.87091653228809696</v>
      </c>
      <c r="AA23" s="1">
        <v>4.52814505667284E-12</v>
      </c>
      <c r="AB23">
        <v>9.02153919831814E-3</v>
      </c>
      <c r="AC23" s="1">
        <v>1.1103595634355701E-25</v>
      </c>
      <c r="AD23" s="1">
        <v>7.74755060377926E-33</v>
      </c>
      <c r="AE23" s="1">
        <v>1.2234556921677801E-16</v>
      </c>
      <c r="AF23" s="1">
        <v>7.7746830671703899E-7</v>
      </c>
      <c r="AG23">
        <v>0.17598601536769301</v>
      </c>
      <c r="AH23" s="1">
        <v>2.2605850072522899E-14</v>
      </c>
      <c r="AI23" s="1">
        <v>8.0683132862784694E-21</v>
      </c>
      <c r="AJ23" s="1">
        <v>4.8761751170075098E-24</v>
      </c>
      <c r="AK23" s="1">
        <v>2.3909613067831498E-17</v>
      </c>
      <c r="AL23" s="1">
        <v>3.7648281583422702E-19</v>
      </c>
      <c r="AM23" s="1">
        <v>9.2103600264121905E-28</v>
      </c>
      <c r="AN23">
        <v>0.66530722512930995</v>
      </c>
      <c r="AO23" s="1">
        <v>7.1130994449730497E-9</v>
      </c>
      <c r="AP23" s="1">
        <v>5.52731848789306E-21</v>
      </c>
      <c r="AQ23">
        <v>2.0066861294264202E-2</v>
      </c>
      <c r="AR23" s="1">
        <v>1.0783836206194999E-13</v>
      </c>
      <c r="AS23">
        <v>2.9827806961930302E-4</v>
      </c>
      <c r="AT23">
        <v>1.0305011378012601E-3</v>
      </c>
      <c r="AU23">
        <v>0.28649078153989199</v>
      </c>
      <c r="AV23" s="1">
        <v>2.18750860884978E-8</v>
      </c>
      <c r="AW23">
        <v>2.3065345778290301E-2</v>
      </c>
      <c r="AX23" s="1">
        <v>2.2558556579327801E-26</v>
      </c>
      <c r="AY23">
        <v>1.03200442493513E-4</v>
      </c>
      <c r="AZ23" s="1">
        <v>3.3537918631379802E-34</v>
      </c>
    </row>
    <row r="24" spans="1:52" x14ac:dyDescent="0.2">
      <c r="A24">
        <f t="shared" si="1"/>
        <v>47</v>
      </c>
      <c r="B24" t="str">
        <f>X2</f>
        <v>3 Factor Appraisal Ratio</v>
      </c>
      <c r="C24" s="1">
        <v>1.22979052672574E-8</v>
      </c>
      <c r="D24" s="1">
        <v>1.4182852145253899E-8</v>
      </c>
      <c r="E24" s="1">
        <v>1.74948993827973E-8</v>
      </c>
      <c r="F24" s="1">
        <v>9.1095078797036002E-5</v>
      </c>
      <c r="G24" s="1">
        <v>3.2011513192347003E-51</v>
      </c>
      <c r="H24" s="1">
        <v>2.2475486195978E-66</v>
      </c>
      <c r="I24" s="1">
        <v>1.66539652634302E-12</v>
      </c>
      <c r="J24" s="1">
        <v>2.52624942971376E-10</v>
      </c>
      <c r="K24" s="1">
        <v>2.23580251469273E-8</v>
      </c>
      <c r="L24" s="1">
        <v>1.4761635080028701E-6</v>
      </c>
      <c r="M24" s="1">
        <v>1.8411455882303201E-37</v>
      </c>
      <c r="N24" s="1">
        <v>5.3516974798835001E-29</v>
      </c>
      <c r="O24" s="1">
        <v>9.2718348071921598E-88</v>
      </c>
      <c r="P24" s="1">
        <v>1.6686462378659599E-51</v>
      </c>
      <c r="Q24">
        <v>0.35211816909351301</v>
      </c>
      <c r="R24" s="1">
        <v>8.4353988114435496E-60</v>
      </c>
      <c r="S24" s="1">
        <v>1.4195723992557E-37</v>
      </c>
      <c r="T24" s="1">
        <v>1.92156571391442E-31</v>
      </c>
      <c r="U24" s="1">
        <v>4.8432583017206997E-63</v>
      </c>
      <c r="V24" s="1">
        <v>1.0090743109000501E-18</v>
      </c>
      <c r="W24">
        <v>0.36766738813335897</v>
      </c>
      <c r="X24" t="s">
        <v>6</v>
      </c>
      <c r="Y24" s="1">
        <v>3.39656205432392E-8</v>
      </c>
      <c r="Z24">
        <v>0.8332787672716</v>
      </c>
      <c r="AA24" s="1">
        <v>6.8260292000427402E-10</v>
      </c>
      <c r="AB24">
        <v>5.5271794845191203E-3</v>
      </c>
      <c r="AC24" s="1">
        <v>6.1848402781910799E-27</v>
      </c>
      <c r="AD24" s="1">
        <v>1.5742068872420099E-33</v>
      </c>
      <c r="AE24" s="1">
        <v>5.1970554410748701E-17</v>
      </c>
      <c r="AF24" s="1">
        <v>9.5696675307357394E-6</v>
      </c>
      <c r="AG24">
        <v>0.125151092477855</v>
      </c>
      <c r="AH24" s="1">
        <v>2.7307284689348898E-15</v>
      </c>
      <c r="AI24" s="1">
        <v>1.49754748225208E-20</v>
      </c>
      <c r="AJ24" s="1">
        <v>1.5210315018465E-24</v>
      </c>
      <c r="AK24" s="1">
        <v>1.09892190105551E-18</v>
      </c>
      <c r="AL24" s="1">
        <v>1.2992218608623801E-18</v>
      </c>
      <c r="AM24" s="1">
        <v>1.7766152938466801E-27</v>
      </c>
      <c r="AN24">
        <v>0.58369344767709697</v>
      </c>
      <c r="AO24" s="1">
        <v>3.06988814721564E-9</v>
      </c>
      <c r="AP24" s="1">
        <v>1.6996433386650501E-21</v>
      </c>
      <c r="AQ24">
        <v>1.20349118791192E-2</v>
      </c>
      <c r="AR24" s="1">
        <v>6.8395198405399996E-13</v>
      </c>
      <c r="AS24">
        <v>1.94792653862864E-3</v>
      </c>
      <c r="AT24">
        <v>1.5103678229256099E-3</v>
      </c>
      <c r="AU24">
        <v>0.219728023300401</v>
      </c>
      <c r="AV24" s="1">
        <v>1.19886800771928E-6</v>
      </c>
      <c r="AW24">
        <v>1.2578319182685E-2</v>
      </c>
      <c r="AX24" s="1">
        <v>3.9856758378019E-27</v>
      </c>
      <c r="AY24" s="1">
        <v>4.2407258262746898E-5</v>
      </c>
      <c r="AZ24" s="1">
        <v>2.3342724523507598E-34</v>
      </c>
    </row>
    <row r="25" spans="1:52" x14ac:dyDescent="0.2">
      <c r="A25">
        <f t="shared" si="1"/>
        <v>36</v>
      </c>
      <c r="B25" t="str">
        <f>Y2</f>
        <v>4 Factor Appraisal Ratio</v>
      </c>
      <c r="C25">
        <v>6.7428547209116702E-2</v>
      </c>
      <c r="D25">
        <v>4.4694820622811403E-2</v>
      </c>
      <c r="E25">
        <v>7.2293472331350597E-2</v>
      </c>
      <c r="F25">
        <v>0.60281793503440995</v>
      </c>
      <c r="G25" s="1">
        <v>4.9208541328048903E-35</v>
      </c>
      <c r="H25" s="1">
        <v>3.24007832017062E-50</v>
      </c>
      <c r="I25">
        <v>2.3307648282931302E-3</v>
      </c>
      <c r="J25">
        <v>1.7589229810198899E-2</v>
      </c>
      <c r="K25">
        <v>6.1487899799194203E-2</v>
      </c>
      <c r="L25">
        <v>0.221226739826036</v>
      </c>
      <c r="M25" s="1">
        <v>1.4920250360249901E-23</v>
      </c>
      <c r="N25" s="1">
        <v>1.54888605366938E-16</v>
      </c>
      <c r="O25" s="1">
        <v>3.6502116188773099E-70</v>
      </c>
      <c r="P25" s="1">
        <v>5.1063121859624397E-36</v>
      </c>
      <c r="Q25">
        <v>0.99743750247489404</v>
      </c>
      <c r="R25" s="1">
        <v>1.3070920557858201E-41</v>
      </c>
      <c r="S25" s="1">
        <v>3.1827558255872402E-21</v>
      </c>
      <c r="T25" s="1">
        <v>6.35152947727683E-19</v>
      </c>
      <c r="U25" s="1">
        <v>8.9450962269059198E-51</v>
      </c>
      <c r="V25" s="1">
        <v>2.3083726439630998E-9</v>
      </c>
      <c r="W25">
        <v>0.99993801206323996</v>
      </c>
      <c r="X25">
        <v>0.99999996603437902</v>
      </c>
      <c r="Y25" t="s">
        <v>6</v>
      </c>
      <c r="Z25">
        <v>0.99999992433691498</v>
      </c>
      <c r="AA25">
        <v>2.7977376478551901E-2</v>
      </c>
      <c r="AB25">
        <v>0.70987989350995195</v>
      </c>
      <c r="AC25" s="1">
        <v>9.2367319721757505E-14</v>
      </c>
      <c r="AD25" s="1">
        <v>2.7165435993723898E-22</v>
      </c>
      <c r="AE25" s="1">
        <v>2.6282536757624999E-8</v>
      </c>
      <c r="AF25">
        <v>0.418482414687256</v>
      </c>
      <c r="AG25">
        <v>0.98291460460476499</v>
      </c>
      <c r="AH25" s="1">
        <v>6.5738081693079796E-7</v>
      </c>
      <c r="AI25" s="1">
        <v>4.8540711226490296E-10</v>
      </c>
      <c r="AJ25" s="1">
        <v>3.5702110921967798E-14</v>
      </c>
      <c r="AK25" s="1">
        <v>2.7550885405575701E-9</v>
      </c>
      <c r="AL25" s="1">
        <v>8.5927400966911099E-9</v>
      </c>
      <c r="AM25" s="1">
        <v>2.2608340408599098E-15</v>
      </c>
      <c r="AN25">
        <v>0.99900501250294504</v>
      </c>
      <c r="AO25">
        <v>1.2390296204935901E-3</v>
      </c>
      <c r="AP25" s="1">
        <v>1.3989168340131401E-11</v>
      </c>
      <c r="AQ25">
        <v>0.93587770804258497</v>
      </c>
      <c r="AR25">
        <v>8.9775114802137805E-4</v>
      </c>
      <c r="AS25">
        <v>0.87862517591447797</v>
      </c>
      <c r="AT25">
        <v>0.842086437361517</v>
      </c>
      <c r="AU25">
        <v>0.98481650563760303</v>
      </c>
      <c r="AV25">
        <v>0.23093195617763801</v>
      </c>
      <c r="AW25">
        <v>0.84550128012700398</v>
      </c>
      <c r="AX25" s="1">
        <v>1.9818367452071699E-15</v>
      </c>
      <c r="AY25">
        <v>0.29811100586446398</v>
      </c>
      <c r="AZ25" s="1">
        <v>5.273526080961E-20</v>
      </c>
    </row>
    <row r="26" spans="1:52" x14ac:dyDescent="0.2">
      <c r="A26">
        <f t="shared" si="1"/>
        <v>49</v>
      </c>
      <c r="B26" t="str">
        <f>Z2</f>
        <v>5 Factor Appraisal Ratio</v>
      </c>
      <c r="C26" s="1">
        <v>1.17538764071596E-9</v>
      </c>
      <c r="D26" s="1">
        <v>5.3665094844795299E-15</v>
      </c>
      <c r="E26" s="1">
        <v>4.0926006306268997E-9</v>
      </c>
      <c r="F26" s="1">
        <v>1.28689622478399E-5</v>
      </c>
      <c r="G26" s="1">
        <v>2.6077506401056801E-54</v>
      </c>
      <c r="H26" s="1">
        <v>5.3185081332949101E-71</v>
      </c>
      <c r="I26" s="1">
        <v>5.2954688419878904E-13</v>
      </c>
      <c r="J26" s="1">
        <v>4.0003267398111001E-11</v>
      </c>
      <c r="K26" s="1">
        <v>6.69557167633327E-10</v>
      </c>
      <c r="L26" s="1">
        <v>7.9675815921942406E-8</v>
      </c>
      <c r="M26" s="1">
        <v>5.5136396214259601E-42</v>
      </c>
      <c r="N26" s="1">
        <v>5.7115627395537298E-32</v>
      </c>
      <c r="O26" s="1">
        <v>5.6372155122767497E-92</v>
      </c>
      <c r="P26" s="1">
        <v>9.6412827624191895E-57</v>
      </c>
      <c r="Q26">
        <v>0.14226754607998701</v>
      </c>
      <c r="R26" s="1">
        <v>7.8814949197044604E-63</v>
      </c>
      <c r="S26" s="1">
        <v>2.4536009902787799E-42</v>
      </c>
      <c r="T26" s="1">
        <v>6.2610990016167694E-33</v>
      </c>
      <c r="U26" s="1">
        <v>3.00336935081296E-68</v>
      </c>
      <c r="V26" s="1">
        <v>1.5583058873038299E-20</v>
      </c>
      <c r="W26">
        <v>0.12908346771190299</v>
      </c>
      <c r="X26">
        <v>0.1667212327284</v>
      </c>
      <c r="Y26" s="1">
        <v>7.5663085009034094E-8</v>
      </c>
      <c r="Z26" t="s">
        <v>6</v>
      </c>
      <c r="AA26" s="1">
        <v>1.42664191448998E-10</v>
      </c>
      <c r="AB26">
        <v>5.9501478583751295E-4</v>
      </c>
      <c r="AC26" s="1">
        <v>4.8358812776588402E-30</v>
      </c>
      <c r="AD26" s="1">
        <v>2.6061343398399202E-35</v>
      </c>
      <c r="AE26" s="1">
        <v>2.1041964305106099E-19</v>
      </c>
      <c r="AF26" s="1">
        <v>1.2507653881350401E-6</v>
      </c>
      <c r="AG26">
        <v>3.4322870496143902E-2</v>
      </c>
      <c r="AH26" s="1">
        <v>3.7374243582131201E-18</v>
      </c>
      <c r="AI26" s="1">
        <v>1.1206529381797401E-22</v>
      </c>
      <c r="AJ26" s="1">
        <v>1.00103219093537E-28</v>
      </c>
      <c r="AK26" s="1">
        <v>1.1405209849844401E-20</v>
      </c>
      <c r="AL26" s="1">
        <v>7.7538796171006305E-21</v>
      </c>
      <c r="AM26" s="1">
        <v>7.0372977183023701E-31</v>
      </c>
      <c r="AN26">
        <v>0.33557975413368302</v>
      </c>
      <c r="AO26" s="1">
        <v>5.1880555180630897E-11</v>
      </c>
      <c r="AP26" s="1">
        <v>2.6460120216530699E-23</v>
      </c>
      <c r="AQ26">
        <v>1.6993499027067799E-3</v>
      </c>
      <c r="AR26" s="1">
        <v>3.3889499165882899E-14</v>
      </c>
      <c r="AS26">
        <v>3.1430535260377698E-4</v>
      </c>
      <c r="AT26">
        <v>1.4430611581871499E-4</v>
      </c>
      <c r="AU26">
        <v>7.8045664895247793E-2</v>
      </c>
      <c r="AV26" s="1">
        <v>1.3156451065023E-7</v>
      </c>
      <c r="AW26">
        <v>1.7919533731265999E-3</v>
      </c>
      <c r="AX26" s="1">
        <v>1.07100567863755E-30</v>
      </c>
      <c r="AY26" s="1">
        <v>2.2420757179437899E-6</v>
      </c>
      <c r="AZ26" s="1">
        <v>9.3371567351499795E-37</v>
      </c>
    </row>
    <row r="27" spans="1:52" x14ac:dyDescent="0.2">
      <c r="A27">
        <f t="shared" si="1"/>
        <v>27</v>
      </c>
      <c r="B27" t="s">
        <v>25</v>
      </c>
      <c r="C27">
        <v>0.74203525703293005</v>
      </c>
      <c r="D27">
        <v>0.58961286406764102</v>
      </c>
      <c r="E27">
        <v>0.84639239999342597</v>
      </c>
      <c r="F27">
        <v>0.99996602131619705</v>
      </c>
      <c r="G27" s="1">
        <v>5.6161688425227403E-27</v>
      </c>
      <c r="H27" s="1">
        <v>2.94429233427338E-43</v>
      </c>
      <c r="I27">
        <v>2.9299022205171799E-3</v>
      </c>
      <c r="J27">
        <v>0.31550584654987301</v>
      </c>
      <c r="K27">
        <v>0.66337190349102304</v>
      </c>
      <c r="L27">
        <v>0.92202297964386504</v>
      </c>
      <c r="M27" s="1">
        <v>3.43060202951086E-19</v>
      </c>
      <c r="N27" s="1">
        <v>1.4947618707585801E-11</v>
      </c>
      <c r="O27" s="1">
        <v>2.1674597299334799E-61</v>
      </c>
      <c r="P27" s="1">
        <v>5.2888466170108301E-31</v>
      </c>
      <c r="Q27">
        <v>0.99999252521118198</v>
      </c>
      <c r="R27" s="1">
        <v>3.28001396264504E-37</v>
      </c>
      <c r="S27" s="1">
        <v>7.6268210538049705E-15</v>
      </c>
      <c r="T27" s="1">
        <v>1.5402390947471498E-14</v>
      </c>
      <c r="U27" s="1">
        <v>3.6755597885790201E-44</v>
      </c>
      <c r="V27" s="1">
        <v>7.08395666938006E-6</v>
      </c>
      <c r="W27">
        <v>0.99999999999547196</v>
      </c>
      <c r="X27">
        <v>0.99999999931739703</v>
      </c>
      <c r="Y27">
        <v>0.97202262352144797</v>
      </c>
      <c r="Z27">
        <v>0.99999999985733601</v>
      </c>
      <c r="AA27" t="s">
        <v>6</v>
      </c>
      <c r="AB27">
        <v>0.98016464063720798</v>
      </c>
      <c r="AC27" s="1">
        <v>9.6815561786731996E-10</v>
      </c>
      <c r="AD27" s="1">
        <v>3.0651625479360099E-17</v>
      </c>
      <c r="AE27" s="1">
        <v>1.4991834996071E-5</v>
      </c>
      <c r="AF27">
        <v>0.99999498747243798</v>
      </c>
      <c r="AG27">
        <v>0.99988706800906402</v>
      </c>
      <c r="AH27">
        <v>8.1018727683593403E-4</v>
      </c>
      <c r="AI27" s="1">
        <v>6.7925504570111096E-7</v>
      </c>
      <c r="AJ27" s="1">
        <v>3.3106040173745898E-10</v>
      </c>
      <c r="AK27" s="1">
        <v>5.0047787588864396E-6</v>
      </c>
      <c r="AL27" s="1">
        <v>5.4192353239443003E-6</v>
      </c>
      <c r="AM27" s="1">
        <v>1.0901330533141199E-11</v>
      </c>
      <c r="AN27">
        <v>0.99999497279187499</v>
      </c>
      <c r="AO27">
        <v>5.7986819287964397E-2</v>
      </c>
      <c r="AP27" s="1">
        <v>5.8085440523037897E-8</v>
      </c>
      <c r="AQ27">
        <v>0.99945715282454295</v>
      </c>
      <c r="AR27">
        <v>4.08868556597018E-2</v>
      </c>
      <c r="AS27">
        <v>0.99999893768332804</v>
      </c>
      <c r="AT27">
        <v>0.998226406820102</v>
      </c>
      <c r="AU27">
        <v>0.99979826153298501</v>
      </c>
      <c r="AV27">
        <v>0.98213339108390096</v>
      </c>
      <c r="AW27">
        <v>0.99482396182821198</v>
      </c>
      <c r="AX27" s="1">
        <v>1.13798244202669E-10</v>
      </c>
      <c r="AY27">
        <v>0.874873837534344</v>
      </c>
      <c r="AZ27" s="1">
        <v>7.44188852308907E-16</v>
      </c>
    </row>
    <row r="28" spans="1:52" x14ac:dyDescent="0.2">
      <c r="A28">
        <f t="shared" si="1"/>
        <v>38</v>
      </c>
      <c r="B28" t="s">
        <v>26</v>
      </c>
      <c r="C28">
        <v>4.1107306894930598E-2</v>
      </c>
      <c r="D28">
        <v>3.23824905123875E-2</v>
      </c>
      <c r="E28">
        <v>4.4481035554282497E-2</v>
      </c>
      <c r="F28">
        <v>0.371163320433198</v>
      </c>
      <c r="G28" s="1">
        <v>7.4344990488918303E-37</v>
      </c>
      <c r="H28" s="1">
        <v>3.4812679832749199E-54</v>
      </c>
      <c r="I28">
        <v>2.64663850080812E-3</v>
      </c>
      <c r="J28">
        <v>1.17872552978464E-2</v>
      </c>
      <c r="K28">
        <v>3.4660477831151303E-2</v>
      </c>
      <c r="L28">
        <v>0.123394810790597</v>
      </c>
      <c r="M28" s="1">
        <v>7.6689500940800998E-26</v>
      </c>
      <c r="N28" s="1">
        <v>1.8173873071135801E-17</v>
      </c>
      <c r="O28" s="1">
        <v>3.7522422819124001E-75</v>
      </c>
      <c r="P28" s="1">
        <v>1.79757550801696E-38</v>
      </c>
      <c r="Q28">
        <v>0.99075776035839802</v>
      </c>
      <c r="R28" s="1">
        <v>1.9341945521383102E-37</v>
      </c>
      <c r="S28" s="1">
        <v>2.0815240773641699E-24</v>
      </c>
      <c r="T28" s="1">
        <v>4.3444131143860801E-22</v>
      </c>
      <c r="U28" s="1">
        <v>1.4562258701708801E-56</v>
      </c>
      <c r="V28" s="1">
        <v>6.0240471330010499E-10</v>
      </c>
      <c r="W28">
        <v>0.99097846080168195</v>
      </c>
      <c r="X28">
        <v>0.99447282051548103</v>
      </c>
      <c r="Y28">
        <v>0.29012010649004799</v>
      </c>
      <c r="Z28">
        <v>0.99940498521416199</v>
      </c>
      <c r="AA28">
        <v>1.98353593627917E-2</v>
      </c>
      <c r="AB28" t="s">
        <v>6</v>
      </c>
      <c r="AC28" s="1">
        <v>1.03437866852252E-12</v>
      </c>
      <c r="AD28" s="1">
        <v>9.8954350269351807E-25</v>
      </c>
      <c r="AE28" s="1">
        <v>3.1472155810910099E-10</v>
      </c>
      <c r="AF28">
        <v>0.23884668338300799</v>
      </c>
      <c r="AG28">
        <v>0.95649853232346804</v>
      </c>
      <c r="AH28" s="1">
        <v>1.56109769550293E-7</v>
      </c>
      <c r="AI28" s="1">
        <v>6.4252909281773302E-11</v>
      </c>
      <c r="AJ28" s="1">
        <v>2.90671203953766E-16</v>
      </c>
      <c r="AK28" s="1">
        <v>3.6008263957002499E-10</v>
      </c>
      <c r="AL28" s="1">
        <v>4.5911156152491501E-10</v>
      </c>
      <c r="AM28" s="1">
        <v>3.8004670674137497E-17</v>
      </c>
      <c r="AN28">
        <v>0.99654491154341196</v>
      </c>
      <c r="AO28">
        <v>1.3849452529992001E-4</v>
      </c>
      <c r="AP28" s="1">
        <v>7.5244531577692397E-14</v>
      </c>
      <c r="AQ28">
        <v>0.77307493152918305</v>
      </c>
      <c r="AR28">
        <v>9.5620475057269796E-4</v>
      </c>
      <c r="AS28">
        <v>0.64758378599466804</v>
      </c>
      <c r="AT28">
        <v>0.60273554206592805</v>
      </c>
      <c r="AU28">
        <v>0.95815492247241196</v>
      </c>
      <c r="AV28">
        <v>0.132761472764548</v>
      </c>
      <c r="AW28">
        <v>0.699973630427005</v>
      </c>
      <c r="AX28" s="1">
        <v>1.1111136848276501E-17</v>
      </c>
      <c r="AY28">
        <v>0.14483287056958999</v>
      </c>
      <c r="AZ28" s="1">
        <v>1.1349705762024001E-19</v>
      </c>
    </row>
    <row r="29" spans="1:52" x14ac:dyDescent="0.2">
      <c r="A29">
        <f t="shared" si="1"/>
        <v>16</v>
      </c>
      <c r="B29" t="s">
        <v>3</v>
      </c>
      <c r="C29">
        <v>0.99999999999690004</v>
      </c>
      <c r="D29">
        <v>0.99999999949029705</v>
      </c>
      <c r="E29">
        <v>0.99999999986127097</v>
      </c>
      <c r="F29">
        <v>0.999999999999999</v>
      </c>
      <c r="G29" s="1">
        <v>9.6449106157746694E-10</v>
      </c>
      <c r="H29" s="1">
        <v>4.9968743473339198E-23</v>
      </c>
      <c r="I29">
        <v>0.99999982578935598</v>
      </c>
      <c r="J29">
        <v>0.99999999633877201</v>
      </c>
      <c r="K29">
        <v>0.99999999999994105</v>
      </c>
      <c r="L29">
        <v>0.999999999999996</v>
      </c>
      <c r="M29">
        <v>2.44525542107023E-4</v>
      </c>
      <c r="N29">
        <v>9.3519890899215502E-2</v>
      </c>
      <c r="O29" s="1">
        <v>1.28309873687722E-32</v>
      </c>
      <c r="P29" s="1">
        <v>1.5332134376138E-10</v>
      </c>
      <c r="Q29">
        <v>1</v>
      </c>
      <c r="R29" s="1">
        <v>1.3187405551059799E-13</v>
      </c>
      <c r="S29">
        <v>4.55328831323192E-2</v>
      </c>
      <c r="T29">
        <v>2.3974716664613102E-3</v>
      </c>
      <c r="U29" s="1">
        <v>3.2212933237770498E-24</v>
      </c>
      <c r="V29">
        <v>0.73563991264816997</v>
      </c>
      <c r="W29">
        <v>1</v>
      </c>
      <c r="X29">
        <v>1</v>
      </c>
      <c r="Y29">
        <v>0.99999999999990796</v>
      </c>
      <c r="Z29">
        <v>1</v>
      </c>
      <c r="AA29">
        <v>0.999999999031844</v>
      </c>
      <c r="AB29">
        <v>0.99999999999896605</v>
      </c>
      <c r="AC29" t="s">
        <v>6</v>
      </c>
      <c r="AD29" s="1">
        <v>3.4630627593638901E-5</v>
      </c>
      <c r="AE29">
        <v>0.70520420970227304</v>
      </c>
      <c r="AF29">
        <v>0.99999999999998701</v>
      </c>
      <c r="AG29">
        <v>1</v>
      </c>
      <c r="AH29">
        <v>0.97293137262809404</v>
      </c>
      <c r="AI29">
        <v>0.712461018993919</v>
      </c>
      <c r="AJ29">
        <v>0.13490331434202901</v>
      </c>
      <c r="AK29">
        <v>0.58520272835361498</v>
      </c>
      <c r="AL29">
        <v>0.84295387767732199</v>
      </c>
      <c r="AM29">
        <v>0.111522950362893</v>
      </c>
      <c r="AN29">
        <v>1</v>
      </c>
      <c r="AO29">
        <v>0.99688591907548096</v>
      </c>
      <c r="AP29">
        <v>0.21818520222033899</v>
      </c>
      <c r="AQ29">
        <v>1</v>
      </c>
      <c r="AR29">
        <v>0.99999930612106103</v>
      </c>
      <c r="AS29">
        <v>1</v>
      </c>
      <c r="AT29">
        <v>1</v>
      </c>
      <c r="AU29">
        <v>0.999999999999997</v>
      </c>
      <c r="AV29">
        <v>0.99999999999917</v>
      </c>
      <c r="AW29">
        <v>0.999999999999996</v>
      </c>
      <c r="AX29">
        <v>5.5571013315187899E-2</v>
      </c>
      <c r="AY29">
        <v>0.99999999997453004</v>
      </c>
      <c r="AZ29">
        <v>5.2316745392244103E-3</v>
      </c>
    </row>
    <row r="30" spans="1:52" x14ac:dyDescent="0.2">
      <c r="A30">
        <f t="shared" si="1"/>
        <v>6</v>
      </c>
      <c r="B30" t="s">
        <v>4</v>
      </c>
      <c r="C30">
        <v>1</v>
      </c>
      <c r="D30">
        <v>1</v>
      </c>
      <c r="E30">
        <v>1</v>
      </c>
      <c r="F30">
        <v>1</v>
      </c>
      <c r="G30">
        <v>5.6651899913133699E-2</v>
      </c>
      <c r="H30" s="1">
        <v>1.4277294858446799E-8</v>
      </c>
      <c r="I30">
        <v>0.99999999999999201</v>
      </c>
      <c r="J30">
        <v>1</v>
      </c>
      <c r="K30">
        <v>1</v>
      </c>
      <c r="L30">
        <v>1</v>
      </c>
      <c r="M30">
        <v>0.85663936890870096</v>
      </c>
      <c r="N30">
        <v>0.99901617158576606</v>
      </c>
      <c r="O30" s="1">
        <v>7.1455589599940701E-20</v>
      </c>
      <c r="P30">
        <v>5.2991508401778298E-2</v>
      </c>
      <c r="Q30">
        <v>1</v>
      </c>
      <c r="R30">
        <v>4.4039422162770098E-2</v>
      </c>
      <c r="S30">
        <v>0.99998529226793997</v>
      </c>
      <c r="T30">
        <v>0.91564567634290694</v>
      </c>
      <c r="U30" s="1">
        <v>3.89777886868732E-22</v>
      </c>
      <c r="V30">
        <v>0.99999992590491504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0.99996536937240599</v>
      </c>
      <c r="AD30" t="s">
        <v>6</v>
      </c>
      <c r="AE30">
        <v>0.99999963838175199</v>
      </c>
      <c r="AF30">
        <v>1</v>
      </c>
      <c r="AG30">
        <v>1</v>
      </c>
      <c r="AH30">
        <v>0.99999994033732398</v>
      </c>
      <c r="AI30">
        <v>0.99999693615075202</v>
      </c>
      <c r="AJ30">
        <v>0.99915914276161699</v>
      </c>
      <c r="AK30">
        <v>0.99999653365640595</v>
      </c>
      <c r="AL30">
        <v>0.99999965829997095</v>
      </c>
      <c r="AM30">
        <v>0.99896899117665405</v>
      </c>
      <c r="AN30">
        <v>1</v>
      </c>
      <c r="AO30">
        <v>0.99999999999967304</v>
      </c>
      <c r="AP30">
        <v>0.999155031057674</v>
      </c>
      <c r="AQ30">
        <v>1</v>
      </c>
      <c r="AR30">
        <v>0.99999999999989098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0.99572243602293897</v>
      </c>
      <c r="AY30">
        <v>1</v>
      </c>
      <c r="AZ30">
        <v>0.98242327492860304</v>
      </c>
    </row>
    <row r="31" spans="1:52" x14ac:dyDescent="0.2">
      <c r="A31">
        <f t="shared" si="1"/>
        <v>19</v>
      </c>
      <c r="B31" t="s">
        <v>5</v>
      </c>
      <c r="C31">
        <v>0.99999419071707596</v>
      </c>
      <c r="D31">
        <v>0.99998692390621302</v>
      </c>
      <c r="E31">
        <v>0.99999595070353697</v>
      </c>
      <c r="F31">
        <v>0.99999999451886101</v>
      </c>
      <c r="G31" s="1">
        <v>1.38698582463871E-12</v>
      </c>
      <c r="H31" s="1">
        <v>1.3274544755639899E-24</v>
      </c>
      <c r="I31">
        <v>0.99965889475731795</v>
      </c>
      <c r="J31">
        <v>0.99996438536514798</v>
      </c>
      <c r="K31">
        <v>0.99998856602156305</v>
      </c>
      <c r="L31">
        <v>0.99999938121917797</v>
      </c>
      <c r="M31" s="1">
        <v>1.1295806288736101E-5</v>
      </c>
      <c r="N31">
        <v>1.12321970433837E-2</v>
      </c>
      <c r="O31" s="1">
        <v>2.20637293374487E-53</v>
      </c>
      <c r="P31" s="1">
        <v>4.5989272359781201E-14</v>
      </c>
      <c r="Q31">
        <v>1</v>
      </c>
      <c r="R31" s="1">
        <v>7.2134088185095703E-12</v>
      </c>
      <c r="S31">
        <v>4.2402192888727E-3</v>
      </c>
      <c r="T31" s="1">
        <v>4.3510219207153799E-10</v>
      </c>
      <c r="U31" s="1">
        <v>4.1299179048935E-36</v>
      </c>
      <c r="V31">
        <v>0.51191037759556202</v>
      </c>
      <c r="W31">
        <v>1</v>
      </c>
      <c r="X31">
        <v>1</v>
      </c>
      <c r="Y31">
        <v>0.99999997371746296</v>
      </c>
      <c r="Z31">
        <v>1</v>
      </c>
      <c r="AA31">
        <v>0.99998500816500402</v>
      </c>
      <c r="AB31">
        <v>0.99999999968527797</v>
      </c>
      <c r="AC31">
        <v>0.29479579029772701</v>
      </c>
      <c r="AD31" s="1">
        <v>3.6161824761480899E-7</v>
      </c>
      <c r="AE31" t="s">
        <v>6</v>
      </c>
      <c r="AF31">
        <v>0.999999982793915</v>
      </c>
      <c r="AG31">
        <v>0.99999999999995404</v>
      </c>
      <c r="AH31">
        <v>0.88521952311365404</v>
      </c>
      <c r="AI31">
        <v>0.48353196651045099</v>
      </c>
      <c r="AJ31">
        <v>2.93701961284039E-2</v>
      </c>
      <c r="AK31">
        <v>0.366003376499344</v>
      </c>
      <c r="AL31">
        <v>0.66174225492087102</v>
      </c>
      <c r="AM31">
        <v>2.6933263739693701E-2</v>
      </c>
      <c r="AN31">
        <v>1</v>
      </c>
      <c r="AO31">
        <v>0.99513262513947998</v>
      </c>
      <c r="AP31">
        <v>8.4362034089665597E-2</v>
      </c>
      <c r="AQ31">
        <v>0.99999999996715205</v>
      </c>
      <c r="AR31">
        <v>0.99906215190166903</v>
      </c>
      <c r="AS31">
        <v>0.99999999991941602</v>
      </c>
      <c r="AT31">
        <v>0.99999999979594401</v>
      </c>
      <c r="AU31">
        <v>1</v>
      </c>
      <c r="AV31">
        <v>0.99999959623379897</v>
      </c>
      <c r="AW31">
        <v>0.99999999998233402</v>
      </c>
      <c r="AX31">
        <v>1.8124712995925201E-2</v>
      </c>
      <c r="AY31">
        <v>0.99999981750327904</v>
      </c>
      <c r="AZ31">
        <v>3.8974844574948802E-3</v>
      </c>
    </row>
    <row r="32" spans="1:52" x14ac:dyDescent="0.2">
      <c r="A32">
        <f t="shared" si="1"/>
        <v>35</v>
      </c>
      <c r="B32" t="s">
        <v>27</v>
      </c>
      <c r="C32">
        <v>2.5837917500728801E-2</v>
      </c>
      <c r="D32">
        <v>7.3664122503339799E-2</v>
      </c>
      <c r="E32" s="1">
        <v>6.8587614963142E-5</v>
      </c>
      <c r="F32">
        <v>0.78781150894434704</v>
      </c>
      <c r="G32" s="1">
        <v>3.3404558741315001E-33</v>
      </c>
      <c r="H32" s="1">
        <v>1.52741464200421E-51</v>
      </c>
      <c r="I32" s="1">
        <v>2.51980310741084E-8</v>
      </c>
      <c r="J32">
        <v>2.3931721877945301E-4</v>
      </c>
      <c r="K32">
        <v>5.3488922872513299E-2</v>
      </c>
      <c r="L32">
        <v>0.24279329957783</v>
      </c>
      <c r="M32" s="1">
        <v>2.7391535437935398E-25</v>
      </c>
      <c r="N32" s="1">
        <v>3.4068938772797699E-16</v>
      </c>
      <c r="O32" s="1">
        <v>6.9588466216713702E-69</v>
      </c>
      <c r="P32" s="1">
        <v>1.2840064927759001E-38</v>
      </c>
      <c r="Q32">
        <v>0.99854525300557395</v>
      </c>
      <c r="R32" s="1">
        <v>1.08746558343414E-45</v>
      </c>
      <c r="S32" s="1">
        <v>6.1863714276881002E-21</v>
      </c>
      <c r="T32" s="1">
        <v>7.1873595282720296E-19</v>
      </c>
      <c r="U32" s="1">
        <v>8.6085825677424894E-50</v>
      </c>
      <c r="V32" s="1">
        <v>6.14386141972435E-9</v>
      </c>
      <c r="W32">
        <v>0.99999922253169304</v>
      </c>
      <c r="X32">
        <v>0.99999043033246904</v>
      </c>
      <c r="Y32">
        <v>0.581517585312744</v>
      </c>
      <c r="Z32">
        <v>0.99999874923461196</v>
      </c>
      <c r="AA32" s="1">
        <v>5.01252756193546E-6</v>
      </c>
      <c r="AB32">
        <v>0.76115331661699204</v>
      </c>
      <c r="AC32" s="1">
        <v>1.323500305299E-14</v>
      </c>
      <c r="AD32" s="1">
        <v>6.1214879394267202E-22</v>
      </c>
      <c r="AE32" s="1">
        <v>1.7206085017934301E-8</v>
      </c>
      <c r="AF32" t="s">
        <v>6</v>
      </c>
      <c r="AG32">
        <v>0.98915871352073503</v>
      </c>
      <c r="AH32" s="1">
        <v>3.2553834896694101E-6</v>
      </c>
      <c r="AI32" s="1">
        <v>6.2531657624696204E-11</v>
      </c>
      <c r="AJ32" s="1">
        <v>2.4384530257257999E-14</v>
      </c>
      <c r="AK32" s="1">
        <v>1.09793803771386E-8</v>
      </c>
      <c r="AL32" s="1">
        <v>8.0751513603546403E-10</v>
      </c>
      <c r="AM32" s="1">
        <v>7.1524053831975799E-17</v>
      </c>
      <c r="AN32">
        <v>0.999247674716225</v>
      </c>
      <c r="AO32">
        <v>2.6867383335331002E-3</v>
      </c>
      <c r="AP32" s="1">
        <v>5.0523208419138699E-11</v>
      </c>
      <c r="AQ32">
        <v>0.95565819262388096</v>
      </c>
      <c r="AR32" s="1">
        <v>5.2225895246602303E-5</v>
      </c>
      <c r="AS32">
        <v>0.98126150964672199</v>
      </c>
      <c r="AT32">
        <v>0.88864442399064603</v>
      </c>
      <c r="AU32">
        <v>0.98845774438737799</v>
      </c>
      <c r="AV32">
        <v>0.17930809801297101</v>
      </c>
      <c r="AW32">
        <v>0.88041794601811896</v>
      </c>
      <c r="AX32" s="1">
        <v>1.0034208860836199E-14</v>
      </c>
      <c r="AY32">
        <v>0.360125791772896</v>
      </c>
      <c r="AZ32" s="1">
        <v>5.8543776545785697E-22</v>
      </c>
    </row>
    <row r="33" spans="1:52" x14ac:dyDescent="0.2">
      <c r="A33">
        <f t="shared" si="1"/>
        <v>43</v>
      </c>
      <c r="B33" t="s">
        <v>28</v>
      </c>
      <c r="C33">
        <v>3.853521350538E-4</v>
      </c>
      <c r="D33">
        <v>3.2076744562702802E-4</v>
      </c>
      <c r="E33">
        <v>4.45175497515592E-4</v>
      </c>
      <c r="F33">
        <v>3.2077016385869198E-2</v>
      </c>
      <c r="G33" s="1">
        <v>2.39453085317208E-44</v>
      </c>
      <c r="H33" s="1">
        <v>1.2273863750426499E-63</v>
      </c>
      <c r="I33" s="1">
        <v>4.1586156791064696E-6</v>
      </c>
      <c r="J33" s="1">
        <v>4.1944163973696902E-5</v>
      </c>
      <c r="K33">
        <v>2.6050908469947001E-4</v>
      </c>
      <c r="L33">
        <v>2.50937846181155E-3</v>
      </c>
      <c r="M33" s="1">
        <v>1.3174112347728101E-31</v>
      </c>
      <c r="N33" s="1">
        <v>1.74364990363225E-23</v>
      </c>
      <c r="O33" s="1">
        <v>2.42545970200676E-82</v>
      </c>
      <c r="P33" s="1">
        <v>4.43989206097195E-45</v>
      </c>
      <c r="Q33">
        <v>0.78319004865354103</v>
      </c>
      <c r="R33" s="1">
        <v>6.4909790533103096E-48</v>
      </c>
      <c r="S33" s="1">
        <v>5.3799600962332196E-34</v>
      </c>
      <c r="T33" s="1">
        <v>1.44191726223805E-27</v>
      </c>
      <c r="U33" s="1">
        <v>1.21693909276551E-62</v>
      </c>
      <c r="V33" s="1">
        <v>7.4556694974526701E-16</v>
      </c>
      <c r="W33">
        <v>0.82401398463230702</v>
      </c>
      <c r="X33">
        <v>0.87484890752214495</v>
      </c>
      <c r="Y33">
        <v>1.70853953952355E-2</v>
      </c>
      <c r="Z33">
        <v>0.96567712950385598</v>
      </c>
      <c r="AA33">
        <v>1.12931990935598E-4</v>
      </c>
      <c r="AB33">
        <v>4.3501467676532297E-2</v>
      </c>
      <c r="AC33" s="1">
        <v>2.24556416299094E-19</v>
      </c>
      <c r="AD33" s="1">
        <v>2.0330661135565602E-30</v>
      </c>
      <c r="AE33" s="1">
        <v>4.5770368956534402E-14</v>
      </c>
      <c r="AF33">
        <v>1.0841286479265E-2</v>
      </c>
      <c r="AG33" t="s">
        <v>6</v>
      </c>
      <c r="AH33" s="1">
        <v>9.15560539357703E-12</v>
      </c>
      <c r="AI33" s="1">
        <v>1.22282706684785E-16</v>
      </c>
      <c r="AJ33" s="1">
        <v>1.3694119064050799E-20</v>
      </c>
      <c r="AK33" s="1">
        <v>1.7688482539410301E-14</v>
      </c>
      <c r="AL33" s="1">
        <v>3.1994367023302998E-15</v>
      </c>
      <c r="AM33" s="1">
        <v>1.02436191620066E-21</v>
      </c>
      <c r="AN33">
        <v>0.90173807644073001</v>
      </c>
      <c r="AO33" s="1">
        <v>2.5016657751500201E-7</v>
      </c>
      <c r="AP33" s="1">
        <v>1.01373593037542E-18</v>
      </c>
      <c r="AQ33">
        <v>0.19280781698118901</v>
      </c>
      <c r="AR33" s="1">
        <v>6.7062818962991401E-7</v>
      </c>
      <c r="AS33">
        <v>0.13083684904685799</v>
      </c>
      <c r="AT33">
        <v>8.3138810428226906E-2</v>
      </c>
      <c r="AU33">
        <v>0.60448816368620994</v>
      </c>
      <c r="AV33">
        <v>3.6810617243727001E-3</v>
      </c>
      <c r="AW33">
        <v>4.0016163765329002E-2</v>
      </c>
      <c r="AX33" s="1">
        <v>1.62743635564754E-24</v>
      </c>
      <c r="AY33">
        <v>3.3506506707494102E-3</v>
      </c>
      <c r="AZ33" s="1">
        <v>1.14032822542234E-26</v>
      </c>
    </row>
    <row r="34" spans="1:52" x14ac:dyDescent="0.2">
      <c r="A34">
        <f t="shared" si="1"/>
        <v>22</v>
      </c>
      <c r="B34" t="s">
        <v>29</v>
      </c>
      <c r="C34">
        <v>0.99974681411903499</v>
      </c>
      <c r="D34">
        <v>0.99952634065294499</v>
      </c>
      <c r="E34">
        <v>0.99973141932965903</v>
      </c>
      <c r="F34">
        <v>0.99999915615311696</v>
      </c>
      <c r="G34" s="1">
        <v>2.7140001559004698E-16</v>
      </c>
      <c r="H34" s="1">
        <v>1.0020071076557001E-30</v>
      </c>
      <c r="I34">
        <v>0.99105213824888905</v>
      </c>
      <c r="J34">
        <v>0.99834371129027</v>
      </c>
      <c r="K34">
        <v>0.99965266122225405</v>
      </c>
      <c r="L34">
        <v>0.99996411825692</v>
      </c>
      <c r="M34" s="1">
        <v>1.04778420807172E-7</v>
      </c>
      <c r="N34">
        <v>6.8627362818500298E-4</v>
      </c>
      <c r="O34" s="1">
        <v>1.34210751873993E-44</v>
      </c>
      <c r="P34" s="1">
        <v>3.1087283587327898E-15</v>
      </c>
      <c r="Q34">
        <v>0.999999999999999</v>
      </c>
      <c r="R34" s="1">
        <v>3.8422200802682601E-17</v>
      </c>
      <c r="S34" s="1">
        <v>1.46098436314891E-5</v>
      </c>
      <c r="T34" s="1">
        <v>1.7529428338161099E-6</v>
      </c>
      <c r="U34" s="1">
        <v>2.7139553118733802E-32</v>
      </c>
      <c r="V34">
        <v>0.124221190868904</v>
      </c>
      <c r="W34">
        <v>0.99999999999997702</v>
      </c>
      <c r="X34">
        <v>0.999999999999997</v>
      </c>
      <c r="Y34">
        <v>0.999999342619183</v>
      </c>
      <c r="Z34">
        <v>1</v>
      </c>
      <c r="AA34">
        <v>0.99918981272316398</v>
      </c>
      <c r="AB34">
        <v>0.99999984389023</v>
      </c>
      <c r="AC34">
        <v>2.70686273719059E-2</v>
      </c>
      <c r="AD34" s="1">
        <v>5.9662675697714494E-8</v>
      </c>
      <c r="AE34">
        <v>0.114780476886346</v>
      </c>
      <c r="AF34">
        <v>0.99999674461651</v>
      </c>
      <c r="AG34">
        <v>0.99999999999084399</v>
      </c>
      <c r="AH34" t="s">
        <v>6</v>
      </c>
      <c r="AI34">
        <v>0.100697694008527</v>
      </c>
      <c r="AJ34">
        <v>1.6753795983531501E-3</v>
      </c>
      <c r="AK34">
        <v>6.6477833560379701E-2</v>
      </c>
      <c r="AL34">
        <v>0.19791359879187001</v>
      </c>
      <c r="AM34">
        <v>1.3125468923998399E-3</v>
      </c>
      <c r="AN34">
        <v>0.99999999999995504</v>
      </c>
      <c r="AO34">
        <v>0.89707597729243904</v>
      </c>
      <c r="AP34">
        <v>1.2160673228351401E-3</v>
      </c>
      <c r="AQ34">
        <v>0.99999999984508103</v>
      </c>
      <c r="AR34">
        <v>0.98241491107678602</v>
      </c>
      <c r="AS34">
        <v>0.99999998495967801</v>
      </c>
      <c r="AT34">
        <v>0.99999999125484396</v>
      </c>
      <c r="AU34">
        <v>0.99999999999051303</v>
      </c>
      <c r="AV34">
        <v>0.99997095637494604</v>
      </c>
      <c r="AW34">
        <v>0.99999999490742197</v>
      </c>
      <c r="AX34" s="1">
        <v>6.7752953152787503E-5</v>
      </c>
      <c r="AY34">
        <v>0.99999998571433502</v>
      </c>
      <c r="AZ34" s="1">
        <v>1.3948545480650999E-5</v>
      </c>
    </row>
    <row r="35" spans="1:52" x14ac:dyDescent="0.2">
      <c r="A35">
        <f t="shared" si="1"/>
        <v>18</v>
      </c>
      <c r="B35" t="s">
        <v>30</v>
      </c>
      <c r="C35">
        <v>0.99999967637215204</v>
      </c>
      <c r="D35">
        <v>0.999998323983044</v>
      </c>
      <c r="E35">
        <v>0.99999992662176895</v>
      </c>
      <c r="F35">
        <v>0.99999999996369604</v>
      </c>
      <c r="G35" s="1">
        <v>6.9715451135475896E-12</v>
      </c>
      <c r="H35" s="1">
        <v>1.8786657344222598E-24</v>
      </c>
      <c r="I35">
        <v>0.99995985223782602</v>
      </c>
      <c r="J35">
        <v>0.99999781893970496</v>
      </c>
      <c r="K35">
        <v>0.99999938129647303</v>
      </c>
      <c r="L35">
        <v>0.99999998607766405</v>
      </c>
      <c r="M35" s="1">
        <v>4.4698579644788998E-8</v>
      </c>
      <c r="N35">
        <v>1.9314945052320801E-2</v>
      </c>
      <c r="O35" s="1">
        <v>4.6249644976749696E-43</v>
      </c>
      <c r="P35" s="1">
        <v>1.94453751336587E-18</v>
      </c>
      <c r="Q35">
        <v>1</v>
      </c>
      <c r="R35" s="1">
        <v>6.1681424212973695E-13</v>
      </c>
      <c r="S35">
        <v>7.3370763554689101E-3</v>
      </c>
      <c r="T35" s="1">
        <v>7.4580828698419207E-5</v>
      </c>
      <c r="U35" s="1">
        <v>1.6569595768125199E-29</v>
      </c>
      <c r="V35">
        <v>0.52698612304736403</v>
      </c>
      <c r="W35">
        <v>1</v>
      </c>
      <c r="X35">
        <v>1</v>
      </c>
      <c r="Y35">
        <v>0.99999999951459295</v>
      </c>
      <c r="Z35">
        <v>1</v>
      </c>
      <c r="AA35">
        <v>0.99999932074495401</v>
      </c>
      <c r="AB35">
        <v>0.99999999993574695</v>
      </c>
      <c r="AC35">
        <v>0.287538981006081</v>
      </c>
      <c r="AD35" s="1">
        <v>3.0638492482048699E-6</v>
      </c>
      <c r="AE35">
        <v>0.51646803348954895</v>
      </c>
      <c r="AF35">
        <v>0.99999999993746802</v>
      </c>
      <c r="AG35">
        <v>1</v>
      </c>
      <c r="AH35">
        <v>0.89930230599147298</v>
      </c>
      <c r="AI35" t="s">
        <v>6</v>
      </c>
      <c r="AJ35">
        <v>2.26291759743475E-2</v>
      </c>
      <c r="AK35">
        <v>0.38061437795275899</v>
      </c>
      <c r="AL35">
        <v>0.79961915484996904</v>
      </c>
      <c r="AM35">
        <v>7.8987366826747795E-3</v>
      </c>
      <c r="AN35">
        <v>1</v>
      </c>
      <c r="AO35">
        <v>0.99219702859895598</v>
      </c>
      <c r="AP35">
        <v>9.0118679753419501E-2</v>
      </c>
      <c r="AQ35">
        <v>0.99999999999992994</v>
      </c>
      <c r="AR35">
        <v>0.99978294304072501</v>
      </c>
      <c r="AS35">
        <v>0.99999999999976596</v>
      </c>
      <c r="AT35">
        <v>0.99999999999756695</v>
      </c>
      <c r="AU35">
        <v>0.999999999999999</v>
      </c>
      <c r="AV35">
        <v>0.99999999034339304</v>
      </c>
      <c r="AW35">
        <v>0.99999999999899902</v>
      </c>
      <c r="AX35">
        <v>1.51902033930297E-2</v>
      </c>
      <c r="AY35">
        <v>0.99999998575755</v>
      </c>
      <c r="AZ35">
        <v>1.80229770676298E-3</v>
      </c>
    </row>
    <row r="36" spans="1:52" x14ac:dyDescent="0.2">
      <c r="A36">
        <f t="shared" si="1"/>
        <v>14</v>
      </c>
      <c r="B36" t="s">
        <v>31</v>
      </c>
      <c r="C36">
        <v>0.99999999976809395</v>
      </c>
      <c r="D36">
        <v>0.99999999916007498</v>
      </c>
      <c r="E36">
        <v>0.99999999993891098</v>
      </c>
      <c r="F36">
        <v>0.99999999999999201</v>
      </c>
      <c r="G36" s="1">
        <v>1.2690711374637801E-7</v>
      </c>
      <c r="H36" s="1">
        <v>4.9008271054332305E-19</v>
      </c>
      <c r="I36">
        <v>0.99999995740724401</v>
      </c>
      <c r="J36">
        <v>0.99999999898435099</v>
      </c>
      <c r="K36">
        <v>0.99999999977831899</v>
      </c>
      <c r="L36">
        <v>0.99999999999719502</v>
      </c>
      <c r="M36">
        <v>1.08240569017385E-3</v>
      </c>
      <c r="N36">
        <v>0.42544926006689299</v>
      </c>
      <c r="O36" s="1">
        <v>1.2040610747699201E-35</v>
      </c>
      <c r="P36" s="1">
        <v>1.2943191825990299E-13</v>
      </c>
      <c r="Q36">
        <v>1</v>
      </c>
      <c r="R36" s="1">
        <v>3.0149937857938601E-8</v>
      </c>
      <c r="S36">
        <v>0.38525056981573902</v>
      </c>
      <c r="T36">
        <v>1.56073883180258E-2</v>
      </c>
      <c r="U36" s="1">
        <v>8.7630849505760291E-25</v>
      </c>
      <c r="V36">
        <v>0.95915283903763704</v>
      </c>
      <c r="W36">
        <v>1</v>
      </c>
      <c r="X36">
        <v>1</v>
      </c>
      <c r="Y36">
        <v>0.99999999999996403</v>
      </c>
      <c r="Z36">
        <v>1</v>
      </c>
      <c r="AA36">
        <v>0.99999999966894004</v>
      </c>
      <c r="AB36">
        <v>1</v>
      </c>
      <c r="AC36">
        <v>0.86509668565797104</v>
      </c>
      <c r="AD36">
        <v>8.4085723838262904E-4</v>
      </c>
      <c r="AE36">
        <v>0.97062980387159603</v>
      </c>
      <c r="AF36">
        <v>0.99999999999997602</v>
      </c>
      <c r="AG36">
        <v>1</v>
      </c>
      <c r="AH36">
        <v>0.99832462040164704</v>
      </c>
      <c r="AI36">
        <v>0.97737082402565201</v>
      </c>
      <c r="AJ36" t="s">
        <v>6</v>
      </c>
      <c r="AK36">
        <v>0.91011143571777997</v>
      </c>
      <c r="AL36">
        <v>0.99529689167032498</v>
      </c>
      <c r="AM36">
        <v>0.47346793788455499</v>
      </c>
      <c r="AN36">
        <v>1</v>
      </c>
      <c r="AO36">
        <v>0.99996709961299901</v>
      </c>
      <c r="AP36">
        <v>0.62764787669775501</v>
      </c>
      <c r="AQ36">
        <v>1</v>
      </c>
      <c r="AR36">
        <v>0.99999982744198401</v>
      </c>
      <c r="AS36">
        <v>1</v>
      </c>
      <c r="AT36">
        <v>1</v>
      </c>
      <c r="AU36">
        <v>1</v>
      </c>
      <c r="AV36">
        <v>0.99999999999497602</v>
      </c>
      <c r="AW36">
        <v>1</v>
      </c>
      <c r="AX36">
        <v>0.33370269492899202</v>
      </c>
      <c r="AY36">
        <v>0.99999999999808797</v>
      </c>
      <c r="AZ36">
        <v>0.14416393396927099</v>
      </c>
    </row>
    <row r="37" spans="1:52" x14ac:dyDescent="0.2">
      <c r="A37">
        <f t="shared" si="1"/>
        <v>17</v>
      </c>
      <c r="B37" t="s">
        <v>32</v>
      </c>
      <c r="C37">
        <v>0.999998391371272</v>
      </c>
      <c r="D37">
        <v>0.99999781982098801</v>
      </c>
      <c r="E37">
        <v>0.99999836434531197</v>
      </c>
      <c r="F37">
        <v>0.99999999855819799</v>
      </c>
      <c r="G37" s="1">
        <v>3.4291985892910097E-11</v>
      </c>
      <c r="H37" s="1">
        <v>2.9287422164671499E-22</v>
      </c>
      <c r="I37">
        <v>0.99988204059720698</v>
      </c>
      <c r="J37">
        <v>0.999987406843732</v>
      </c>
      <c r="K37">
        <v>0.99999812782061404</v>
      </c>
      <c r="L37">
        <v>0.99999991868621996</v>
      </c>
      <c r="M37">
        <v>2.4812234551870298E-4</v>
      </c>
      <c r="N37">
        <v>6.01695979737943E-2</v>
      </c>
      <c r="O37" s="1">
        <v>5.1642115417136699E-40</v>
      </c>
      <c r="P37" s="1">
        <v>2.5256673152102498E-10</v>
      </c>
      <c r="Q37">
        <v>1</v>
      </c>
      <c r="R37" s="1">
        <v>2.8357735212136098E-10</v>
      </c>
      <c r="S37">
        <v>1.81210584004198E-2</v>
      </c>
      <c r="T37">
        <v>5.6942991571530695E-4</v>
      </c>
      <c r="U37" s="1">
        <v>4.0142711757668801E-32</v>
      </c>
      <c r="V37">
        <v>0.64363538518988705</v>
      </c>
      <c r="W37">
        <v>1</v>
      </c>
      <c r="X37">
        <v>1</v>
      </c>
      <c r="Y37">
        <v>0.99999999724491095</v>
      </c>
      <c r="Z37">
        <v>1</v>
      </c>
      <c r="AA37">
        <v>0.99999499522124102</v>
      </c>
      <c r="AB37">
        <v>0.99999999963991704</v>
      </c>
      <c r="AC37">
        <v>0.41479727164638502</v>
      </c>
      <c r="AD37" s="1">
        <v>3.4663435939736502E-6</v>
      </c>
      <c r="AE37">
        <v>0.633996623500656</v>
      </c>
      <c r="AF37">
        <v>0.99999998902062004</v>
      </c>
      <c r="AG37">
        <v>0.99999999999998201</v>
      </c>
      <c r="AH37">
        <v>0.93352216643962005</v>
      </c>
      <c r="AI37">
        <v>0.61938562204724101</v>
      </c>
      <c r="AJ37">
        <v>8.9888564282220501E-2</v>
      </c>
      <c r="AK37" t="s">
        <v>6</v>
      </c>
      <c r="AL37">
        <v>0.76819714225608804</v>
      </c>
      <c r="AM37">
        <v>8.2755993166901798E-2</v>
      </c>
      <c r="AN37">
        <v>1</v>
      </c>
      <c r="AO37">
        <v>0.99703459529277505</v>
      </c>
      <c r="AP37">
        <v>0.160758187097509</v>
      </c>
      <c r="AQ37">
        <v>0.99999999999259503</v>
      </c>
      <c r="AR37">
        <v>0.99965649493207398</v>
      </c>
      <c r="AS37">
        <v>0.999999999977075</v>
      </c>
      <c r="AT37">
        <v>0.99999999986305599</v>
      </c>
      <c r="AU37">
        <v>0.999999999999998</v>
      </c>
      <c r="AV37">
        <v>0.99999988080223901</v>
      </c>
      <c r="AW37">
        <v>0.99999999998853895</v>
      </c>
      <c r="AX37">
        <v>3.5614367863743501E-2</v>
      </c>
      <c r="AY37">
        <v>0.99999995182321799</v>
      </c>
      <c r="AZ37">
        <v>1.19732708266928E-2</v>
      </c>
    </row>
    <row r="38" spans="1:52" x14ac:dyDescent="0.2">
      <c r="A38">
        <f t="shared" si="1"/>
        <v>21</v>
      </c>
      <c r="B38" t="s">
        <v>33</v>
      </c>
      <c r="C38">
        <v>0.99999722989268403</v>
      </c>
      <c r="D38">
        <v>0.99999077433358396</v>
      </c>
      <c r="E38">
        <v>0.99999929528591602</v>
      </c>
      <c r="F38">
        <v>0.999999999310351</v>
      </c>
      <c r="G38" s="1">
        <v>2.90487756509492E-13</v>
      </c>
      <c r="H38" s="1">
        <v>6.0345570872303599E-27</v>
      </c>
      <c r="I38">
        <v>0.99976201555107302</v>
      </c>
      <c r="J38">
        <v>0.99998060192117499</v>
      </c>
      <c r="K38">
        <v>0.99999473204758405</v>
      </c>
      <c r="L38">
        <v>0.99999984684112897</v>
      </c>
      <c r="M38" s="1">
        <v>2.3890773114422502E-9</v>
      </c>
      <c r="N38">
        <v>4.6559917913008399E-3</v>
      </c>
      <c r="O38" s="1">
        <v>1.7445606939330799E-44</v>
      </c>
      <c r="P38" s="1">
        <v>6.0928286480148103E-21</v>
      </c>
      <c r="Q38">
        <v>1</v>
      </c>
      <c r="R38" s="1">
        <v>9.7857726136398902E-15</v>
      </c>
      <c r="S38">
        <v>1.2078488501239301E-3</v>
      </c>
      <c r="T38" s="1">
        <v>1.18807178233341E-5</v>
      </c>
      <c r="U38" s="1">
        <v>2.1509297268156599E-31</v>
      </c>
      <c r="V38">
        <v>0.36368082619237802</v>
      </c>
      <c r="W38">
        <v>1</v>
      </c>
      <c r="X38">
        <v>1</v>
      </c>
      <c r="Y38">
        <v>0.99999999140726004</v>
      </c>
      <c r="Z38">
        <v>1</v>
      </c>
      <c r="AA38">
        <v>0.99999458076467596</v>
      </c>
      <c r="AB38">
        <v>0.99999999954088803</v>
      </c>
      <c r="AC38">
        <v>0.15704612232267801</v>
      </c>
      <c r="AD38" s="1">
        <v>3.4170002926913503E-7</v>
      </c>
      <c r="AE38">
        <v>0.33825774507912898</v>
      </c>
      <c r="AF38">
        <v>0.99999999919248495</v>
      </c>
      <c r="AG38">
        <v>0.999999999999997</v>
      </c>
      <c r="AH38">
        <v>0.80208640120813002</v>
      </c>
      <c r="AI38">
        <v>0.20038084515003099</v>
      </c>
      <c r="AJ38">
        <v>4.70310832967504E-3</v>
      </c>
      <c r="AK38">
        <v>0.23180285774391199</v>
      </c>
      <c r="AL38" t="s">
        <v>6</v>
      </c>
      <c r="AM38">
        <v>3.9689811170312301E-4</v>
      </c>
      <c r="AN38">
        <v>1</v>
      </c>
      <c r="AO38">
        <v>0.97939881665276596</v>
      </c>
      <c r="AP38">
        <v>3.5985723037681799E-2</v>
      </c>
      <c r="AQ38">
        <v>0.99999999999820299</v>
      </c>
      <c r="AR38">
        <v>0.999153253380203</v>
      </c>
      <c r="AS38">
        <v>0.99999999999515998</v>
      </c>
      <c r="AT38">
        <v>0.99999999997144895</v>
      </c>
      <c r="AU38">
        <v>0.99999999999998701</v>
      </c>
      <c r="AV38">
        <v>0.99999987665911805</v>
      </c>
      <c r="AW38">
        <v>0.99999999998477795</v>
      </c>
      <c r="AX38">
        <v>4.2560066930187003E-3</v>
      </c>
      <c r="AY38">
        <v>0.99999989701021197</v>
      </c>
      <c r="AZ38">
        <v>3.6720632629024902E-4</v>
      </c>
    </row>
    <row r="39" spans="1:52" x14ac:dyDescent="0.2">
      <c r="A39">
        <f t="shared" si="1"/>
        <v>13</v>
      </c>
      <c r="B39" t="s">
        <v>34</v>
      </c>
      <c r="C39">
        <v>0.999999999994723</v>
      </c>
      <c r="D39">
        <v>0.99999999995022404</v>
      </c>
      <c r="E39">
        <v>0.99999999999908196</v>
      </c>
      <c r="F39">
        <v>1</v>
      </c>
      <c r="G39" s="1">
        <v>1.8291214832419E-7</v>
      </c>
      <c r="H39" s="1">
        <v>5.3130936779561296E-19</v>
      </c>
      <c r="I39">
        <v>0.999999997151927</v>
      </c>
      <c r="J39">
        <v>0.99999999993647204</v>
      </c>
      <c r="K39">
        <v>0.999999999988743</v>
      </c>
      <c r="L39">
        <v>0.99999999999993605</v>
      </c>
      <c r="M39" s="1">
        <v>8.5795958452245996E-5</v>
      </c>
      <c r="N39">
        <v>0.44713188185590702</v>
      </c>
      <c r="O39" s="1">
        <v>9.4836993214555303E-36</v>
      </c>
      <c r="P39" s="1">
        <v>2.4098089145398099E-18</v>
      </c>
      <c r="Q39">
        <v>1</v>
      </c>
      <c r="R39" s="1">
        <v>1.7796365729328901E-8</v>
      </c>
      <c r="S39">
        <v>0.40926364978533902</v>
      </c>
      <c r="T39">
        <v>1.8440989328056299E-2</v>
      </c>
      <c r="U39" s="1">
        <v>6.4126212269839703E-24</v>
      </c>
      <c r="V39">
        <v>0.96269342971912197</v>
      </c>
      <c r="W39">
        <v>1</v>
      </c>
      <c r="X39">
        <v>1</v>
      </c>
      <c r="Y39">
        <v>0.999999999999998</v>
      </c>
      <c r="Z39">
        <v>1</v>
      </c>
      <c r="AA39">
        <v>0.99999999998909905</v>
      </c>
      <c r="AB39">
        <v>1</v>
      </c>
      <c r="AC39">
        <v>0.88847704963710705</v>
      </c>
      <c r="AD39">
        <v>1.03100882334549E-3</v>
      </c>
      <c r="AE39">
        <v>0.97306673626030604</v>
      </c>
      <c r="AF39">
        <v>1</v>
      </c>
      <c r="AG39">
        <v>1</v>
      </c>
      <c r="AH39">
        <v>0.99868745310759999</v>
      </c>
      <c r="AI39">
        <v>0.99210126331732496</v>
      </c>
      <c r="AJ39">
        <v>0.52653206211544501</v>
      </c>
      <c r="AK39">
        <v>0.91724400683309804</v>
      </c>
      <c r="AL39">
        <v>0.99960310188829704</v>
      </c>
      <c r="AM39" t="s">
        <v>6</v>
      </c>
      <c r="AN39">
        <v>1</v>
      </c>
      <c r="AO39">
        <v>0.99996910539122097</v>
      </c>
      <c r="AP39">
        <v>0.64739531209714196</v>
      </c>
      <c r="AQ39">
        <v>1</v>
      </c>
      <c r="AR39">
        <v>0.99999998653846101</v>
      </c>
      <c r="AS39">
        <v>1</v>
      </c>
      <c r="AT39">
        <v>1</v>
      </c>
      <c r="AU39">
        <v>1</v>
      </c>
      <c r="AV39">
        <v>0.99999999999995104</v>
      </c>
      <c r="AW39">
        <v>1</v>
      </c>
      <c r="AX39">
        <v>0.35155935855909998</v>
      </c>
      <c r="AY39">
        <v>0.99999999999980205</v>
      </c>
      <c r="AZ39">
        <v>0.14449726443716401</v>
      </c>
    </row>
    <row r="40" spans="1:52" x14ac:dyDescent="0.2">
      <c r="A40">
        <f t="shared" si="1"/>
        <v>48</v>
      </c>
      <c r="B40" t="s">
        <v>35</v>
      </c>
      <c r="C40" s="1">
        <v>2.4192817704247E-5</v>
      </c>
      <c r="D40" s="1">
        <v>1.7630455427260902E-5</v>
      </c>
      <c r="E40" s="1">
        <v>2.51710076306126E-5</v>
      </c>
      <c r="F40">
        <v>2.5939922396622799E-3</v>
      </c>
      <c r="G40" s="1">
        <v>1.0235765366282201E-51</v>
      </c>
      <c r="H40" s="1">
        <v>1.25226120235454E-62</v>
      </c>
      <c r="I40" s="1">
        <v>2.1390754139565501E-7</v>
      </c>
      <c r="J40" s="1">
        <v>1.9665683855963899E-6</v>
      </c>
      <c r="K40" s="1">
        <v>2.4342410278118E-5</v>
      </c>
      <c r="L40">
        <v>2.1008052799344299E-4</v>
      </c>
      <c r="M40" s="1">
        <v>5.2200496331919999E-33</v>
      </c>
      <c r="N40" s="1">
        <v>1.2618785766084699E-25</v>
      </c>
      <c r="O40" s="1">
        <v>8.7119406807581504E-97</v>
      </c>
      <c r="P40" s="1">
        <v>2.2718614951558401E-46</v>
      </c>
      <c r="Q40">
        <v>0.26046996191938299</v>
      </c>
      <c r="R40" s="1">
        <v>4.5057170171877501E-43</v>
      </c>
      <c r="S40" s="1">
        <v>3.8155771207957199E-41</v>
      </c>
      <c r="T40" s="1">
        <v>3.0821164130882298E-38</v>
      </c>
      <c r="U40" s="1">
        <v>1.6413895797006801E-81</v>
      </c>
      <c r="V40" s="1">
        <v>5.5050585063083199E-18</v>
      </c>
      <c r="W40">
        <v>0.33469277487068999</v>
      </c>
      <c r="X40">
        <v>0.41630655232290298</v>
      </c>
      <c r="Y40">
        <v>9.9498749705518295E-4</v>
      </c>
      <c r="Z40">
        <v>0.66442024586631698</v>
      </c>
      <c r="AA40" s="1">
        <v>5.02720812515717E-6</v>
      </c>
      <c r="AB40">
        <v>3.4550884565881001E-3</v>
      </c>
      <c r="AC40" s="1">
        <v>8.0558191400071104E-18</v>
      </c>
      <c r="AD40" s="1">
        <v>3.1023329587925501E-38</v>
      </c>
      <c r="AE40" s="1">
        <v>1.1318193813568501E-20</v>
      </c>
      <c r="AF40">
        <v>7.5232528377499599E-4</v>
      </c>
      <c r="AG40">
        <v>9.8261923559270006E-2</v>
      </c>
      <c r="AH40" s="1">
        <v>4.5410689212090898E-14</v>
      </c>
      <c r="AI40" s="1">
        <v>1.28639105366956E-17</v>
      </c>
      <c r="AJ40" s="1">
        <v>6.4889652762632998E-24</v>
      </c>
      <c r="AK40" s="1">
        <v>4.7189310762835895E-19</v>
      </c>
      <c r="AL40" s="1">
        <v>1.1822950957696199E-16</v>
      </c>
      <c r="AM40" s="1">
        <v>7.8198622016508097E-24</v>
      </c>
      <c r="AN40" t="s">
        <v>6</v>
      </c>
      <c r="AO40" s="1">
        <v>4.3709428092997599E-17</v>
      </c>
      <c r="AP40" s="1">
        <v>1.6627326278185899E-21</v>
      </c>
      <c r="AQ40">
        <v>2.7677801134085502E-2</v>
      </c>
      <c r="AR40" s="1">
        <v>5.9835706792874004E-8</v>
      </c>
      <c r="AS40">
        <v>1.4308350992037901E-2</v>
      </c>
      <c r="AT40">
        <v>8.3374787671920605E-3</v>
      </c>
      <c r="AU40">
        <v>6.3013688387437497E-2</v>
      </c>
      <c r="AV40">
        <v>2.40845007760665E-4</v>
      </c>
      <c r="AW40">
        <v>1.08345455300342E-2</v>
      </c>
      <c r="AX40" s="1">
        <v>1.9331785061201301E-26</v>
      </c>
      <c r="AY40">
        <v>1.5087174511064399E-4</v>
      </c>
      <c r="AZ40" s="1">
        <v>1.58571795690911E-25</v>
      </c>
    </row>
    <row r="41" spans="1:52" x14ac:dyDescent="0.2">
      <c r="A41">
        <f t="shared" si="1"/>
        <v>23</v>
      </c>
      <c r="B41" t="s">
        <v>36</v>
      </c>
      <c r="C41">
        <v>0.96717947430468998</v>
      </c>
      <c r="D41">
        <v>0.95413964711664301</v>
      </c>
      <c r="E41">
        <v>0.968356396034317</v>
      </c>
      <c r="F41">
        <v>0.99894488393523995</v>
      </c>
      <c r="G41" s="1">
        <v>8.4159712664993097E-22</v>
      </c>
      <c r="H41" s="1">
        <v>1.98497815255689E-33</v>
      </c>
      <c r="I41">
        <v>0.809149442584009</v>
      </c>
      <c r="J41">
        <v>0.92155981045981195</v>
      </c>
      <c r="K41">
        <v>0.96434737550628202</v>
      </c>
      <c r="L41">
        <v>0.99104814021436205</v>
      </c>
      <c r="M41" s="1">
        <v>4.3658952543784101E-10</v>
      </c>
      <c r="N41" s="1">
        <v>9.9567794678239795E-6</v>
      </c>
      <c r="O41" s="1">
        <v>3.1486563855723E-55</v>
      </c>
      <c r="P41" s="1">
        <v>3.26264089136618E-18</v>
      </c>
      <c r="Q41">
        <v>0.99999999954110996</v>
      </c>
      <c r="R41" s="1">
        <v>1.43301300022893E-17</v>
      </c>
      <c r="S41" s="1">
        <v>8.2389282305521E-9</v>
      </c>
      <c r="T41" s="1">
        <v>6.5077442174314297E-11</v>
      </c>
      <c r="U41" s="1">
        <v>9.9148755174143594E-47</v>
      </c>
      <c r="V41">
        <v>7.5289265278202901E-3</v>
      </c>
      <c r="W41">
        <v>0.999999992886901</v>
      </c>
      <c r="X41">
        <v>0.99999999693011199</v>
      </c>
      <c r="Y41">
        <v>0.99876097037950595</v>
      </c>
      <c r="Z41">
        <v>0.99999999994812006</v>
      </c>
      <c r="AA41">
        <v>0.94201318071203599</v>
      </c>
      <c r="AB41">
        <v>0.99986150547469999</v>
      </c>
      <c r="AC41">
        <v>3.1140809245193499E-3</v>
      </c>
      <c r="AD41" s="1">
        <v>3.2661825333907799E-13</v>
      </c>
      <c r="AE41">
        <v>4.8673748605202703E-3</v>
      </c>
      <c r="AF41">
        <v>0.99731326166646705</v>
      </c>
      <c r="AG41">
        <v>0.99999974983342299</v>
      </c>
      <c r="AH41">
        <v>0.102924022707561</v>
      </c>
      <c r="AI41">
        <v>7.8029714010444604E-3</v>
      </c>
      <c r="AJ41" s="1">
        <v>3.2900387000479602E-5</v>
      </c>
      <c r="AK41">
        <v>2.9654047072245099E-3</v>
      </c>
      <c r="AL41">
        <v>2.0601183347234198E-2</v>
      </c>
      <c r="AM41" s="1">
        <v>3.0894608779123798E-5</v>
      </c>
      <c r="AN41">
        <v>1</v>
      </c>
      <c r="AO41" t="s">
        <v>6</v>
      </c>
      <c r="AP41">
        <v>1.22112530576035E-4</v>
      </c>
      <c r="AQ41">
        <v>0.99997879154175695</v>
      </c>
      <c r="AR41">
        <v>0.73046938318286803</v>
      </c>
      <c r="AS41">
        <v>0.99992132685357404</v>
      </c>
      <c r="AT41">
        <v>0.99991307552217101</v>
      </c>
      <c r="AU41">
        <v>0.99999999995024402</v>
      </c>
      <c r="AV41">
        <v>0.99041439808541998</v>
      </c>
      <c r="AW41">
        <v>0.99997202501085003</v>
      </c>
      <c r="AX41" s="1">
        <v>3.7205087390637598E-6</v>
      </c>
      <c r="AY41">
        <v>0.99421591195220704</v>
      </c>
      <c r="AZ41" s="1">
        <v>1.43668817692706E-6</v>
      </c>
    </row>
    <row r="42" spans="1:52" x14ac:dyDescent="0.2">
      <c r="A42">
        <f t="shared" si="1"/>
        <v>15</v>
      </c>
      <c r="B42" t="s">
        <v>37</v>
      </c>
      <c r="C42">
        <v>0.99999998181946403</v>
      </c>
      <c r="D42">
        <v>0.99999996868547902</v>
      </c>
      <c r="E42">
        <v>0.999999980001675</v>
      </c>
      <c r="F42">
        <v>0.99999999998961597</v>
      </c>
      <c r="G42" s="1">
        <v>5.6984435114132502E-9</v>
      </c>
      <c r="H42" s="1">
        <v>3.17171032389792E-21</v>
      </c>
      <c r="I42">
        <v>0.99999772404695098</v>
      </c>
      <c r="J42">
        <v>0.99999982606405702</v>
      </c>
      <c r="K42">
        <v>0.99999998744355201</v>
      </c>
      <c r="L42">
        <v>0.99999999937912798</v>
      </c>
      <c r="M42">
        <v>4.7222849951793003E-3</v>
      </c>
      <c r="N42">
        <v>0.31510023250568903</v>
      </c>
      <c r="O42" s="1">
        <v>1.3317422608000999E-32</v>
      </c>
      <c r="P42" s="1">
        <v>2.9282979606907899E-8</v>
      </c>
      <c r="Q42">
        <v>1</v>
      </c>
      <c r="R42" s="1">
        <v>5.9200878237988699E-8</v>
      </c>
      <c r="S42">
        <v>0.224844855628754</v>
      </c>
      <c r="T42">
        <v>1.26589993881321E-2</v>
      </c>
      <c r="U42" s="1">
        <v>2.6151974389388E-23</v>
      </c>
      <c r="V42">
        <v>0.90803580686943797</v>
      </c>
      <c r="W42">
        <v>1</v>
      </c>
      <c r="X42">
        <v>1</v>
      </c>
      <c r="Y42">
        <v>0.99999999998601097</v>
      </c>
      <c r="Z42">
        <v>1</v>
      </c>
      <c r="AA42">
        <v>0.99999994191455999</v>
      </c>
      <c r="AB42">
        <v>0.99999999999992495</v>
      </c>
      <c r="AC42">
        <v>0.78181479777966101</v>
      </c>
      <c r="AD42">
        <v>8.4496894232602795E-4</v>
      </c>
      <c r="AE42">
        <v>0.91563796591033397</v>
      </c>
      <c r="AF42">
        <v>0.99999999994947697</v>
      </c>
      <c r="AG42">
        <v>1</v>
      </c>
      <c r="AH42">
        <v>0.99878393267716503</v>
      </c>
      <c r="AI42">
        <v>0.90988132024658097</v>
      </c>
      <c r="AJ42">
        <v>0.37235212330224499</v>
      </c>
      <c r="AK42">
        <v>0.839241812902491</v>
      </c>
      <c r="AL42">
        <v>0.96401427696231801</v>
      </c>
      <c r="AM42">
        <v>0.35260468790285798</v>
      </c>
      <c r="AN42">
        <v>1</v>
      </c>
      <c r="AO42">
        <v>0.99987788746942396</v>
      </c>
      <c r="AP42" t="s">
        <v>6</v>
      </c>
      <c r="AQ42">
        <v>1</v>
      </c>
      <c r="AR42">
        <v>0.99999379184917803</v>
      </c>
      <c r="AS42">
        <v>0.99999999999989897</v>
      </c>
      <c r="AT42">
        <v>0.99999999999997202</v>
      </c>
      <c r="AU42">
        <v>1</v>
      </c>
      <c r="AV42">
        <v>0.999999998877526</v>
      </c>
      <c r="AW42">
        <v>0.999999999999999</v>
      </c>
      <c r="AX42">
        <v>0.214523994483139</v>
      </c>
      <c r="AY42">
        <v>0.99999999999996103</v>
      </c>
      <c r="AZ42">
        <v>8.6953819300367399E-2</v>
      </c>
    </row>
    <row r="43" spans="1:52" x14ac:dyDescent="0.2">
      <c r="A43">
        <f t="shared" si="1"/>
        <v>42</v>
      </c>
      <c r="B43" t="s">
        <v>38</v>
      </c>
      <c r="C43">
        <v>1.8407791481368299E-3</v>
      </c>
      <c r="D43">
        <v>1.9373647093088499E-3</v>
      </c>
      <c r="E43">
        <v>2.1417507846706102E-3</v>
      </c>
      <c r="F43">
        <v>0.10851064543582301</v>
      </c>
      <c r="G43" s="1">
        <v>4.4961358789729299E-40</v>
      </c>
      <c r="H43" s="1">
        <v>2.6597329452038998E-55</v>
      </c>
      <c r="I43" s="1">
        <v>2.02722996585016E-5</v>
      </c>
      <c r="J43">
        <v>2.4701072927586797E-4</v>
      </c>
      <c r="K43">
        <v>9.8200887013953609E-4</v>
      </c>
      <c r="L43">
        <v>1.0079562590882499E-2</v>
      </c>
      <c r="M43" s="1">
        <v>6.0925580936012999E-29</v>
      </c>
      <c r="N43" s="1">
        <v>5.5438226987802597E-20</v>
      </c>
      <c r="O43" s="1">
        <v>3.9640113490264299E-75</v>
      </c>
      <c r="P43" s="1">
        <v>6.7928903022251405E-42</v>
      </c>
      <c r="Q43">
        <v>0.94611789188967799</v>
      </c>
      <c r="R43" s="1">
        <v>1.6637386981928099E-44</v>
      </c>
      <c r="S43" s="1">
        <v>3.25017654549263E-27</v>
      </c>
      <c r="T43" s="1">
        <v>4.2590331475050299E-23</v>
      </c>
      <c r="U43" s="1">
        <v>7.1979870889307499E-54</v>
      </c>
      <c r="V43" s="1">
        <v>2.78245060578446E-12</v>
      </c>
      <c r="W43">
        <v>0.97993313870573595</v>
      </c>
      <c r="X43">
        <v>0.98796508812088102</v>
      </c>
      <c r="Y43">
        <v>6.4122291957415006E-2</v>
      </c>
      <c r="Z43">
        <v>0.99830065009729296</v>
      </c>
      <c r="AA43">
        <v>5.4284717545693701E-4</v>
      </c>
      <c r="AB43">
        <v>0.226925068470817</v>
      </c>
      <c r="AC43" s="1">
        <v>5.5641497043129003E-22</v>
      </c>
      <c r="AD43" s="1">
        <v>1.73661202886313E-25</v>
      </c>
      <c r="AE43" s="1">
        <v>3.2847878273202897E-11</v>
      </c>
      <c r="AF43">
        <v>4.4341807376118703E-2</v>
      </c>
      <c r="AG43">
        <v>0.80719218301881102</v>
      </c>
      <c r="AH43" s="1">
        <v>1.5491847546957601E-10</v>
      </c>
      <c r="AI43" s="1">
        <v>7.0291865366361704E-14</v>
      </c>
      <c r="AJ43" s="1">
        <v>1.99338589740314E-18</v>
      </c>
      <c r="AK43" s="1">
        <v>7.4047820763279305E-12</v>
      </c>
      <c r="AL43" s="1">
        <v>1.7973501788574999E-12</v>
      </c>
      <c r="AM43" s="1">
        <v>4.3252327955884598E-19</v>
      </c>
      <c r="AN43">
        <v>0.97232219886591498</v>
      </c>
      <c r="AO43" s="1">
        <v>2.1208458242597799E-5</v>
      </c>
      <c r="AP43" s="1">
        <v>2.5120946988519401E-16</v>
      </c>
      <c r="AQ43" t="s">
        <v>6</v>
      </c>
      <c r="AR43" s="1">
        <v>1.57343576770671E-6</v>
      </c>
      <c r="AS43">
        <v>0.34668488658645502</v>
      </c>
      <c r="AT43">
        <v>0.208573567872615</v>
      </c>
      <c r="AU43">
        <v>0.83465424477816796</v>
      </c>
      <c r="AV43">
        <v>1.5442632304192299E-2</v>
      </c>
      <c r="AW43">
        <v>0.37143857918607398</v>
      </c>
      <c r="AX43" s="1">
        <v>3.5738114856843799E-20</v>
      </c>
      <c r="AY43">
        <v>1.6706496157082602E-2</v>
      </c>
      <c r="AZ43" s="1">
        <v>2.2769662777923801E-26</v>
      </c>
    </row>
    <row r="44" spans="1:52" x14ac:dyDescent="0.2">
      <c r="A44">
        <f t="shared" si="1"/>
        <v>24</v>
      </c>
      <c r="B44" t="s">
        <v>39</v>
      </c>
      <c r="C44">
        <v>0.98660491808133699</v>
      </c>
      <c r="D44">
        <v>0.93829821247656298</v>
      </c>
      <c r="E44">
        <v>0.98769862500957395</v>
      </c>
      <c r="F44">
        <v>0.999998448776237</v>
      </c>
      <c r="G44" s="1">
        <v>2.5400290836496401E-22</v>
      </c>
      <c r="H44" s="1">
        <v>4.72385110064261E-39</v>
      </c>
      <c r="I44">
        <v>0.68611782640036201</v>
      </c>
      <c r="J44">
        <v>0.92377258563742104</v>
      </c>
      <c r="K44">
        <v>0.97466642205532905</v>
      </c>
      <c r="L44">
        <v>0.99853619592114296</v>
      </c>
      <c r="M44" s="1">
        <v>2.7578869783303298E-15</v>
      </c>
      <c r="N44" s="1">
        <v>1.21778334690068E-8</v>
      </c>
      <c r="O44" s="1">
        <v>4.8867899139929998E-54</v>
      </c>
      <c r="P44" s="1">
        <v>5.5861820953544795E-26</v>
      </c>
      <c r="Q44">
        <v>0.99999997537851903</v>
      </c>
      <c r="R44" s="1">
        <v>3.5562229293477801E-35</v>
      </c>
      <c r="S44" s="1">
        <v>1.0490602134103599E-10</v>
      </c>
      <c r="T44" s="1">
        <v>6.3387505141351597E-11</v>
      </c>
      <c r="U44" s="1">
        <v>5.0624026160561796E-38</v>
      </c>
      <c r="V44">
        <v>6.1762464412203305E-4</v>
      </c>
      <c r="W44">
        <v>0.99999999999989198</v>
      </c>
      <c r="X44">
        <v>0.99999999999931599</v>
      </c>
      <c r="Y44">
        <v>0.99910224885197896</v>
      </c>
      <c r="Z44">
        <v>0.99999999999996603</v>
      </c>
      <c r="AA44">
        <v>0.95911314434029804</v>
      </c>
      <c r="AB44">
        <v>0.99904379524942699</v>
      </c>
      <c r="AC44" s="1">
        <v>6.9387893907961303E-7</v>
      </c>
      <c r="AD44" s="1">
        <v>1.0878687516798E-13</v>
      </c>
      <c r="AE44">
        <v>9.3784809833053601E-4</v>
      </c>
      <c r="AF44">
        <v>0.999947774104753</v>
      </c>
      <c r="AG44">
        <v>0.99999932937181002</v>
      </c>
      <c r="AH44">
        <v>1.7585088923214202E-2</v>
      </c>
      <c r="AI44">
        <v>2.17056959275137E-4</v>
      </c>
      <c r="AJ44" s="1">
        <v>1.7255801594032601E-7</v>
      </c>
      <c r="AK44">
        <v>3.4350506792612401E-4</v>
      </c>
      <c r="AL44">
        <v>8.4674661979703303E-4</v>
      </c>
      <c r="AM44" s="1">
        <v>1.3461538722006001E-8</v>
      </c>
      <c r="AN44">
        <v>0.99999994016429306</v>
      </c>
      <c r="AO44">
        <v>0.26953061681713197</v>
      </c>
      <c r="AP44" s="1">
        <v>6.20815082169473E-6</v>
      </c>
      <c r="AQ44">
        <v>0.99999842656423199</v>
      </c>
      <c r="AR44" t="s">
        <v>6</v>
      </c>
      <c r="AS44">
        <v>0.99999999188337696</v>
      </c>
      <c r="AT44">
        <v>0.99998856990489104</v>
      </c>
      <c r="AU44">
        <v>0.99999616463103802</v>
      </c>
      <c r="AV44">
        <v>0.99959565121351301</v>
      </c>
      <c r="AW44">
        <v>0.99989851929417195</v>
      </c>
      <c r="AX44" s="1">
        <v>4.89887004113926E-8</v>
      </c>
      <c r="AY44">
        <v>0.99047199689751597</v>
      </c>
      <c r="AZ44" s="1">
        <v>6.6049773201958102E-15</v>
      </c>
    </row>
    <row r="45" spans="1:52" x14ac:dyDescent="0.2">
      <c r="A45">
        <f t="shared" si="1"/>
        <v>40</v>
      </c>
      <c r="B45" t="s">
        <v>40</v>
      </c>
      <c r="C45" s="1">
        <v>4.3424838659009199E-5</v>
      </c>
      <c r="D45">
        <v>2.87697198012164E-3</v>
      </c>
      <c r="E45" s="1">
        <v>4.0446566373446601E-5</v>
      </c>
      <c r="F45">
        <v>4.1417159736957102E-2</v>
      </c>
      <c r="G45" s="1">
        <v>3.2609847679681699E-38</v>
      </c>
      <c r="H45" s="1">
        <v>1.12238924723194E-53</v>
      </c>
      <c r="I45" s="1">
        <v>1.26254918387531E-9</v>
      </c>
      <c r="J45" s="1">
        <v>3.41265495961504E-7</v>
      </c>
      <c r="K45">
        <v>8.6905529217216296E-4</v>
      </c>
      <c r="L45">
        <v>1.1225000613274701E-2</v>
      </c>
      <c r="M45" s="1">
        <v>1.6665858485557901E-28</v>
      </c>
      <c r="N45" s="1">
        <v>4.1708499984654898E-20</v>
      </c>
      <c r="O45" s="1">
        <v>4.8420001206228202E-75</v>
      </c>
      <c r="P45" s="1">
        <v>3.6023590207856599E-41</v>
      </c>
      <c r="Q45">
        <v>0.968657677722776</v>
      </c>
      <c r="R45" s="1">
        <v>1.09775633242529E-49</v>
      </c>
      <c r="S45" s="1">
        <v>7.9464331225592899E-25</v>
      </c>
      <c r="T45" s="1">
        <v>1.5149771575586999E-22</v>
      </c>
      <c r="U45" s="1">
        <v>2.0094966971374999E-54</v>
      </c>
      <c r="V45" s="1">
        <v>1.0664748048327999E-11</v>
      </c>
      <c r="W45">
        <v>0.99970172193038098</v>
      </c>
      <c r="X45">
        <v>0.99805207346137104</v>
      </c>
      <c r="Y45">
        <v>0.121374824085522</v>
      </c>
      <c r="Z45">
        <v>0.99968569464739598</v>
      </c>
      <c r="AA45" s="1">
        <v>1.0623166723545899E-6</v>
      </c>
      <c r="AB45">
        <v>0.35241621400533202</v>
      </c>
      <c r="AC45" s="1">
        <v>3.1570568989097901E-18</v>
      </c>
      <c r="AD45" s="1">
        <v>4.3474114223133904E-25</v>
      </c>
      <c r="AE45" s="1">
        <v>8.0583957975659E-11</v>
      </c>
      <c r="AF45">
        <v>1.8738490353277602E-2</v>
      </c>
      <c r="AG45">
        <v>0.86916315095314201</v>
      </c>
      <c r="AH45" s="1">
        <v>1.5040322373032299E-8</v>
      </c>
      <c r="AI45" s="1">
        <v>2.3358154355552101E-13</v>
      </c>
      <c r="AJ45" s="1">
        <v>1.1170259381855101E-17</v>
      </c>
      <c r="AK45" s="1">
        <v>2.2924798878181801E-11</v>
      </c>
      <c r="AL45" s="1">
        <v>4.8396085098416404E-12</v>
      </c>
      <c r="AM45" s="1">
        <v>6.91176077829561E-20</v>
      </c>
      <c r="AN45">
        <v>0.98569164900796202</v>
      </c>
      <c r="AO45" s="1">
        <v>7.8673146425540296E-5</v>
      </c>
      <c r="AP45" s="1">
        <v>1.01193238920421E-13</v>
      </c>
      <c r="AQ45">
        <v>0.65331511341354498</v>
      </c>
      <c r="AR45" s="1">
        <v>8.1166230935509192E-9</v>
      </c>
      <c r="AS45" t="s">
        <v>6</v>
      </c>
      <c r="AT45">
        <v>0.42438148771994999</v>
      </c>
      <c r="AU45">
        <v>0.89662237432805403</v>
      </c>
      <c r="AV45">
        <v>4.8283766913021999E-4</v>
      </c>
      <c r="AW45">
        <v>0.51365882274751096</v>
      </c>
      <c r="AX45" s="1">
        <v>2.4804355220456501E-18</v>
      </c>
      <c r="AY45">
        <v>6.1368751369642198E-2</v>
      </c>
      <c r="AZ45" s="1">
        <v>3.3280789470573398E-25</v>
      </c>
    </row>
    <row r="46" spans="1:52" x14ac:dyDescent="0.2">
      <c r="A46">
        <f t="shared" si="1"/>
        <v>39</v>
      </c>
      <c r="B46" t="s">
        <v>41</v>
      </c>
      <c r="C46">
        <v>6.3337189655481799E-3</v>
      </c>
      <c r="D46">
        <v>6.8586499348256098E-3</v>
      </c>
      <c r="E46">
        <v>7.0773244771594997E-3</v>
      </c>
      <c r="F46">
        <v>0.232044682941449</v>
      </c>
      <c r="G46" s="1">
        <v>2.2739805084115001E-38</v>
      </c>
      <c r="H46" s="1">
        <v>3.9513818813574602E-54</v>
      </c>
      <c r="I46" s="1">
        <v>8.0254394009182995E-5</v>
      </c>
      <c r="J46">
        <v>9.2043405035224996E-4</v>
      </c>
      <c r="K46">
        <v>3.77256373136751E-3</v>
      </c>
      <c r="L46">
        <v>3.3293021771483099E-2</v>
      </c>
      <c r="M46" s="1">
        <v>1.3000499715519599E-27</v>
      </c>
      <c r="N46" s="1">
        <v>7.0336517770174695E-19</v>
      </c>
      <c r="O46" s="1">
        <v>3.3649725434561E-73</v>
      </c>
      <c r="P46" s="1">
        <v>2.2938778889690699E-40</v>
      </c>
      <c r="Q46">
        <v>0.98237581442482902</v>
      </c>
      <c r="R46" s="1">
        <v>1.8283602259564801E-43</v>
      </c>
      <c r="S46" s="1">
        <v>6.5182024603521598E-25</v>
      </c>
      <c r="T46" s="1">
        <v>8.0642042472988103E-22</v>
      </c>
      <c r="U46" s="1">
        <v>2.4142749581179501E-52</v>
      </c>
      <c r="V46" s="1">
        <v>1.05759261277054E-11</v>
      </c>
      <c r="W46">
        <v>0.99896949886219899</v>
      </c>
      <c r="X46">
        <v>0.99848963217707398</v>
      </c>
      <c r="Y46">
        <v>0.157913562638483</v>
      </c>
      <c r="Z46">
        <v>0.99985569388418105</v>
      </c>
      <c r="AA46">
        <v>1.77359317989795E-3</v>
      </c>
      <c r="AB46">
        <v>0.397264457934072</v>
      </c>
      <c r="AC46" s="1">
        <v>1.8148335859553901E-21</v>
      </c>
      <c r="AD46" s="1">
        <v>6.4547527154676602E-24</v>
      </c>
      <c r="AE46" s="1">
        <v>2.0405580041505501E-10</v>
      </c>
      <c r="AF46">
        <v>0.111355576009354</v>
      </c>
      <c r="AG46">
        <v>0.91686118957177298</v>
      </c>
      <c r="AH46" s="1">
        <v>8.7451562139722999E-9</v>
      </c>
      <c r="AI46" s="1">
        <v>2.4331611694906201E-12</v>
      </c>
      <c r="AJ46" s="1">
        <v>1.00888318830294E-16</v>
      </c>
      <c r="AK46" s="1">
        <v>1.3694450183407501E-10</v>
      </c>
      <c r="AL46" s="1">
        <v>2.85511581753838E-11</v>
      </c>
      <c r="AM46" s="1">
        <v>3.6719260600861201E-18</v>
      </c>
      <c r="AN46">
        <v>0.99166252123280796</v>
      </c>
      <c r="AO46" s="1">
        <v>8.6924477829192605E-5</v>
      </c>
      <c r="AP46" s="1">
        <v>2.7933195370639001E-14</v>
      </c>
      <c r="AQ46">
        <v>0.79142643212738495</v>
      </c>
      <c r="AR46" s="1">
        <v>1.1430095108954401E-5</v>
      </c>
      <c r="AS46">
        <v>0.57561851228005001</v>
      </c>
      <c r="AT46" t="s">
        <v>6</v>
      </c>
      <c r="AU46">
        <v>0.92613056509153402</v>
      </c>
      <c r="AV46">
        <v>4.1754329859745802E-2</v>
      </c>
      <c r="AW46">
        <v>0.57887835363976803</v>
      </c>
      <c r="AX46" s="1">
        <v>6.4597928902800997E-18</v>
      </c>
      <c r="AY46">
        <v>6.9135435043675295E-2</v>
      </c>
      <c r="AZ46" s="1">
        <v>8.3101342426668599E-24</v>
      </c>
    </row>
    <row r="47" spans="1:52" x14ac:dyDescent="0.2">
      <c r="A47">
        <f t="shared" si="1"/>
        <v>44</v>
      </c>
      <c r="B47" t="s">
        <v>42</v>
      </c>
      <c r="C47">
        <v>6.9091282504577499E-4</v>
      </c>
      <c r="D47">
        <v>5.5860890373929503E-4</v>
      </c>
      <c r="E47">
        <v>6.9506957471244396E-4</v>
      </c>
      <c r="F47">
        <v>2.8726852566009299E-2</v>
      </c>
      <c r="G47" s="1">
        <v>5.0416426204264E-46</v>
      </c>
      <c r="H47" s="1">
        <v>5.6888413262790096E-60</v>
      </c>
      <c r="I47" s="1">
        <v>1.5778876731980899E-5</v>
      </c>
      <c r="J47">
        <v>1.10705712585152E-4</v>
      </c>
      <c r="K47">
        <v>6.6463346094874703E-4</v>
      </c>
      <c r="L47">
        <v>3.7339609360487699E-3</v>
      </c>
      <c r="M47" s="1">
        <v>3.9716675350983197E-31</v>
      </c>
      <c r="N47" s="1">
        <v>3.7861578415039897E-24</v>
      </c>
      <c r="O47" s="1">
        <v>2.08059273187953E-92</v>
      </c>
      <c r="P47" s="1">
        <v>1.59021100679489E-44</v>
      </c>
      <c r="Q47">
        <v>0.68999444754977601</v>
      </c>
      <c r="R47" s="1">
        <v>1.56568193179292E-40</v>
      </c>
      <c r="S47" s="1">
        <v>5.47287050272084E-35</v>
      </c>
      <c r="T47" s="1">
        <v>3.44122715514667E-38</v>
      </c>
      <c r="U47" s="1">
        <v>7.3265862662325797E-74</v>
      </c>
      <c r="V47" s="1">
        <v>1.8433113462217798E-14</v>
      </c>
      <c r="W47">
        <v>0.71350921846010795</v>
      </c>
      <c r="X47">
        <v>0.78027197669959902</v>
      </c>
      <c r="Y47">
        <v>1.51834943623973E-2</v>
      </c>
      <c r="Z47">
        <v>0.921954335104752</v>
      </c>
      <c r="AA47">
        <v>2.0173846701469601E-4</v>
      </c>
      <c r="AB47">
        <v>4.1845077527587801E-2</v>
      </c>
      <c r="AC47" s="1">
        <v>3.1888576868255901E-15</v>
      </c>
      <c r="AD47" s="1">
        <v>4.6545006947609099E-34</v>
      </c>
      <c r="AE47" s="1">
        <v>1.68769190823663E-19</v>
      </c>
      <c r="AF47">
        <v>1.15422556126223E-2</v>
      </c>
      <c r="AG47">
        <v>0.39551183631379</v>
      </c>
      <c r="AH47" s="1">
        <v>9.4868576286553795E-12</v>
      </c>
      <c r="AI47" s="1">
        <v>7.5216775913763201E-16</v>
      </c>
      <c r="AJ47" s="1">
        <v>3.1059155464505501E-21</v>
      </c>
      <c r="AK47" s="1">
        <v>2.1688997146804E-15</v>
      </c>
      <c r="AL47" s="1">
        <v>1.25438253558454E-14</v>
      </c>
      <c r="AM47" s="1">
        <v>1.34689139969815E-21</v>
      </c>
      <c r="AN47">
        <v>0.93698631161256296</v>
      </c>
      <c r="AO47" s="1">
        <v>4.9756255766715301E-11</v>
      </c>
      <c r="AP47" s="1">
        <v>7.3195173341940198E-19</v>
      </c>
      <c r="AQ47">
        <v>0.16534575522183301</v>
      </c>
      <c r="AR47" s="1">
        <v>3.8353689616225897E-6</v>
      </c>
      <c r="AS47">
        <v>0.103377625671946</v>
      </c>
      <c r="AT47">
        <v>7.3869434908465995E-2</v>
      </c>
      <c r="AU47" t="s">
        <v>6</v>
      </c>
      <c r="AV47">
        <v>4.0940608990864399E-3</v>
      </c>
      <c r="AW47">
        <v>9.9783294854071003E-2</v>
      </c>
      <c r="AX47" s="1">
        <v>4.8590807558011802E-23</v>
      </c>
      <c r="AY47">
        <v>3.7005900583597698E-3</v>
      </c>
      <c r="AZ47" s="1">
        <v>8.1884771268211496E-23</v>
      </c>
    </row>
    <row r="48" spans="1:52" x14ac:dyDescent="0.2">
      <c r="A48">
        <f t="shared" si="1"/>
        <v>33</v>
      </c>
      <c r="B48" t="s">
        <v>43</v>
      </c>
      <c r="C48">
        <v>8.0624565391992198E-2</v>
      </c>
      <c r="D48">
        <v>0.17867775561992699</v>
      </c>
      <c r="E48">
        <v>0.11929631568530399</v>
      </c>
      <c r="F48">
        <v>0.99991024433120601</v>
      </c>
      <c r="G48" s="1">
        <v>2.3056321466765999E-30</v>
      </c>
      <c r="H48" s="1">
        <v>8.1605607511886703E-47</v>
      </c>
      <c r="I48" s="1">
        <v>4.9839171216943897E-5</v>
      </c>
      <c r="J48">
        <v>5.4521449920472897E-3</v>
      </c>
      <c r="K48">
        <v>0.16710801516527399</v>
      </c>
      <c r="L48">
        <v>0.49177191895385097</v>
      </c>
      <c r="M48" s="1">
        <v>9.3667250809556293E-22</v>
      </c>
      <c r="N48" s="1">
        <v>4.2123546837033397E-14</v>
      </c>
      <c r="O48" s="1">
        <v>3.4175266141935999E-65</v>
      </c>
      <c r="P48" s="1">
        <v>2.9817971793274499E-33</v>
      </c>
      <c r="Q48">
        <v>0.99952511586471005</v>
      </c>
      <c r="R48" s="1">
        <v>1.33786361041679E-42</v>
      </c>
      <c r="S48" s="1">
        <v>6.3411939926865503E-18</v>
      </c>
      <c r="T48" s="1">
        <v>7.0793104502020998E-17</v>
      </c>
      <c r="U48" s="1">
        <v>7.2806380356509201E-47</v>
      </c>
      <c r="V48" s="1">
        <v>1.3620941385717999E-7</v>
      </c>
      <c r="W48">
        <v>0.99999997812491404</v>
      </c>
      <c r="X48">
        <v>0.99999880113199202</v>
      </c>
      <c r="Y48">
        <v>0.76906804382236205</v>
      </c>
      <c r="Z48">
        <v>0.99999986843548905</v>
      </c>
      <c r="AA48">
        <v>1.7866608916099098E-2</v>
      </c>
      <c r="AB48">
        <v>0.86723852723545203</v>
      </c>
      <c r="AC48" s="1">
        <v>8.3018232535144597E-13</v>
      </c>
      <c r="AD48" s="1">
        <v>5.1621521279996202E-20</v>
      </c>
      <c r="AE48" s="1">
        <v>4.03766201154558E-7</v>
      </c>
      <c r="AF48">
        <v>0.82069190198702902</v>
      </c>
      <c r="AG48">
        <v>0.99631893827562701</v>
      </c>
      <c r="AH48" s="1">
        <v>2.9043625053527E-5</v>
      </c>
      <c r="AI48" s="1">
        <v>9.6566071621053893E-9</v>
      </c>
      <c r="AJ48" s="1">
        <v>5.0243537119598896E-12</v>
      </c>
      <c r="AK48" s="1">
        <v>1.1919776109667501E-7</v>
      </c>
      <c r="AL48" s="1">
        <v>1.23340881895324E-7</v>
      </c>
      <c r="AM48" s="1">
        <v>4.9037751209487901E-14</v>
      </c>
      <c r="AN48">
        <v>0.999759154992239</v>
      </c>
      <c r="AO48">
        <v>9.5856019145799404E-3</v>
      </c>
      <c r="AP48" s="1">
        <v>1.1224739244109299E-9</v>
      </c>
      <c r="AQ48">
        <v>0.98455736769580804</v>
      </c>
      <c r="AR48">
        <v>4.0434878648674E-4</v>
      </c>
      <c r="AS48">
        <v>0.99951716233086996</v>
      </c>
      <c r="AT48">
        <v>0.95824567014025397</v>
      </c>
      <c r="AU48">
        <v>0.99590593910091396</v>
      </c>
      <c r="AV48" t="s">
        <v>6</v>
      </c>
      <c r="AW48">
        <v>0.94376933105195004</v>
      </c>
      <c r="AX48" s="1">
        <v>4.7058553343240302E-13</v>
      </c>
      <c r="AY48">
        <v>0.54878730609012605</v>
      </c>
      <c r="AZ48" s="1">
        <v>2.40433516845075E-19</v>
      </c>
    </row>
    <row r="49" spans="1:52" x14ac:dyDescent="0.2">
      <c r="A49">
        <f t="shared" si="1"/>
        <v>41</v>
      </c>
      <c r="B49" t="s">
        <v>44</v>
      </c>
      <c r="C49">
        <v>1.22287745856545E-2</v>
      </c>
      <c r="D49">
        <v>8.4969820894817503E-3</v>
      </c>
      <c r="E49">
        <v>1.3774068493706E-2</v>
      </c>
      <c r="F49">
        <v>0.21993921575540301</v>
      </c>
      <c r="G49" s="1">
        <v>3.8923303693687203E-39</v>
      </c>
      <c r="H49" s="1">
        <v>5.0748511332942801E-57</v>
      </c>
      <c r="I49">
        <v>4.28371523870389E-4</v>
      </c>
      <c r="J49">
        <v>2.54961338186098E-3</v>
      </c>
      <c r="K49">
        <v>8.9453108967363706E-3</v>
      </c>
      <c r="L49">
        <v>4.8111529509449698E-2</v>
      </c>
      <c r="M49" s="1">
        <v>5.9662408143553797E-27</v>
      </c>
      <c r="N49" s="1">
        <v>3.5345383700547498E-19</v>
      </c>
      <c r="O49" s="1">
        <v>6.3532266678025605E-76</v>
      </c>
      <c r="P49" s="1">
        <v>5.35000063373577E-39</v>
      </c>
      <c r="Q49">
        <v>0.97349380329602797</v>
      </c>
      <c r="R49" s="1">
        <v>1.00163096785799E-40</v>
      </c>
      <c r="S49" s="1">
        <v>9.67030184001373E-28</v>
      </c>
      <c r="T49" s="1">
        <v>1.10358155461297E-23</v>
      </c>
      <c r="U49" s="1">
        <v>7.9302027716766305E-58</v>
      </c>
      <c r="V49" s="1">
        <v>5.3492392036856396E-12</v>
      </c>
      <c r="W49">
        <v>0.97693465422171</v>
      </c>
      <c r="X49">
        <v>0.98742168081731496</v>
      </c>
      <c r="Y49">
        <v>0.15449871987299599</v>
      </c>
      <c r="Z49">
        <v>0.99820804662687301</v>
      </c>
      <c r="AA49">
        <v>5.1760381717879103E-3</v>
      </c>
      <c r="AB49">
        <v>0.300026369572995</v>
      </c>
      <c r="AC49" s="1">
        <v>4.1369074013222501E-15</v>
      </c>
      <c r="AD49" s="1">
        <v>7.1412012903383802E-26</v>
      </c>
      <c r="AE49" s="1">
        <v>1.7666161167479701E-11</v>
      </c>
      <c r="AF49">
        <v>0.119582053981881</v>
      </c>
      <c r="AG49">
        <v>0.95998383623467098</v>
      </c>
      <c r="AH49" s="1">
        <v>5.0925782038216804E-9</v>
      </c>
      <c r="AI49" s="1">
        <v>1.0013224685878799E-12</v>
      </c>
      <c r="AJ49" s="1">
        <v>3.6981165586479699E-17</v>
      </c>
      <c r="AK49" s="1">
        <v>1.1460551325402901E-11</v>
      </c>
      <c r="AL49" s="1">
        <v>1.5221693827447399E-11</v>
      </c>
      <c r="AM49" s="1">
        <v>3.4191523416719501E-18</v>
      </c>
      <c r="AN49">
        <v>0.98916545446996595</v>
      </c>
      <c r="AO49" s="1">
        <v>2.7974989149629599E-5</v>
      </c>
      <c r="AP49" s="1">
        <v>1.4349617547369299E-15</v>
      </c>
      <c r="AQ49">
        <v>0.62856142081392596</v>
      </c>
      <c r="AR49">
        <v>1.0148070582808899E-4</v>
      </c>
      <c r="AS49">
        <v>0.48634117725248899</v>
      </c>
      <c r="AT49">
        <v>0.42112164636023203</v>
      </c>
      <c r="AU49">
        <v>0.900216705145929</v>
      </c>
      <c r="AV49">
        <v>5.6230668948049803E-2</v>
      </c>
      <c r="AW49" t="s">
        <v>6</v>
      </c>
      <c r="AX49" s="1">
        <v>5.7805437451979006E-20</v>
      </c>
      <c r="AY49">
        <v>5.6567019477001698E-2</v>
      </c>
      <c r="AZ49" s="1">
        <v>1.26422444972034E-21</v>
      </c>
    </row>
    <row r="50" spans="1:52" x14ac:dyDescent="0.2">
      <c r="A50">
        <f t="shared" si="1"/>
        <v>10</v>
      </c>
      <c r="B50" t="s">
        <v>45</v>
      </c>
      <c r="C50">
        <v>0.99999999995953703</v>
      </c>
      <c r="D50">
        <v>0.99999999991080102</v>
      </c>
      <c r="E50">
        <v>0.99999999998531497</v>
      </c>
      <c r="F50">
        <v>0.999999999999998</v>
      </c>
      <c r="G50" s="1">
        <v>4.5970627445698202E-7</v>
      </c>
      <c r="H50" s="1">
        <v>1.57142862771468E-18</v>
      </c>
      <c r="I50">
        <v>0.99999999038736198</v>
      </c>
      <c r="J50">
        <v>0.99999999971728004</v>
      </c>
      <c r="K50">
        <v>0.99999999999209399</v>
      </c>
      <c r="L50">
        <v>0.99999999999975597</v>
      </c>
      <c r="M50">
        <v>3.3196362942634797E-2</v>
      </c>
      <c r="N50">
        <v>0.60581379898800503</v>
      </c>
      <c r="O50" s="1">
        <v>4.8350286290124801E-32</v>
      </c>
      <c r="P50" s="1">
        <v>1.4603289920744499E-6</v>
      </c>
      <c r="Q50">
        <v>1</v>
      </c>
      <c r="R50" s="1">
        <v>4.8166123958378801E-7</v>
      </c>
      <c r="S50">
        <v>0.61098510358943003</v>
      </c>
      <c r="T50">
        <v>6.2885760967772195E-2</v>
      </c>
      <c r="U50" s="1">
        <v>5.6549896374791897E-23</v>
      </c>
      <c r="V50">
        <v>0.97946756744966701</v>
      </c>
      <c r="W50">
        <v>1</v>
      </c>
      <c r="X50">
        <v>1</v>
      </c>
      <c r="Y50">
        <v>0.999999999999998</v>
      </c>
      <c r="Z50">
        <v>1</v>
      </c>
      <c r="AA50">
        <v>0.99999999988620203</v>
      </c>
      <c r="AB50">
        <v>1</v>
      </c>
      <c r="AC50">
        <v>0.94442898668481201</v>
      </c>
      <c r="AD50">
        <v>4.2775639770610803E-3</v>
      </c>
      <c r="AE50">
        <v>0.981875287004075</v>
      </c>
      <c r="AF50">
        <v>0.99999999999999001</v>
      </c>
      <c r="AG50">
        <v>1</v>
      </c>
      <c r="AH50">
        <v>0.99993224704684702</v>
      </c>
      <c r="AI50">
        <v>0.98480979660696999</v>
      </c>
      <c r="AJ50">
        <v>0.66629730507100804</v>
      </c>
      <c r="AK50">
        <v>0.96438563213625605</v>
      </c>
      <c r="AL50">
        <v>0.99574399330698105</v>
      </c>
      <c r="AM50">
        <v>0.64844064144090097</v>
      </c>
      <c r="AN50">
        <v>1</v>
      </c>
      <c r="AO50">
        <v>0.99999627949126102</v>
      </c>
      <c r="AP50">
        <v>0.78547600551686103</v>
      </c>
      <c r="AQ50">
        <v>1</v>
      </c>
      <c r="AR50">
        <v>0.99999995101130001</v>
      </c>
      <c r="AS50">
        <v>1</v>
      </c>
      <c r="AT50">
        <v>1</v>
      </c>
      <c r="AU50">
        <v>1</v>
      </c>
      <c r="AV50">
        <v>0.99999999999952904</v>
      </c>
      <c r="AW50">
        <v>1</v>
      </c>
      <c r="AX50" t="s">
        <v>6</v>
      </c>
      <c r="AY50">
        <v>1</v>
      </c>
      <c r="AZ50">
        <v>0.27554529828760399</v>
      </c>
    </row>
    <row r="51" spans="1:52" x14ac:dyDescent="0.2">
      <c r="A51">
        <f t="shared" si="1"/>
        <v>34</v>
      </c>
      <c r="B51" t="s">
        <v>46</v>
      </c>
      <c r="C51">
        <v>0.21609989679522201</v>
      </c>
      <c r="D51">
        <v>0.18108713310852101</v>
      </c>
      <c r="E51">
        <v>0.22490314110566201</v>
      </c>
      <c r="F51">
        <v>0.77496470427492103</v>
      </c>
      <c r="G51" s="1">
        <v>7.7008855476999297E-32</v>
      </c>
      <c r="H51" s="1">
        <v>3.4307513826592903E-48</v>
      </c>
      <c r="I51">
        <v>2.45470721726825E-2</v>
      </c>
      <c r="J51">
        <v>9.1106737355755404E-2</v>
      </c>
      <c r="K51">
        <v>0.19903100828009901</v>
      </c>
      <c r="L51">
        <v>0.444939141798815</v>
      </c>
      <c r="M51" s="1">
        <v>1.01736548870533E-20</v>
      </c>
      <c r="N51" s="1">
        <v>1.9094750182405801E-13</v>
      </c>
      <c r="O51" s="1">
        <v>6.2463161612369197E-65</v>
      </c>
      <c r="P51" s="1">
        <v>9.1660753231263905E-32</v>
      </c>
      <c r="Q51">
        <v>0.99989167262342804</v>
      </c>
      <c r="R51" s="1">
        <v>2.37981187926029E-34</v>
      </c>
      <c r="S51" s="1">
        <v>3.5509827861321597E-20</v>
      </c>
      <c r="T51" s="1">
        <v>6.1103475424951801E-17</v>
      </c>
      <c r="U51" s="1">
        <v>2.87970461194661E-45</v>
      </c>
      <c r="V51" s="1">
        <v>1.09021836859432E-7</v>
      </c>
      <c r="W51">
        <v>0.99989679955750699</v>
      </c>
      <c r="X51">
        <v>0.99995759274173701</v>
      </c>
      <c r="Y51">
        <v>0.70188899413553596</v>
      </c>
      <c r="Z51">
        <v>0.99999775792428203</v>
      </c>
      <c r="AA51">
        <v>0.125126162465656</v>
      </c>
      <c r="AB51">
        <v>0.85516712943041095</v>
      </c>
      <c r="AC51" s="1">
        <v>2.54697723235569E-11</v>
      </c>
      <c r="AD51" s="1">
        <v>2.67621524723159E-18</v>
      </c>
      <c r="AE51" s="1">
        <v>1.8249672118110699E-7</v>
      </c>
      <c r="AF51">
        <v>0.63987420822710395</v>
      </c>
      <c r="AG51">
        <v>0.99664934932925098</v>
      </c>
      <c r="AH51" s="1">
        <v>1.4285664664561E-8</v>
      </c>
      <c r="AI51" s="1">
        <v>1.4242449656978501E-8</v>
      </c>
      <c r="AJ51" s="1">
        <v>1.9123700386824501E-12</v>
      </c>
      <c r="AK51" s="1">
        <v>4.8176781622274702E-8</v>
      </c>
      <c r="AL51" s="1">
        <v>1.0298978789478E-7</v>
      </c>
      <c r="AM51" s="1">
        <v>1.9776033292247001E-13</v>
      </c>
      <c r="AN51">
        <v>0.99984912825488903</v>
      </c>
      <c r="AO51">
        <v>5.7840880477925804E-3</v>
      </c>
      <c r="AP51" s="1">
        <v>3.9029351552986599E-14</v>
      </c>
      <c r="AQ51">
        <v>0.98329350384291703</v>
      </c>
      <c r="AR51">
        <v>9.5280031024839399E-3</v>
      </c>
      <c r="AS51">
        <v>0.93863124863035796</v>
      </c>
      <c r="AT51">
        <v>0.93086456495632497</v>
      </c>
      <c r="AU51">
        <v>0.99629940994164001</v>
      </c>
      <c r="AV51">
        <v>0.45121269390987401</v>
      </c>
      <c r="AW51">
        <v>0.94343298052299795</v>
      </c>
      <c r="AX51" s="1">
        <v>4.4678276037236299E-16</v>
      </c>
      <c r="AY51" t="s">
        <v>6</v>
      </c>
      <c r="AZ51" s="1">
        <v>7.4416899440549704E-19</v>
      </c>
    </row>
    <row r="52" spans="1:52" x14ac:dyDescent="0.2">
      <c r="A52">
        <f t="shared" si="1"/>
        <v>9</v>
      </c>
      <c r="B52" t="s">
        <v>47</v>
      </c>
      <c r="C52">
        <v>1</v>
      </c>
      <c r="D52">
        <v>0.999999999999998</v>
      </c>
      <c r="E52">
        <v>1</v>
      </c>
      <c r="F52">
        <v>1</v>
      </c>
      <c r="G52" s="1">
        <v>2.3766181335734002E-5</v>
      </c>
      <c r="H52" s="1">
        <v>1.6326578386358201E-18</v>
      </c>
      <c r="I52">
        <v>0.999999999999726</v>
      </c>
      <c r="J52">
        <v>0.999999999999998</v>
      </c>
      <c r="K52">
        <v>1</v>
      </c>
      <c r="L52">
        <v>1</v>
      </c>
      <c r="M52">
        <v>8.3670914385170894E-2</v>
      </c>
      <c r="N52">
        <v>0.83566681849358804</v>
      </c>
      <c r="O52" s="1">
        <v>2.7161452192498797E-26</v>
      </c>
      <c r="P52" s="1">
        <v>2.8997918278547802E-6</v>
      </c>
      <c r="Q52">
        <v>1</v>
      </c>
      <c r="R52" s="1">
        <v>9.2854779679504494E-8</v>
      </c>
      <c r="S52">
        <v>0.84567394838062004</v>
      </c>
      <c r="T52">
        <v>0.17127965618987201</v>
      </c>
      <c r="U52" s="1">
        <v>9.1072974116173609E-19</v>
      </c>
      <c r="V52">
        <v>0.997172142399258</v>
      </c>
      <c r="W52">
        <v>1</v>
      </c>
      <c r="X52">
        <v>1</v>
      </c>
      <c r="Y52">
        <v>1</v>
      </c>
      <c r="Z52">
        <v>1</v>
      </c>
      <c r="AA52">
        <v>0.999999999999999</v>
      </c>
      <c r="AB52">
        <v>1</v>
      </c>
      <c r="AC52">
        <v>0.99476832546077598</v>
      </c>
      <c r="AD52">
        <v>1.75767250713975E-2</v>
      </c>
      <c r="AE52">
        <v>0.99610251554250495</v>
      </c>
      <c r="AF52">
        <v>1</v>
      </c>
      <c r="AG52">
        <v>1</v>
      </c>
      <c r="AH52">
        <v>0.99998605145451902</v>
      </c>
      <c r="AI52">
        <v>0.99819770229323701</v>
      </c>
      <c r="AJ52">
        <v>0.85583606603072904</v>
      </c>
      <c r="AK52">
        <v>0.98802672917330703</v>
      </c>
      <c r="AL52">
        <v>0.99963279367371005</v>
      </c>
      <c r="AM52">
        <v>0.85550273556283596</v>
      </c>
      <c r="AN52">
        <v>1</v>
      </c>
      <c r="AO52">
        <v>0.99999856331182302</v>
      </c>
      <c r="AP52">
        <v>0.91304618069963295</v>
      </c>
      <c r="AQ52">
        <v>1</v>
      </c>
      <c r="AR52">
        <v>0.99999999999999301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0.72445470171239601</v>
      </c>
      <c r="AY52">
        <v>1</v>
      </c>
      <c r="AZ52" t="s">
        <v>6</v>
      </c>
    </row>
  </sheetData>
  <conditionalFormatting sqref="C3:AZ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DF7D-C7A9-E440-9A78-0DD8FAF29495}">
  <dimension ref="A1:N14"/>
  <sheetViews>
    <sheetView showGridLines="0" tabSelected="1" topLeftCell="A3" workbookViewId="0">
      <selection activeCell="E4" sqref="E4"/>
    </sheetView>
  </sheetViews>
  <sheetFormatPr baseColWidth="10" defaultRowHeight="16" x14ac:dyDescent="0.2"/>
  <cols>
    <col min="1" max="1" width="0.1640625" customWidth="1"/>
    <col min="2" max="2" width="1" customWidth="1"/>
    <col min="3" max="3" width="7.5" customWidth="1"/>
    <col min="4" max="4" width="24.83203125" bestFit="1" customWidth="1"/>
    <col min="5" max="5" width="21" bestFit="1" customWidth="1"/>
    <col min="6" max="6" width="24.83203125" bestFit="1" customWidth="1"/>
    <col min="7" max="7" width="21" bestFit="1" customWidth="1"/>
    <col min="8" max="8" width="13.6640625" bestFit="1" customWidth="1"/>
    <col min="9" max="9" width="21.1640625" bestFit="1" customWidth="1"/>
    <col min="10" max="11" width="12.1640625" bestFit="1" customWidth="1"/>
    <col min="12" max="12" width="13.1640625" bestFit="1" customWidth="1"/>
    <col min="13" max="13" width="16.83203125" bestFit="1" customWidth="1"/>
    <col min="14" max="14" width="15.33203125" bestFit="1" customWidth="1"/>
  </cols>
  <sheetData>
    <row r="1" spans="1:14" hidden="1" x14ac:dyDescent="0.2">
      <c r="A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0</v>
      </c>
    </row>
    <row r="2" spans="1:14" ht="1" hidden="1" customHeight="1" x14ac:dyDescent="0.2">
      <c r="E2">
        <v>26</v>
      </c>
      <c r="F2">
        <v>40</v>
      </c>
      <c r="G2">
        <v>24</v>
      </c>
      <c r="H2">
        <v>23</v>
      </c>
      <c r="I2">
        <v>17</v>
      </c>
      <c r="J2">
        <v>47</v>
      </c>
      <c r="K2">
        <v>33</v>
      </c>
      <c r="L2">
        <v>43</v>
      </c>
      <c r="M2">
        <v>49</v>
      </c>
      <c r="N2">
        <v>45</v>
      </c>
    </row>
    <row r="3" spans="1:14" ht="18" customHeight="1" thickBot="1" x14ac:dyDescent="0.25">
      <c r="E3" t="s">
        <v>58</v>
      </c>
      <c r="N3" t="s">
        <v>59</v>
      </c>
    </row>
    <row r="4" spans="1:14" ht="17" thickBot="1" x14ac:dyDescent="0.25">
      <c r="E4" s="5" t="str" cm="1">
        <f t="array" aca="1" ref="E4" ca="1">INDIRECT(_xlfn.CONCAT($A$1,E1,2))</f>
        <v>5 Factor Appraisal Ratio</v>
      </c>
      <c r="F4" s="6" t="str" cm="1">
        <f t="array" aca="1" ref="F4" ca="1">INDIRECT(_xlfn.CONCAT($A$1,F1,2))</f>
        <v xml:space="preserve">standard error of regression </v>
      </c>
      <c r="G4" s="6" t="str" cm="1">
        <f t="array" aca="1" ref="G4" ca="1">INDIRECT(_xlfn.CONCAT($A$1,G1,2))</f>
        <v>3 Factor Appraisal Ratio</v>
      </c>
      <c r="H4" s="6" t="str" cm="1">
        <f t="array" aca="1" ref="H4" ca="1">INDIRECT(_xlfn.CONCAT($A$1,H1,2))</f>
        <v>Appraisal Ratio</v>
      </c>
      <c r="I4" s="6" t="str" cm="1">
        <f t="array" aca="1" ref="I4" ca="1">INDIRECT(_xlfn.CONCAT($A$1,I1,2))</f>
        <v>Downside Tracking error</v>
      </c>
      <c r="J4" s="6" t="str" cm="1">
        <f t="array" aca="1" ref="J4" ca="1">INDIRECT(_xlfn.CONCAT($A$1,J1,2))</f>
        <v>tracking error</v>
      </c>
      <c r="K4" s="6" t="str" cm="1">
        <f t="array" aca="1" ref="K4" ca="1">INDIRECT(_xlfn.CONCAT($A$1,K1,2))</f>
        <v>Pain index</v>
      </c>
      <c r="L4" s="6" t="str" cm="1">
        <f t="array" aca="1" ref="L4" ca="1">INDIRECT(_xlfn.CONCAT($A$1,L1,2))</f>
        <v>simple Omega</v>
      </c>
      <c r="M4" s="6" t="str" cm="1">
        <f t="array" aca="1" ref="M4" ca="1">INDIRECT(_xlfn.CONCAT($A$1,M1,2))</f>
        <v>relative ulcer index</v>
      </c>
      <c r="N4" s="7" t="str" cm="1">
        <f t="array" aca="1" ref="N4" ca="1">INDIRECT(_xlfn.CONCAT($A$1,N1,2))</f>
        <v>raw Sharpe Ratio</v>
      </c>
    </row>
    <row r="5" spans="1:14" x14ac:dyDescent="0.2">
      <c r="A5" t="s">
        <v>49</v>
      </c>
      <c r="B5">
        <v>26</v>
      </c>
      <c r="C5" t="s">
        <v>58</v>
      </c>
      <c r="D5" s="2" t="str" cm="1">
        <f t="array" aca="1" ref="D5" ca="1">INDIRECT(_xlfn.CONCAT($A$1,"B",B5))</f>
        <v>5 Factor Appraisal Ratio</v>
      </c>
      <c r="E5" s="8" t="str" cm="1">
        <f t="array" aca="1" ref="E5" ca="1">INDIRECT(_xlfn.CONCAT($A$1,E$1,$B5))</f>
        <v>NA</v>
      </c>
      <c r="F5" s="9" cm="1">
        <f t="array" aca="1" ref="F5" ca="1">INDIRECT(_xlfn.CONCAT($A$1,F$1,$B5))</f>
        <v>0.33557975413368302</v>
      </c>
      <c r="G5" s="9" cm="1">
        <f t="array" aca="1" ref="G5" ca="1">INDIRECT(_xlfn.CONCAT($A$1,G$1,$B5))</f>
        <v>0.1667212327284</v>
      </c>
      <c r="H5" s="9" cm="1">
        <f t="array" aca="1" ref="H5" ca="1">INDIRECT(_xlfn.CONCAT($A$1,H$1,$B5))</f>
        <v>0.12908346771190299</v>
      </c>
      <c r="I5" s="9" cm="1">
        <f t="array" aca="1" ref="I5" ca="1">INDIRECT(_xlfn.CONCAT($A$1,I$1,$B5))</f>
        <v>0.14226754607998701</v>
      </c>
      <c r="J5" s="9" cm="1">
        <f t="array" aca="1" ref="J5" ca="1">INDIRECT(_xlfn.CONCAT($A$1,J$1,$B5))</f>
        <v>7.8045664895247793E-2</v>
      </c>
      <c r="K5" s="9" cm="1">
        <f t="array" aca="1" ref="K5" ca="1">INDIRECT(_xlfn.CONCAT($A$1,K$1,$B5))</f>
        <v>3.4322870496143902E-2</v>
      </c>
      <c r="L5" s="9" cm="1">
        <f t="array" aca="1" ref="L5" ca="1">INDIRECT(_xlfn.CONCAT($A$1,L$1,$B5))</f>
        <v>1.6993499027067799E-3</v>
      </c>
      <c r="M5" s="9" cm="1">
        <f t="array" aca="1" ref="M5" ca="1">INDIRECT(_xlfn.CONCAT($A$1,M$1,$B5))</f>
        <v>1.7919533731265999E-3</v>
      </c>
      <c r="N5" s="10" cm="1">
        <f t="array" aca="1" ref="N5" ca="1">INDIRECT(_xlfn.CONCAT($A$1,N$1,$B5))</f>
        <v>3.1430535260377698E-4</v>
      </c>
    </row>
    <row r="6" spans="1:14" x14ac:dyDescent="0.2">
      <c r="A6" t="s">
        <v>50</v>
      </c>
      <c r="B6">
        <v>40</v>
      </c>
      <c r="D6" s="3" t="str" cm="1">
        <f t="array" aca="1" ref="D6" ca="1">INDIRECT(_xlfn.CONCAT($A$1,"B",B6))</f>
        <v xml:space="preserve">standard error of regression </v>
      </c>
      <c r="E6" s="11" cm="1">
        <f t="array" aca="1" ref="E6" ca="1">INDIRECT(_xlfn.CONCAT($A$1,E$1,$B6))</f>
        <v>0.66442024586631698</v>
      </c>
      <c r="F6" s="12" t="str" cm="1">
        <f t="array" aca="1" ref="F6" ca="1">INDIRECT(_xlfn.CONCAT($A$1,F$1,$B6))</f>
        <v>NA</v>
      </c>
      <c r="G6" s="12" cm="1">
        <f t="array" aca="1" ref="G6" ca="1">INDIRECT(_xlfn.CONCAT($A$1,G$1,$B6))</f>
        <v>0.41630655232290298</v>
      </c>
      <c r="H6" s="12" cm="1">
        <f t="array" aca="1" ref="H6" ca="1">INDIRECT(_xlfn.CONCAT($A$1,H$1,$B6))</f>
        <v>0.33469277487068999</v>
      </c>
      <c r="I6" s="12" cm="1">
        <f t="array" aca="1" ref="I6" ca="1">INDIRECT(_xlfn.CONCAT($A$1,I$1,$B6))</f>
        <v>0.26046996191938299</v>
      </c>
      <c r="J6" s="12" cm="1">
        <f t="array" aca="1" ref="J6" ca="1">INDIRECT(_xlfn.CONCAT($A$1,J$1,$B6))</f>
        <v>6.3013688387437497E-2</v>
      </c>
      <c r="K6" s="12" cm="1">
        <f t="array" aca="1" ref="K6" ca="1">INDIRECT(_xlfn.CONCAT($A$1,K$1,$B6))</f>
        <v>9.8261923559270006E-2</v>
      </c>
      <c r="L6" s="12" cm="1">
        <f t="array" aca="1" ref="L6" ca="1">INDIRECT(_xlfn.CONCAT($A$1,L$1,$B6))</f>
        <v>2.7677801134085502E-2</v>
      </c>
      <c r="M6" s="12" cm="1">
        <f t="array" aca="1" ref="M6" ca="1">INDIRECT(_xlfn.CONCAT($A$1,M$1,$B6))</f>
        <v>1.08345455300342E-2</v>
      </c>
      <c r="N6" s="13" cm="1">
        <f t="array" aca="1" ref="N6" ca="1">INDIRECT(_xlfn.CONCAT($A$1,N$1,$B6))</f>
        <v>1.4308350992037901E-2</v>
      </c>
    </row>
    <row r="7" spans="1:14" x14ac:dyDescent="0.2">
      <c r="A7" t="s">
        <v>51</v>
      </c>
      <c r="B7">
        <v>24</v>
      </c>
      <c r="D7" s="3" t="str" cm="1">
        <f t="array" aca="1" ref="D7" ca="1">INDIRECT(_xlfn.CONCAT($A$1,"B",B7))</f>
        <v>3 Factor Appraisal Ratio</v>
      </c>
      <c r="E7" s="11" cm="1">
        <f t="array" aca="1" ref="E7" ca="1">INDIRECT(_xlfn.CONCAT($A$1,E$1,$B7))</f>
        <v>0.8332787672716</v>
      </c>
      <c r="F7" s="12" cm="1">
        <f t="array" aca="1" ref="F7" ca="1">INDIRECT(_xlfn.CONCAT($A$1,F$1,$B7))</f>
        <v>0.58369344767709697</v>
      </c>
      <c r="G7" s="12" t="str" cm="1">
        <f t="array" aca="1" ref="G7" ca="1">INDIRECT(_xlfn.CONCAT($A$1,G$1,$B7))</f>
        <v>NA</v>
      </c>
      <c r="H7" s="12" cm="1">
        <f t="array" aca="1" ref="H7" ca="1">INDIRECT(_xlfn.CONCAT($A$1,H$1,$B7))</f>
        <v>0.36766738813335897</v>
      </c>
      <c r="I7" s="12" cm="1">
        <f t="array" aca="1" ref="I7" ca="1">INDIRECT(_xlfn.CONCAT($A$1,I$1,$B7))</f>
        <v>0.35211816909351301</v>
      </c>
      <c r="J7" s="12" cm="1">
        <f t="array" aca="1" ref="J7" ca="1">INDIRECT(_xlfn.CONCAT($A$1,J$1,$B7))</f>
        <v>0.219728023300401</v>
      </c>
      <c r="K7" s="12" cm="1">
        <f t="array" aca="1" ref="K7" ca="1">INDIRECT(_xlfn.CONCAT($A$1,K$1,$B7))</f>
        <v>0.125151092477855</v>
      </c>
      <c r="L7" s="12" cm="1">
        <f t="array" aca="1" ref="L7" ca="1">INDIRECT(_xlfn.CONCAT($A$1,L$1,$B7))</f>
        <v>1.20349118791192E-2</v>
      </c>
      <c r="M7" s="12" cm="1">
        <f t="array" aca="1" ref="M7" ca="1">INDIRECT(_xlfn.CONCAT($A$1,M$1,$B7))</f>
        <v>1.2578319182685E-2</v>
      </c>
      <c r="N7" s="13" cm="1">
        <f t="array" aca="1" ref="N7" ca="1">INDIRECT(_xlfn.CONCAT($A$1,N$1,$B7))</f>
        <v>1.94792653862864E-3</v>
      </c>
    </row>
    <row r="8" spans="1:14" x14ac:dyDescent="0.2">
      <c r="A8" t="s">
        <v>52</v>
      </c>
      <c r="B8">
        <v>23</v>
      </c>
      <c r="D8" s="3" t="str" cm="1">
        <f t="array" aca="1" ref="D8" ca="1">INDIRECT(_xlfn.CONCAT($A$1,"B",B8))</f>
        <v>Appraisal Ratio</v>
      </c>
      <c r="E8" s="11" cm="1">
        <f t="array" aca="1" ref="E8" ca="1">INDIRECT(_xlfn.CONCAT($A$1,E$1,$B8))</f>
        <v>0.87091653228809696</v>
      </c>
      <c r="F8" s="12" cm="1">
        <f t="array" aca="1" ref="F8" ca="1">INDIRECT(_xlfn.CONCAT($A$1,F$1,$B8))</f>
        <v>0.66530722512930995</v>
      </c>
      <c r="G8" s="12" cm="1">
        <f t="array" aca="1" ref="G8" ca="1">INDIRECT(_xlfn.CONCAT($A$1,G$1,$B8))</f>
        <v>0.63233261186664103</v>
      </c>
      <c r="H8" s="12" t="str" cm="1">
        <f t="array" aca="1" ref="H8" ca="1">INDIRECT(_xlfn.CONCAT($A$1,H$1,$B8))</f>
        <v>NA</v>
      </c>
      <c r="I8" s="12" cm="1">
        <f t="array" aca="1" ref="I8" ca="1">INDIRECT(_xlfn.CONCAT($A$1,I$1,$B8))</f>
        <v>0.44099303634528397</v>
      </c>
      <c r="J8" s="12" cm="1">
        <f t="array" aca="1" ref="J8" ca="1">INDIRECT(_xlfn.CONCAT($A$1,J$1,$B8))</f>
        <v>0.28649078153989199</v>
      </c>
      <c r="K8" s="12" cm="1">
        <f t="array" aca="1" ref="K8" ca="1">INDIRECT(_xlfn.CONCAT($A$1,K$1,$B8))</f>
        <v>0.17598601536769301</v>
      </c>
      <c r="L8" s="12" cm="1">
        <f t="array" aca="1" ref="L8" ca="1">INDIRECT(_xlfn.CONCAT($A$1,L$1,$B8))</f>
        <v>2.0066861294264202E-2</v>
      </c>
      <c r="M8" s="12" cm="1">
        <f t="array" aca="1" ref="M8" ca="1">INDIRECT(_xlfn.CONCAT($A$1,M$1,$B8))</f>
        <v>2.3065345778290301E-2</v>
      </c>
      <c r="N8" s="13" cm="1">
        <f t="array" aca="1" ref="N8" ca="1">INDIRECT(_xlfn.CONCAT($A$1,N$1,$B8))</f>
        <v>2.9827806961930302E-4</v>
      </c>
    </row>
    <row r="9" spans="1:14" x14ac:dyDescent="0.2">
      <c r="A9" t="s">
        <v>53</v>
      </c>
      <c r="B9">
        <v>17</v>
      </c>
      <c r="D9" s="3" t="str" cm="1">
        <f t="array" aca="1" ref="D9" ca="1">INDIRECT(_xlfn.CONCAT($A$1,"B",B9))</f>
        <v>Downside Tracking error</v>
      </c>
      <c r="E9" s="11" cm="1">
        <f t="array" aca="1" ref="E9" ca="1">INDIRECT(_xlfn.CONCAT($A$1,E$1,$B9))</f>
        <v>0.85773245392001296</v>
      </c>
      <c r="F9" s="12" cm="1">
        <f t="array" aca="1" ref="F9" ca="1">INDIRECT(_xlfn.CONCAT($A$1,F$1,$B9))</f>
        <v>0.73953003808061701</v>
      </c>
      <c r="G9" s="12" cm="1">
        <f t="array" aca="1" ref="G9" ca="1">INDIRECT(_xlfn.CONCAT($A$1,G$1,$B9))</f>
        <v>0.64788183090648699</v>
      </c>
      <c r="H9" s="12" cm="1">
        <f t="array" aca="1" ref="H9" ca="1">INDIRECT(_xlfn.CONCAT($A$1,H$1,$B9))</f>
        <v>0.55900696365471603</v>
      </c>
      <c r="I9" s="12" t="str" cm="1">
        <f t="array" aca="1" ref="I9" ca="1">INDIRECT(_xlfn.CONCAT($A$1,I$1,$B9))</f>
        <v>NA</v>
      </c>
      <c r="J9" s="12" cm="1">
        <f t="array" aca="1" ref="J9" ca="1">INDIRECT(_xlfn.CONCAT($A$1,J$1,$B9))</f>
        <v>0.31000555245022399</v>
      </c>
      <c r="K9" s="12" cm="1">
        <f t="array" aca="1" ref="K9" ca="1">INDIRECT(_xlfn.CONCAT($A$1,K$1,$B9))</f>
        <v>0.216809951346459</v>
      </c>
      <c r="L9" s="12" cm="1">
        <f t="array" aca="1" ref="L9" ca="1">INDIRECT(_xlfn.CONCAT($A$1,L$1,$B9))</f>
        <v>5.3882108110321902E-2</v>
      </c>
      <c r="M9" s="12" cm="1">
        <f t="array" aca="1" ref="M9" ca="1">INDIRECT(_xlfn.CONCAT($A$1,M$1,$B9))</f>
        <v>2.65061967039723E-2</v>
      </c>
      <c r="N9" s="13" cm="1">
        <f t="array" aca="1" ref="N9" ca="1">INDIRECT(_xlfn.CONCAT($A$1,N$1,$B9))</f>
        <v>3.1342322277223597E-2</v>
      </c>
    </row>
    <row r="10" spans="1:14" x14ac:dyDescent="0.2">
      <c r="A10" t="s">
        <v>54</v>
      </c>
      <c r="B10">
        <v>47</v>
      </c>
      <c r="D10" s="3" t="str" cm="1">
        <f t="array" aca="1" ref="D10" ca="1">INDIRECT(_xlfn.CONCAT($A$1,"B",B10))</f>
        <v>tracking error</v>
      </c>
      <c r="E10" s="11" cm="1">
        <f t="array" aca="1" ref="E10" ca="1">INDIRECT(_xlfn.CONCAT($A$1,E$1,$B10))</f>
        <v>0.921954335104752</v>
      </c>
      <c r="F10" s="12" cm="1">
        <f t="array" aca="1" ref="F10" ca="1">INDIRECT(_xlfn.CONCAT($A$1,F$1,$B10))</f>
        <v>0.93698631161256296</v>
      </c>
      <c r="G10" s="12" cm="1">
        <f t="array" aca="1" ref="G10" ca="1">INDIRECT(_xlfn.CONCAT($A$1,G$1,$B10))</f>
        <v>0.78027197669959902</v>
      </c>
      <c r="H10" s="12" cm="1">
        <f t="array" aca="1" ref="H10" ca="1">INDIRECT(_xlfn.CONCAT($A$1,H$1,$B10))</f>
        <v>0.71350921846010795</v>
      </c>
      <c r="I10" s="12" cm="1">
        <f t="array" aca="1" ref="I10" ca="1">INDIRECT(_xlfn.CONCAT($A$1,I$1,$B10))</f>
        <v>0.68999444754977601</v>
      </c>
      <c r="J10" s="12" t="str" cm="1">
        <f t="array" aca="1" ref="J10" ca="1">INDIRECT(_xlfn.CONCAT($A$1,J$1,$B10))</f>
        <v>NA</v>
      </c>
      <c r="K10" s="12" cm="1">
        <f t="array" aca="1" ref="K10" ca="1">INDIRECT(_xlfn.CONCAT($A$1,K$1,$B10))</f>
        <v>0.39551183631379</v>
      </c>
      <c r="L10" s="12" cm="1">
        <f t="array" aca="1" ref="L10" ca="1">INDIRECT(_xlfn.CONCAT($A$1,L$1,$B10))</f>
        <v>0.16534575522183301</v>
      </c>
      <c r="M10" s="12" cm="1">
        <f t="array" aca="1" ref="M10" ca="1">INDIRECT(_xlfn.CONCAT($A$1,M$1,$B10))</f>
        <v>9.9783294854071003E-2</v>
      </c>
      <c r="N10" s="13" cm="1">
        <f t="array" aca="1" ref="N10" ca="1">INDIRECT(_xlfn.CONCAT($A$1,N$1,$B10))</f>
        <v>0.103377625671946</v>
      </c>
    </row>
    <row r="11" spans="1:14" x14ac:dyDescent="0.2">
      <c r="A11" t="s">
        <v>55</v>
      </c>
      <c r="B11">
        <v>33</v>
      </c>
      <c r="D11" s="3" t="str" cm="1">
        <f t="array" aca="1" ref="D11" ca="1">INDIRECT(_xlfn.CONCAT($A$1,"B",B11))</f>
        <v>Pain index</v>
      </c>
      <c r="E11" s="11" cm="1">
        <f t="array" aca="1" ref="E11" ca="1">INDIRECT(_xlfn.CONCAT($A$1,E$1,$B11))</f>
        <v>0.96567712950385598</v>
      </c>
      <c r="F11" s="12" cm="1">
        <f t="array" aca="1" ref="F11" ca="1">INDIRECT(_xlfn.CONCAT($A$1,F$1,$B11))</f>
        <v>0.90173807644073001</v>
      </c>
      <c r="G11" s="12" cm="1">
        <f t="array" aca="1" ref="G11" ca="1">INDIRECT(_xlfn.CONCAT($A$1,G$1,$B11))</f>
        <v>0.87484890752214495</v>
      </c>
      <c r="H11" s="12" cm="1">
        <f t="array" aca="1" ref="H11" ca="1">INDIRECT(_xlfn.CONCAT($A$1,H$1,$B11))</f>
        <v>0.82401398463230702</v>
      </c>
      <c r="I11" s="12" cm="1">
        <f t="array" aca="1" ref="I11" ca="1">INDIRECT(_xlfn.CONCAT($A$1,I$1,$B11))</f>
        <v>0.78319004865354103</v>
      </c>
      <c r="J11" s="12" cm="1">
        <f t="array" aca="1" ref="J11" ca="1">INDIRECT(_xlfn.CONCAT($A$1,J$1,$B11))</f>
        <v>0.60448816368620994</v>
      </c>
      <c r="K11" s="12" t="str" cm="1">
        <f t="array" aca="1" ref="K11" ca="1">INDIRECT(_xlfn.CONCAT($A$1,K$1,$B11))</f>
        <v>NA</v>
      </c>
      <c r="L11" s="12" cm="1">
        <f t="array" aca="1" ref="L11" ca="1">INDIRECT(_xlfn.CONCAT($A$1,L$1,$B11))</f>
        <v>0.19280781698118901</v>
      </c>
      <c r="M11" s="12" cm="1">
        <f t="array" aca="1" ref="M11" ca="1">INDIRECT(_xlfn.CONCAT($A$1,M$1,$B11))</f>
        <v>4.0016163765329002E-2</v>
      </c>
      <c r="N11" s="13" cm="1">
        <f t="array" aca="1" ref="N11" ca="1">INDIRECT(_xlfn.CONCAT($A$1,N$1,$B11))</f>
        <v>0.13083684904685799</v>
      </c>
    </row>
    <row r="12" spans="1:14" x14ac:dyDescent="0.2">
      <c r="A12" t="s">
        <v>56</v>
      </c>
      <c r="B12">
        <v>43</v>
      </c>
      <c r="D12" s="3" t="str" cm="1">
        <f t="array" aca="1" ref="D12" ca="1">INDIRECT(_xlfn.CONCAT($A$1,"B",B12))</f>
        <v>simple Omega</v>
      </c>
      <c r="E12" s="11" cm="1">
        <f t="array" aca="1" ref="E12" ca="1">INDIRECT(_xlfn.CONCAT($A$1,E$1,$B12))</f>
        <v>0.99830065009729296</v>
      </c>
      <c r="F12" s="12" cm="1">
        <f t="array" aca="1" ref="F12" ca="1">INDIRECT(_xlfn.CONCAT($A$1,F$1,$B12))</f>
        <v>0.97232219886591498</v>
      </c>
      <c r="G12" s="12" cm="1">
        <f t="array" aca="1" ref="G12" ca="1">INDIRECT(_xlfn.CONCAT($A$1,G$1,$B12))</f>
        <v>0.98796508812088102</v>
      </c>
      <c r="H12" s="12" cm="1">
        <f t="array" aca="1" ref="H12" ca="1">INDIRECT(_xlfn.CONCAT($A$1,H$1,$B12))</f>
        <v>0.97993313870573595</v>
      </c>
      <c r="I12" s="12" cm="1">
        <f t="array" aca="1" ref="I12" ca="1">INDIRECT(_xlfn.CONCAT($A$1,I$1,$B12))</f>
        <v>0.94611789188967799</v>
      </c>
      <c r="J12" s="12" cm="1">
        <f t="array" aca="1" ref="J12" ca="1">INDIRECT(_xlfn.CONCAT($A$1,J$1,$B12))</f>
        <v>0.83465424477816796</v>
      </c>
      <c r="K12" s="12" cm="1">
        <f t="array" aca="1" ref="K12" ca="1">INDIRECT(_xlfn.CONCAT($A$1,K$1,$B12))</f>
        <v>0.80719218301881102</v>
      </c>
      <c r="L12" s="12" t="str" cm="1">
        <f t="array" aca="1" ref="L12" ca="1">INDIRECT(_xlfn.CONCAT($A$1,L$1,$B12))</f>
        <v>NA</v>
      </c>
      <c r="M12" s="12" cm="1">
        <f t="array" aca="1" ref="M12" ca="1">INDIRECT(_xlfn.CONCAT($A$1,M$1,$B12))</f>
        <v>0.37143857918607398</v>
      </c>
      <c r="N12" s="13" cm="1">
        <f t="array" aca="1" ref="N12" ca="1">INDIRECT(_xlfn.CONCAT($A$1,N$1,$B12))</f>
        <v>0.34668488658645502</v>
      </c>
    </row>
    <row r="13" spans="1:14" x14ac:dyDescent="0.2">
      <c r="A13" t="s">
        <v>57</v>
      </c>
      <c r="B13">
        <v>49</v>
      </c>
      <c r="D13" s="3" t="str" cm="1">
        <f t="array" aca="1" ref="D13" ca="1">INDIRECT(_xlfn.CONCAT($A$1,"B",B13))</f>
        <v>relative ulcer index</v>
      </c>
      <c r="E13" s="11" cm="1">
        <f t="array" aca="1" ref="E13" ca="1">INDIRECT(_xlfn.CONCAT($A$1,E$1,$B13))</f>
        <v>0.99820804662687301</v>
      </c>
      <c r="F13" s="12" cm="1">
        <f t="array" aca="1" ref="F13" ca="1">INDIRECT(_xlfn.CONCAT($A$1,F$1,$B13))</f>
        <v>0.98916545446996595</v>
      </c>
      <c r="G13" s="12" cm="1">
        <f t="array" aca="1" ref="G13" ca="1">INDIRECT(_xlfn.CONCAT($A$1,G$1,$B13))</f>
        <v>0.98742168081731496</v>
      </c>
      <c r="H13" s="12" cm="1">
        <f t="array" aca="1" ref="H13" ca="1">INDIRECT(_xlfn.CONCAT($A$1,H$1,$B13))</f>
        <v>0.97693465422171</v>
      </c>
      <c r="I13" s="12" cm="1">
        <f t="array" aca="1" ref="I13" ca="1">INDIRECT(_xlfn.CONCAT($A$1,I$1,$B13))</f>
        <v>0.97349380329602797</v>
      </c>
      <c r="J13" s="12" cm="1">
        <f t="array" aca="1" ref="J13" ca="1">INDIRECT(_xlfn.CONCAT($A$1,J$1,$B13))</f>
        <v>0.900216705145929</v>
      </c>
      <c r="K13" s="12" cm="1">
        <f t="array" aca="1" ref="K13" ca="1">INDIRECT(_xlfn.CONCAT($A$1,K$1,$B13))</f>
        <v>0.95998383623467098</v>
      </c>
      <c r="L13" s="12" cm="1">
        <f t="array" aca="1" ref="L13" ca="1">INDIRECT(_xlfn.CONCAT($A$1,L$1,$B13))</f>
        <v>0.62856142081392596</v>
      </c>
      <c r="M13" s="12" t="str" cm="1">
        <f t="array" aca="1" ref="M13" ca="1">INDIRECT(_xlfn.CONCAT($A$1,M$1,$B13))</f>
        <v>NA</v>
      </c>
      <c r="N13" s="13" cm="1">
        <f t="array" aca="1" ref="N13" ca="1">INDIRECT(_xlfn.CONCAT($A$1,N$1,$B13))</f>
        <v>0.48634117725248899</v>
      </c>
    </row>
    <row r="14" spans="1:14" ht="17" thickBot="1" x14ac:dyDescent="0.25">
      <c r="A14" t="s">
        <v>0</v>
      </c>
      <c r="B14">
        <v>45</v>
      </c>
      <c r="C14" t="s">
        <v>59</v>
      </c>
      <c r="D14" s="4" t="str" cm="1">
        <f t="array" aca="1" ref="D14" ca="1">INDIRECT(_xlfn.CONCAT($A$1,"B",B14))</f>
        <v>raw Sharpe Ratio</v>
      </c>
      <c r="E14" s="14" cm="1">
        <f t="array" aca="1" ref="E14" ca="1">INDIRECT(_xlfn.CONCAT($A$1,E$1,$B14))</f>
        <v>0.99968569464739598</v>
      </c>
      <c r="F14" s="15" cm="1">
        <f t="array" aca="1" ref="F14" ca="1">INDIRECT(_xlfn.CONCAT($A$1,F$1,$B14))</f>
        <v>0.98569164900796202</v>
      </c>
      <c r="G14" s="15" cm="1">
        <f t="array" aca="1" ref="G14" ca="1">INDIRECT(_xlfn.CONCAT($A$1,G$1,$B14))</f>
        <v>0.99805207346137104</v>
      </c>
      <c r="H14" s="15" cm="1">
        <f t="array" aca="1" ref="H14" ca="1">INDIRECT(_xlfn.CONCAT($A$1,H$1,$B14))</f>
        <v>0.99970172193038098</v>
      </c>
      <c r="I14" s="15" cm="1">
        <f t="array" aca="1" ref="I14" ca="1">INDIRECT(_xlfn.CONCAT($A$1,I$1,$B14))</f>
        <v>0.968657677722776</v>
      </c>
      <c r="J14" s="15" cm="1">
        <f t="array" aca="1" ref="J14" ca="1">INDIRECT(_xlfn.CONCAT($A$1,J$1,$B14))</f>
        <v>0.89662237432805403</v>
      </c>
      <c r="K14" s="15" cm="1">
        <f t="array" aca="1" ref="K14" ca="1">INDIRECT(_xlfn.CONCAT($A$1,K$1,$B14))</f>
        <v>0.86916315095314201</v>
      </c>
      <c r="L14" s="15" cm="1">
        <f t="array" aca="1" ref="L14" ca="1">INDIRECT(_xlfn.CONCAT($A$1,L$1,$B14))</f>
        <v>0.65331511341354498</v>
      </c>
      <c r="M14" s="15" cm="1">
        <f t="array" aca="1" ref="M14" ca="1">INDIRECT(_xlfn.CONCAT($A$1,M$1,$B14))</f>
        <v>0.51365882274751096</v>
      </c>
      <c r="N14" s="16" t="str" cm="1">
        <f t="array" aca="1" ref="N14" ca="1">INDIRECT(_xlfn.CONCAT($A$1,N$1,$B14))</f>
        <v>NA</v>
      </c>
    </row>
  </sheetData>
  <conditionalFormatting sqref="E5:N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IR_paired_t_test_matrix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Schencker</dc:creator>
  <cp:lastModifiedBy>Ari Schencker</cp:lastModifiedBy>
  <dcterms:created xsi:type="dcterms:W3CDTF">2020-09-18T02:32:42Z</dcterms:created>
  <dcterms:modified xsi:type="dcterms:W3CDTF">2021-09-24T18:00:02Z</dcterms:modified>
</cp:coreProperties>
</file>