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ri/Desktop/Ari's Projects/Monte Carlo Backtest/"/>
    </mc:Choice>
  </mc:AlternateContent>
  <xr:revisionPtr revIDLastSave="0" documentId="13_ncr:1_{923A3243-D475-C748-86E0-DC8926B8478F}" xr6:coauthVersionLast="47" xr6:coauthVersionMax="47" xr10:uidLastSave="{00000000-0000-0000-0000-000000000000}"/>
  <bookViews>
    <workbookView xWindow="2300" yWindow="2120" windowWidth="25600" windowHeight="14460" xr2:uid="{00000000-000D-0000-FFFF-FFFF00000000}"/>
  </bookViews>
  <sheets>
    <sheet name="JA_paired_t_test_matrix" sheetId="1" r:id="rId1"/>
    <sheet name="top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25" i="1" l="1"/>
  <c r="B24" i="1"/>
  <c r="B23" i="1"/>
  <c r="B22" i="1"/>
  <c r="A3" i="1"/>
  <c r="A4" i="1"/>
  <c r="A5" i="1"/>
  <c r="A6" i="1"/>
  <c r="A7" i="1"/>
  <c r="A8" i="1"/>
  <c r="A9" i="1"/>
  <c r="A10" i="1"/>
  <c r="A11" i="1"/>
  <c r="A12" i="1"/>
  <c r="A13" i="1"/>
  <c r="A14" i="1"/>
  <c r="A15" i="1"/>
  <c r="A16" i="1"/>
  <c r="A17" i="1"/>
  <c r="A18" i="1"/>
  <c r="A19" i="1"/>
  <c r="A20" i="1"/>
  <c r="A21" i="1"/>
  <c r="A22" i="1"/>
  <c r="A23" i="1"/>
  <c r="A24" i="1"/>
  <c r="A25" i="1"/>
  <c r="A26" i="1"/>
  <c r="A27" i="1"/>
  <c r="A28" i="1"/>
  <c r="A29" i="1"/>
  <c r="A30" i="1"/>
  <c r="A31" i="1"/>
  <c r="A32" i="1"/>
  <c r="A33" i="1"/>
  <c r="A34" i="1"/>
  <c r="A35" i="1"/>
  <c r="A36" i="1"/>
  <c r="A37" i="1"/>
  <c r="A38" i="1"/>
  <c r="A39" i="1"/>
  <c r="A40" i="1"/>
  <c r="A41" i="1"/>
  <c r="A42" i="1"/>
  <c r="A43" i="1"/>
  <c r="A44" i="1"/>
  <c r="A45" i="1"/>
  <c r="A46" i="1"/>
  <c r="A47" i="1"/>
  <c r="A48" i="1"/>
  <c r="A49" i="1"/>
  <c r="A50" i="1"/>
  <c r="A51" i="1"/>
  <c r="A52" i="1"/>
  <c r="A2" i="1"/>
  <c r="D52" i="1"/>
  <c r="E52" i="1"/>
  <c r="F52" i="1"/>
  <c r="G52" i="1"/>
  <c r="H52" i="1"/>
  <c r="I52" i="1"/>
  <c r="J52" i="1"/>
  <c r="K52" i="1"/>
  <c r="L52" i="1"/>
  <c r="M52" i="1"/>
  <c r="N52" i="1"/>
  <c r="O52" i="1"/>
  <c r="P52" i="1"/>
  <c r="Q52" i="1"/>
  <c r="R52" i="1"/>
  <c r="S52" i="1"/>
  <c r="T52" i="1"/>
  <c r="U52" i="1"/>
  <c r="V52" i="1"/>
  <c r="W52" i="1"/>
  <c r="X52" i="1"/>
  <c r="Y52" i="1"/>
  <c r="Z52" i="1"/>
  <c r="AA52" i="1"/>
  <c r="AB52" i="1"/>
  <c r="AC52" i="1"/>
  <c r="AD52" i="1"/>
  <c r="AE52" i="1"/>
  <c r="AF52" i="1"/>
  <c r="AG52" i="1"/>
  <c r="AH52" i="1"/>
  <c r="AI52" i="1"/>
  <c r="AJ52" i="1"/>
  <c r="AK52" i="1"/>
  <c r="AL52" i="1"/>
  <c r="AM52" i="1"/>
  <c r="AN52" i="1"/>
  <c r="AO52" i="1"/>
  <c r="AP52" i="1"/>
  <c r="AQ52" i="1"/>
  <c r="AR52" i="1"/>
  <c r="AS52" i="1"/>
  <c r="AT52" i="1"/>
  <c r="AU52" i="1"/>
  <c r="AV52" i="1"/>
  <c r="AW52" i="1"/>
  <c r="AX52" i="1"/>
  <c r="AY52" i="1"/>
  <c r="AZ52" i="1"/>
  <c r="C52" i="1"/>
  <c r="J14" i="2" a="1"/>
  <c r="D11" i="2" a="1"/>
  <c r="G8" i="2" a="1"/>
  <c r="D6" i="2" a="1"/>
  <c r="J7" i="2" a="1"/>
  <c r="N13" i="2" a="1"/>
  <c r="I4" i="2" a="1"/>
  <c r="M10" i="2" a="1"/>
  <c r="D8" i="2" a="1"/>
  <c r="M7" i="2" a="1"/>
  <c r="G5" i="2" a="1"/>
  <c r="H6" i="2" a="1"/>
  <c r="M11" i="2" a="1"/>
  <c r="G7" i="2" a="1"/>
  <c r="N5" i="2" a="1"/>
  <c r="E7" i="2" a="1"/>
  <c r="G6" i="2" a="1"/>
  <c r="F13" i="2" a="1"/>
  <c r="F6" i="2" a="1"/>
  <c r="G10" i="2" a="1"/>
  <c r="L7" i="2" a="1"/>
  <c r="J8" i="2" a="1"/>
  <c r="F7" i="2" a="1"/>
  <c r="J10" i="2" a="1"/>
  <c r="K7" i="2" a="1"/>
  <c r="K10" i="2" a="1"/>
  <c r="I12" i="2" a="1"/>
  <c r="D5" i="2" a="1"/>
  <c r="I10" i="2" a="1"/>
  <c r="M4" i="2" a="1"/>
  <c r="D9" i="2" a="1"/>
  <c r="H13" i="2" a="1"/>
  <c r="G13" i="2" a="1"/>
  <c r="F11" i="2" a="1"/>
  <c r="H11" i="2" a="1"/>
  <c r="K6" i="2" a="1"/>
  <c r="E4" i="2" a="1"/>
  <c r="I13" i="2" a="1"/>
  <c r="K5" i="2" a="1"/>
  <c r="D14" i="2" a="1"/>
  <c r="J4" i="2" a="1"/>
  <c r="K4" i="2" a="1"/>
  <c r="G4" i="2" a="1"/>
  <c r="E12" i="2" a="1"/>
  <c r="N9" i="2" a="1"/>
  <c r="F8" i="2" a="1"/>
  <c r="E5" i="2" a="1"/>
  <c r="K13" i="2" a="1"/>
  <c r="F5" i="2" a="1"/>
  <c r="M13" i="2" a="1"/>
  <c r="D12" i="2" a="1"/>
  <c r="L11" i="2" a="1"/>
  <c r="D10" i="2" a="1"/>
  <c r="K8" i="2" a="1"/>
  <c r="J11" i="2" a="1"/>
  <c r="M12" i="2" a="1"/>
  <c r="L14" i="2" a="1"/>
  <c r="K12" i="2" a="1"/>
  <c r="L5" i="2" a="1"/>
  <c r="E8" i="2" a="1"/>
  <c r="N11" i="2" a="1"/>
  <c r="M9" i="2" a="1"/>
  <c r="N8" i="2" a="1"/>
  <c r="L8" i="2" a="1"/>
  <c r="M5" i="2" a="1"/>
  <c r="E14" i="2" a="1"/>
  <c r="J9" i="2" a="1"/>
  <c r="L12" i="2" a="1"/>
  <c r="L10" i="2" a="1"/>
  <c r="I14" i="2" a="1"/>
  <c r="D13" i="2" a="1"/>
  <c r="E11" i="2" a="1"/>
  <c r="I9" i="2" a="1"/>
  <c r="J12" i="2" a="1"/>
  <c r="L4" i="2" a="1"/>
  <c r="H9" i="2" a="1"/>
  <c r="E13" i="2" a="1"/>
  <c r="N14" i="2" a="1"/>
  <c r="J5" i="2" a="1"/>
  <c r="I7" i="2" a="1"/>
  <c r="G14" i="2" a="1"/>
  <c r="H4" i="2" a="1"/>
  <c r="K9" i="2" a="1"/>
  <c r="F14" i="2" a="1"/>
  <c r="G11" i="2" a="1"/>
  <c r="N10" i="2" a="1"/>
  <c r="I11" i="2" a="1"/>
  <c r="H14" i="2" a="1"/>
  <c r="F10" i="2" a="1"/>
  <c r="J6" i="2" a="1"/>
  <c r="H7" i="2" a="1"/>
  <c r="J13" i="2" a="1"/>
  <c r="F4" i="2" a="1"/>
  <c r="G12" i="2" a="1"/>
  <c r="N12" i="2" a="1"/>
  <c r="D7" i="2" a="1"/>
  <c r="H10" i="2" a="1"/>
  <c r="G9" i="2" a="1"/>
  <c r="I5" i="2" a="1"/>
  <c r="H5" i="2" a="1"/>
  <c r="I8" i="2" a="1"/>
  <c r="N6" i="2" a="1"/>
  <c r="K14" i="2" a="1"/>
  <c r="F12" i="2" a="1"/>
  <c r="L13" i="2" a="1"/>
  <c r="M8" i="2" a="1"/>
  <c r="N7" i="2" a="1"/>
  <c r="H8" i="2" a="1"/>
  <c r="L6" i="2" a="1"/>
  <c r="F9" i="2" a="1"/>
  <c r="E10" i="2" a="1"/>
  <c r="L9" i="2" a="1"/>
  <c r="H12" i="2" a="1"/>
  <c r="M14" i="2" a="1"/>
  <c r="I6" i="2" a="1"/>
  <c r="N4" i="2" a="1"/>
  <c r="E9" i="2" a="1"/>
  <c r="K11" i="2" a="1"/>
  <c r="M6" i="2" a="1"/>
  <c r="E6" i="2" a="1"/>
  <c r="K14" i="2" l="1"/>
  <c r="G14" i="2"/>
  <c r="L13" i="2"/>
  <c r="F13" i="2"/>
  <c r="K12" i="2"/>
  <c r="I12" i="2"/>
  <c r="L11" i="2"/>
  <c r="H11" i="2"/>
  <c r="M10" i="2"/>
  <c r="K10" i="2"/>
  <c r="G10" i="2"/>
  <c r="L9" i="2"/>
  <c r="H9" i="2"/>
  <c r="K8" i="2"/>
  <c r="G8" i="2"/>
  <c r="L7" i="2"/>
  <c r="H7" i="2"/>
  <c r="M6" i="2"/>
  <c r="I6" i="2"/>
  <c r="J5" i="2"/>
  <c r="N14" i="2"/>
  <c r="J14" i="2"/>
  <c r="F14" i="2"/>
  <c r="M13" i="2"/>
  <c r="I13" i="2"/>
  <c r="N12" i="2"/>
  <c r="J12" i="2"/>
  <c r="F12" i="2"/>
  <c r="K11" i="2"/>
  <c r="G11" i="2"/>
  <c r="L10" i="2"/>
  <c r="H10" i="2"/>
  <c r="M9" i="2"/>
  <c r="I9" i="2"/>
  <c r="N8" i="2"/>
  <c r="J8" i="2"/>
  <c r="F8" i="2"/>
  <c r="K7" i="2"/>
  <c r="G7" i="2"/>
  <c r="L6" i="2"/>
  <c r="H6" i="2"/>
  <c r="F6" i="2"/>
  <c r="M5" i="2"/>
  <c r="I5" i="2"/>
  <c r="G5" i="2"/>
  <c r="L14" i="2"/>
  <c r="H14" i="2"/>
  <c r="K13" i="2"/>
  <c r="G13" i="2"/>
  <c r="L12" i="2"/>
  <c r="H12" i="2"/>
  <c r="M11" i="2"/>
  <c r="I11" i="2"/>
  <c r="N10" i="2"/>
  <c r="J10" i="2"/>
  <c r="F10" i="2"/>
  <c r="K9" i="2"/>
  <c r="G9" i="2"/>
  <c r="L8" i="2"/>
  <c r="H8" i="2"/>
  <c r="M7" i="2"/>
  <c r="I7" i="2"/>
  <c r="N6" i="2"/>
  <c r="J6" i="2"/>
  <c r="K5" i="2"/>
  <c r="M14" i="2"/>
  <c r="I14" i="2"/>
  <c r="N13" i="2"/>
  <c r="J13" i="2"/>
  <c r="H13" i="2"/>
  <c r="M12" i="2"/>
  <c r="G12" i="2"/>
  <c r="N11" i="2"/>
  <c r="J11" i="2"/>
  <c r="F11" i="2"/>
  <c r="I10" i="2"/>
  <c r="N9" i="2"/>
  <c r="J9" i="2"/>
  <c r="F9" i="2"/>
  <c r="M8" i="2"/>
  <c r="I8" i="2"/>
  <c r="N7" i="2"/>
  <c r="J7" i="2"/>
  <c r="F7" i="2"/>
  <c r="K6" i="2"/>
  <c r="G6" i="2"/>
  <c r="N5" i="2"/>
  <c r="L5" i="2"/>
  <c r="H5" i="2"/>
  <c r="F5" i="2"/>
  <c r="E7" i="2"/>
  <c r="E13" i="2"/>
  <c r="E11" i="2"/>
  <c r="E9" i="2"/>
  <c r="E14" i="2"/>
  <c r="E12" i="2"/>
  <c r="E10" i="2"/>
  <c r="E8" i="2"/>
  <c r="E6" i="2"/>
  <c r="E5" i="2"/>
  <c r="N4" i="2"/>
  <c r="M4" i="2"/>
  <c r="K4" i="2"/>
  <c r="I4" i="2"/>
  <c r="G4" i="2"/>
  <c r="L4" i="2"/>
  <c r="J4" i="2"/>
  <c r="H4" i="2"/>
  <c r="F4" i="2"/>
  <c r="E4" i="2"/>
  <c r="D7" i="2"/>
  <c r="D9" i="2"/>
  <c r="D13" i="2"/>
  <c r="D11" i="2"/>
  <c r="D14" i="2"/>
  <c r="D12" i="2"/>
  <c r="D10" i="2"/>
  <c r="D8" i="2"/>
  <c r="D6" i="2"/>
  <c r="D5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<sst xmlns="http://schemas.openxmlformats.org/spreadsheetml/2006/main" count="182" uniqueCount="68">
  <si>
    <t>AS</t>
  </si>
  <si>
    <t>CDaR</t>
  </si>
  <si>
    <t>EWMA97</t>
  </si>
  <si>
    <t>Mean</t>
  </si>
  <si>
    <t>minSkew</t>
  </si>
  <si>
    <t>MinVar</t>
  </si>
  <si>
    <t>NA</t>
  </si>
  <si>
    <t>alpha</t>
  </si>
  <si>
    <t>5 Factor Alpha</t>
  </si>
  <si>
    <t xml:space="preserve">Alpha over Average Drawdown </t>
  </si>
  <si>
    <t>Adjusted Sharpe Ratio Relative Returns</t>
  </si>
  <si>
    <t>Bear Beta</t>
  </si>
  <si>
    <t>Burke Ratio</t>
  </si>
  <si>
    <t>Calmar Ratio</t>
  </si>
  <si>
    <t xml:space="preserve">Capture Ratio Diffrence </t>
  </si>
  <si>
    <t>Capture Ratio</t>
  </si>
  <si>
    <t>Diversification Ratio</t>
  </si>
  <si>
    <t xml:space="preserve">Downside Deviation </t>
  </si>
  <si>
    <t>Drawdown Deviatoon</t>
  </si>
  <si>
    <t>Downside Tracking error</t>
  </si>
  <si>
    <t>Bear Treynor</t>
  </si>
  <si>
    <t>Equal Weight</t>
  </si>
  <si>
    <t xml:space="preserve">Upper/Lower partial momentum </t>
  </si>
  <si>
    <t>Omega Ratio</t>
  </si>
  <si>
    <t>Martin ratio</t>
  </si>
  <si>
    <t>Pain index</t>
  </si>
  <si>
    <t xml:space="preserve">Rachev ratio </t>
  </si>
  <si>
    <t>raw Average Drawdown</t>
  </si>
  <si>
    <t xml:space="preserve">raw max drawdown </t>
  </si>
  <si>
    <t>relative Max Drawdown</t>
  </si>
  <si>
    <t>raw Pain index</t>
  </si>
  <si>
    <t>raw ulcer index</t>
  </si>
  <si>
    <t xml:space="preserve">standard error of regression </t>
  </si>
  <si>
    <t>5 factor standard error or regression</t>
  </si>
  <si>
    <t>Max Skew</t>
  </si>
  <si>
    <t>simple Omega</t>
  </si>
  <si>
    <t>Sortino Ratio</t>
  </si>
  <si>
    <t>raw Sharpe Ratio</t>
  </si>
  <si>
    <t>relative sharpe ratio</t>
  </si>
  <si>
    <t>tracking error</t>
  </si>
  <si>
    <t>Treynor ratio</t>
  </si>
  <si>
    <t>relative ulcer index</t>
  </si>
  <si>
    <t>upside potential ratio</t>
  </si>
  <si>
    <t xml:space="preserve">raw Volatility skew </t>
  </si>
  <si>
    <t>relative volatility skew</t>
  </si>
  <si>
    <t xml:space="preserve">Capture Ratio Difference </t>
  </si>
  <si>
    <t>Drawdown Deviation</t>
  </si>
  <si>
    <t>relative Sharpe ratio</t>
  </si>
  <si>
    <t>raw Omega</t>
  </si>
  <si>
    <t xml:space="preserve"> </t>
  </si>
  <si>
    <t>E</t>
  </si>
  <si>
    <t>W</t>
  </si>
  <si>
    <t>AE</t>
  </si>
  <si>
    <t>AL</t>
  </si>
  <si>
    <t>X</t>
  </si>
  <si>
    <t>AF</t>
  </si>
  <si>
    <t>AV</t>
  </si>
  <si>
    <t>F</t>
  </si>
  <si>
    <t>JA_paired_t_test_matrix!</t>
  </si>
  <si>
    <t>AM</t>
  </si>
  <si>
    <t>raw Pain ratio</t>
  </si>
  <si>
    <t>raw Adjusted Sharpe Ratio</t>
  </si>
  <si>
    <t xml:space="preserve">Better </t>
  </si>
  <si>
    <t>Worse</t>
  </si>
  <si>
    <t>Appraisal Ratio</t>
  </si>
  <si>
    <t>3 Factor Appraisal Ratio</t>
  </si>
  <si>
    <t>4 Factor Appraisal Ratio</t>
  </si>
  <si>
    <t>5 Factor Appraisal Ratio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</si>
</sst>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7">
    <xf numFmtId="0" fontId="0" fillId="0" borderId="0" xfId="0"/>
    <xf numFmtId="11" fontId="0" fillId="0" borderId="0" xfId="0" applyNumberFormat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0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23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Z54"/>
  <sheetViews>
    <sheetView tabSelected="1" topLeftCell="I1" zoomScale="64" workbookViewId="0">
      <selection activeCell="X16" sqref="X16"/>
    </sheetView>
  </sheetViews>
  <sheetFormatPr baseColWidth="10" defaultRowHeight="16" x14ac:dyDescent="0.2"/>
  <cols>
    <col min="2" max="2" width="34" bestFit="1" customWidth="1"/>
    <col min="4" max="4" width="13" bestFit="1" customWidth="1"/>
    <col min="5" max="5" width="12.1640625" customWidth="1"/>
    <col min="6" max="6" width="14" customWidth="1"/>
    <col min="7" max="7" width="14.6640625" customWidth="1"/>
    <col min="10" max="10" width="12.1640625" bestFit="1" customWidth="1"/>
    <col min="11" max="11" width="21" bestFit="1" customWidth="1"/>
    <col min="15" max="15" width="17.83203125" bestFit="1" customWidth="1"/>
    <col min="17" max="17" width="21.1640625" bestFit="1" customWidth="1"/>
    <col min="23" max="23" width="14.1640625" bestFit="1" customWidth="1"/>
    <col min="24" max="25" width="22" bestFit="1" customWidth="1"/>
    <col min="28" max="28" width="14" bestFit="1" customWidth="1"/>
    <col min="39" max="39" width="13.6640625" bestFit="1" customWidth="1"/>
    <col min="52" max="52" width="17.5" bestFit="1" customWidth="1"/>
  </cols>
  <sheetData>
    <row r="1" spans="1:52" x14ac:dyDescent="0.2">
      <c r="C1" t="s">
        <v>7</v>
      </c>
      <c r="D1" t="s">
        <v>8</v>
      </c>
      <c r="E1" t="s">
        <v>9</v>
      </c>
      <c r="F1" t="s">
        <v>61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1</v>
      </c>
      <c r="N1" t="s">
        <v>17</v>
      </c>
      <c r="O1" t="s">
        <v>16</v>
      </c>
      <c r="P1" t="s">
        <v>18</v>
      </c>
      <c r="Q1" t="s">
        <v>19</v>
      </c>
      <c r="R1" t="s">
        <v>20</v>
      </c>
      <c r="S1" t="s">
        <v>21</v>
      </c>
      <c r="T1" t="s">
        <v>2</v>
      </c>
      <c r="U1" t="s">
        <v>22</v>
      </c>
      <c r="V1" t="s">
        <v>23</v>
      </c>
      <c r="W1" t="s">
        <v>64</v>
      </c>
      <c r="X1" t="s">
        <v>65</v>
      </c>
      <c r="Y1" t="s">
        <v>66</v>
      </c>
      <c r="Z1" t="s">
        <v>67</v>
      </c>
      <c r="AA1" t="s">
        <v>24</v>
      </c>
      <c r="AB1" t="s">
        <v>29</v>
      </c>
      <c r="AC1" t="s">
        <v>3</v>
      </c>
      <c r="AD1" t="s">
        <v>4</v>
      </c>
      <c r="AE1" t="s">
        <v>5</v>
      </c>
      <c r="AF1" t="s">
        <v>60</v>
      </c>
      <c r="AG1" t="s">
        <v>25</v>
      </c>
      <c r="AH1" t="s">
        <v>26</v>
      </c>
      <c r="AI1" t="s">
        <v>27</v>
      </c>
      <c r="AJ1" t="s">
        <v>28</v>
      </c>
      <c r="AK1" t="s">
        <v>48</v>
      </c>
      <c r="AL1" t="s">
        <v>30</v>
      </c>
      <c r="AM1" t="s">
        <v>31</v>
      </c>
      <c r="AN1" t="s">
        <v>32</v>
      </c>
      <c r="AO1" t="s">
        <v>33</v>
      </c>
      <c r="AP1" t="s">
        <v>34</v>
      </c>
      <c r="AQ1" t="s">
        <v>35</v>
      </c>
      <c r="AR1" t="s">
        <v>36</v>
      </c>
      <c r="AS1" t="s">
        <v>37</v>
      </c>
      <c r="AT1" t="s">
        <v>38</v>
      </c>
      <c r="AU1" t="s">
        <v>39</v>
      </c>
      <c r="AV1" t="s">
        <v>40</v>
      </c>
      <c r="AW1" t="s">
        <v>41</v>
      </c>
      <c r="AX1" t="s">
        <v>42</v>
      </c>
      <c r="AY1" t="s">
        <v>44</v>
      </c>
      <c r="AZ1" t="s">
        <v>43</v>
      </c>
    </row>
    <row r="2" spans="1:52" x14ac:dyDescent="0.2">
      <c r="A2">
        <f>COUNTIF(C2:AZ2,"&lt;.5")</f>
        <v>26</v>
      </c>
      <c r="B2" t="s">
        <v>7</v>
      </c>
      <c r="C2" t="s">
        <v>6</v>
      </c>
      <c r="D2" s="1">
        <v>1.7439278137937802E-5</v>
      </c>
      <c r="E2">
        <v>0.99999999987777299</v>
      </c>
      <c r="F2">
        <v>1</v>
      </c>
      <c r="G2" s="1">
        <v>1.66765295754858E-108</v>
      </c>
      <c r="H2" s="1">
        <v>1.77483629173348E-123</v>
      </c>
      <c r="I2">
        <v>0.99997967219302797</v>
      </c>
      <c r="J2">
        <v>0.99999990366344205</v>
      </c>
      <c r="K2" s="1">
        <v>2.74779404480332E-18</v>
      </c>
      <c r="L2">
        <v>1.34783272606506E-2</v>
      </c>
      <c r="M2">
        <v>0.69798535033851805</v>
      </c>
      <c r="N2">
        <v>0.999428536959449</v>
      </c>
      <c r="O2" s="1">
        <v>1.8894849115377301E-44</v>
      </c>
      <c r="P2">
        <v>5.8197082565286801E-2</v>
      </c>
      <c r="Q2">
        <v>0.53597224876568905</v>
      </c>
      <c r="R2" s="1">
        <v>1.71649539551323E-35</v>
      </c>
      <c r="S2" s="1">
        <v>4.34559187598707E-115</v>
      </c>
      <c r="T2">
        <v>0.96109058298249805</v>
      </c>
      <c r="U2" s="1">
        <v>8.3526709503952397E-101</v>
      </c>
      <c r="V2" s="1">
        <v>6.8115471906542298E-35</v>
      </c>
      <c r="W2">
        <v>1</v>
      </c>
      <c r="X2">
        <v>0.99999993212771399</v>
      </c>
      <c r="Y2">
        <v>0.77956089586398603</v>
      </c>
      <c r="Z2">
        <v>0.99933915482713698</v>
      </c>
      <c r="AA2">
        <v>0.99999999828950503</v>
      </c>
      <c r="AB2">
        <v>2.7167390930090502E-4</v>
      </c>
      <c r="AC2" s="1">
        <v>5.80910757044153E-56</v>
      </c>
      <c r="AD2" s="1">
        <v>3.5339776820824698E-46</v>
      </c>
      <c r="AE2">
        <v>0.99999916376200304</v>
      </c>
      <c r="AF2">
        <v>0.999999999999998</v>
      </c>
      <c r="AG2">
        <v>1.13131393828725E-4</v>
      </c>
      <c r="AH2" s="1">
        <v>3.3777980111113399E-34</v>
      </c>
      <c r="AI2">
        <v>0.99974289366764402</v>
      </c>
      <c r="AJ2">
        <v>0.98473499489565697</v>
      </c>
      <c r="AK2" s="1">
        <v>1.7470700513450602E-18</v>
      </c>
      <c r="AL2">
        <v>0.999997776303163</v>
      </c>
      <c r="AM2">
        <v>0.99995643942188195</v>
      </c>
      <c r="AN2">
        <v>7.7455808025002201E-3</v>
      </c>
      <c r="AO2" s="1">
        <v>5.4183351799940697E-18</v>
      </c>
      <c r="AP2" s="1">
        <v>5.8117538459809704E-63</v>
      </c>
      <c r="AQ2">
        <v>3.3620606486534699E-2</v>
      </c>
      <c r="AR2">
        <v>0.79834724624309505</v>
      </c>
      <c r="AS2">
        <v>1</v>
      </c>
      <c r="AT2">
        <v>0.21322609644137799</v>
      </c>
      <c r="AU2">
        <v>0.81387289963578502</v>
      </c>
      <c r="AV2">
        <v>1</v>
      </c>
      <c r="AW2" s="1">
        <v>1.8039776327894701E-5</v>
      </c>
      <c r="AX2" s="1">
        <v>3.30673600232038E-52</v>
      </c>
      <c r="AY2" s="1">
        <v>5.5239779918628199E-15</v>
      </c>
      <c r="AZ2" s="1">
        <v>1.8467469695251501E-39</v>
      </c>
    </row>
    <row r="3" spans="1:52" x14ac:dyDescent="0.2">
      <c r="A3">
        <f t="shared" ref="A3:A52" si="0">COUNTIF(C3:AZ3,"&lt;.5")</f>
        <v>20</v>
      </c>
      <c r="B3" t="s">
        <v>8</v>
      </c>
      <c r="C3">
        <v>0.99998256072186198</v>
      </c>
      <c r="D3" t="s">
        <v>6</v>
      </c>
      <c r="E3">
        <v>0.999999999999997</v>
      </c>
      <c r="F3">
        <v>1</v>
      </c>
      <c r="G3" s="1">
        <v>5.0376264835812701E-85</v>
      </c>
      <c r="H3" s="1">
        <v>1.8526894355862901E-98</v>
      </c>
      <c r="I3">
        <v>0.99999999989838895</v>
      </c>
      <c r="J3">
        <v>0.999999999998332</v>
      </c>
      <c r="K3">
        <v>3.6587803322186301E-3</v>
      </c>
      <c r="L3">
        <v>0.99238954423328396</v>
      </c>
      <c r="M3">
        <v>0.99987682414034496</v>
      </c>
      <c r="N3">
        <v>0.99999999994916899</v>
      </c>
      <c r="O3" s="1">
        <v>1.5822839206535999E-31</v>
      </c>
      <c r="P3">
        <v>0.94558343663784095</v>
      </c>
      <c r="Q3">
        <v>0.99943497376661605</v>
      </c>
      <c r="R3" s="1">
        <v>1.5392119877734801E-18</v>
      </c>
      <c r="S3" s="1">
        <v>1.1423385909062001E-86</v>
      </c>
      <c r="T3">
        <v>0.99999753591548202</v>
      </c>
      <c r="U3" s="1">
        <v>2.3398796151475199E-84</v>
      </c>
      <c r="V3" s="1">
        <v>2.7259659043137298E-19</v>
      </c>
      <c r="W3">
        <v>1</v>
      </c>
      <c r="X3">
        <v>1</v>
      </c>
      <c r="Y3">
        <v>0.999999419499356</v>
      </c>
      <c r="Z3">
        <v>1</v>
      </c>
      <c r="AA3">
        <v>0.99999999999995404</v>
      </c>
      <c r="AB3">
        <v>0.39995032311636203</v>
      </c>
      <c r="AC3" s="1">
        <v>3.8625632964115202E-29</v>
      </c>
      <c r="AD3" s="1">
        <v>3.6969690421658802E-30</v>
      </c>
      <c r="AE3">
        <v>0.99999999999998601</v>
      </c>
      <c r="AF3">
        <v>1</v>
      </c>
      <c r="AG3">
        <v>0.38808245713815298</v>
      </c>
      <c r="AH3" s="1">
        <v>1.14551084624408E-19</v>
      </c>
      <c r="AI3">
        <v>0.99999999997087197</v>
      </c>
      <c r="AJ3">
        <v>0.99999988592303501</v>
      </c>
      <c r="AK3" s="1">
        <v>1.05225905102665E-9</v>
      </c>
      <c r="AL3">
        <v>0.99999999999999101</v>
      </c>
      <c r="AM3">
        <v>0.99999999999830902</v>
      </c>
      <c r="AN3">
        <v>0.68484393991356096</v>
      </c>
      <c r="AO3" s="1">
        <v>4.2544884376358003E-9</v>
      </c>
      <c r="AP3" s="1">
        <v>3.3737834540546701E-46</v>
      </c>
      <c r="AQ3">
        <v>0.970420911095348</v>
      </c>
      <c r="AR3">
        <v>0.99999774273465203</v>
      </c>
      <c r="AS3">
        <v>1</v>
      </c>
      <c r="AT3">
        <v>0.998782026290576</v>
      </c>
      <c r="AU3">
        <v>0.99992403823008302</v>
      </c>
      <c r="AV3">
        <v>1</v>
      </c>
      <c r="AW3">
        <v>0.22291490076831599</v>
      </c>
      <c r="AX3" s="1">
        <v>1.5288151472954999E-36</v>
      </c>
      <c r="AY3" s="1">
        <v>1.64164723818995E-5</v>
      </c>
      <c r="AZ3" s="1">
        <v>9.5111995967038895E-20</v>
      </c>
    </row>
    <row r="4" spans="1:52" x14ac:dyDescent="0.2">
      <c r="A4">
        <f t="shared" si="0"/>
        <v>40</v>
      </c>
      <c r="B4" t="s">
        <v>9</v>
      </c>
      <c r="C4" s="1">
        <v>1.2222677668446099E-10</v>
      </c>
      <c r="D4" s="1">
        <v>2.67384463940325E-15</v>
      </c>
      <c r="E4" t="s">
        <v>6</v>
      </c>
      <c r="F4">
        <v>0.98701750596845095</v>
      </c>
      <c r="G4" s="1">
        <v>5.2581437348487298E-127</v>
      </c>
      <c r="H4" s="1">
        <v>4.2101813476818599E-144</v>
      </c>
      <c r="I4">
        <v>1.40265612529375E-4</v>
      </c>
      <c r="J4">
        <v>2.4187879733410401E-2</v>
      </c>
      <c r="K4" s="1">
        <v>4.4208506964287601E-35</v>
      </c>
      <c r="L4" s="1">
        <v>1.0006978843479501E-12</v>
      </c>
      <c r="M4">
        <v>1.24878711648292E-3</v>
      </c>
      <c r="N4">
        <v>0.40021599352208498</v>
      </c>
      <c r="O4" s="1">
        <v>1.16121322484423E-63</v>
      </c>
      <c r="P4" s="1">
        <v>1.7318037475049499E-7</v>
      </c>
      <c r="Q4">
        <v>3.7024622719445402E-4</v>
      </c>
      <c r="R4" s="1">
        <v>1.86056211263637E-55</v>
      </c>
      <c r="S4" s="1">
        <v>1.6794586193352699E-142</v>
      </c>
      <c r="T4">
        <v>9.8676899126780293E-2</v>
      </c>
      <c r="U4" s="1">
        <v>9.7637722199866796E-118</v>
      </c>
      <c r="V4" s="1">
        <v>6.8707729419016802E-52</v>
      </c>
      <c r="W4">
        <v>0.99996745858541103</v>
      </c>
      <c r="X4">
        <v>0.82080369273247999</v>
      </c>
      <c r="Y4">
        <v>3.1620816555737798E-4</v>
      </c>
      <c r="Z4">
        <v>0.18949857759927799</v>
      </c>
      <c r="AA4">
        <v>0.10353946933201499</v>
      </c>
      <c r="AB4" s="1">
        <v>9.53038545484832E-12</v>
      </c>
      <c r="AC4" s="1">
        <v>2.8439578041267898E-71</v>
      </c>
      <c r="AD4" s="1">
        <v>3.89591662181576E-63</v>
      </c>
      <c r="AE4">
        <v>0.95281938147987</v>
      </c>
      <c r="AF4">
        <v>0.99899230419586105</v>
      </c>
      <c r="AG4" s="1">
        <v>5.0726545098545102E-13</v>
      </c>
      <c r="AH4" s="1">
        <v>1.21224662014335E-50</v>
      </c>
      <c r="AI4">
        <v>0.47013270341358498</v>
      </c>
      <c r="AJ4">
        <v>0.124921745926036</v>
      </c>
      <c r="AK4" s="1">
        <v>6.0169976937808299E-31</v>
      </c>
      <c r="AL4">
        <v>0.86950854725786497</v>
      </c>
      <c r="AM4">
        <v>0.65499470297588902</v>
      </c>
      <c r="AN4" s="1">
        <v>1.7585569426689599E-8</v>
      </c>
      <c r="AO4" s="1">
        <v>1.45974991436129E-30</v>
      </c>
      <c r="AP4" s="1">
        <v>1.7872287881658502E-80</v>
      </c>
      <c r="AQ4" s="1">
        <v>2.9437159007811701E-9</v>
      </c>
      <c r="AR4" s="1">
        <v>2.5049830281236901E-6</v>
      </c>
      <c r="AS4">
        <v>0.98553982687488095</v>
      </c>
      <c r="AT4" s="1">
        <v>2.16632751760218E-7</v>
      </c>
      <c r="AU4">
        <v>1.07298331957377E-2</v>
      </c>
      <c r="AV4">
        <v>0.68269225403373301</v>
      </c>
      <c r="AW4" s="1">
        <v>3.4837848946528397E-14</v>
      </c>
      <c r="AX4" s="1">
        <v>1.6561032353692799E-73</v>
      </c>
      <c r="AY4" s="1">
        <v>1.0315857440910099E-28</v>
      </c>
      <c r="AZ4" s="1">
        <v>7.1187981274882895E-60</v>
      </c>
    </row>
    <row r="5" spans="1:52" x14ac:dyDescent="0.2">
      <c r="A5">
        <f t="shared" si="0"/>
        <v>46</v>
      </c>
      <c r="B5" t="s">
        <v>61</v>
      </c>
      <c r="C5" s="1">
        <v>9.5142173693152491E-25</v>
      </c>
      <c r="D5" s="1">
        <v>1.53964539115817E-20</v>
      </c>
      <c r="E5">
        <v>1.29824940315493E-2</v>
      </c>
      <c r="F5" t="s">
        <v>6</v>
      </c>
      <c r="G5" s="1">
        <v>1.8710867810136398E-136</v>
      </c>
      <c r="H5" s="1">
        <v>5.8599973768961303E-148</v>
      </c>
      <c r="I5" s="1">
        <v>1.19507759543025E-8</v>
      </c>
      <c r="J5" s="1">
        <v>4.3950667465849804E-6</v>
      </c>
      <c r="K5" s="1">
        <v>9.0707726856199005E-43</v>
      </c>
      <c r="L5" s="1">
        <v>2.1771194608574802E-18</v>
      </c>
      <c r="M5" s="1">
        <v>2.3963007555658001E-5</v>
      </c>
      <c r="N5">
        <v>8.8636427617422506E-2</v>
      </c>
      <c r="O5" s="1">
        <v>6.1307157871204805E-70</v>
      </c>
      <c r="P5" s="1">
        <v>7.0864519000075998E-10</v>
      </c>
      <c r="Q5" s="1">
        <v>5.0605543205548597E-6</v>
      </c>
      <c r="R5" s="1">
        <v>3.90703378792768E-63</v>
      </c>
      <c r="S5" s="1">
        <v>1.3596727217434801E-151</v>
      </c>
      <c r="T5">
        <v>1.26205103907031E-2</v>
      </c>
      <c r="U5" s="1">
        <v>1.6847932504278301E-123</v>
      </c>
      <c r="V5" s="1">
        <v>2.2436466750913601E-57</v>
      </c>
      <c r="W5">
        <v>0.99393481273179096</v>
      </c>
      <c r="X5">
        <v>0.33106576218503397</v>
      </c>
      <c r="Y5" s="1">
        <v>1.14872343636519E-6</v>
      </c>
      <c r="Z5">
        <v>1.6307899223827901E-2</v>
      </c>
      <c r="AA5">
        <v>3.0328032066300099E-4</v>
      </c>
      <c r="AB5" s="1">
        <v>1.0311172439017599E-14</v>
      </c>
      <c r="AC5" s="1">
        <v>2.41382213702484E-79</v>
      </c>
      <c r="AD5" s="1">
        <v>1.6563242245478801E-69</v>
      </c>
      <c r="AE5">
        <v>0.74106902020542897</v>
      </c>
      <c r="AF5">
        <v>0.303989685634594</v>
      </c>
      <c r="AG5" s="1">
        <v>2.8098008650987599E-16</v>
      </c>
      <c r="AH5" s="1">
        <v>6.9544361077865197E-56</v>
      </c>
      <c r="AI5">
        <v>0.116217590946356</v>
      </c>
      <c r="AJ5">
        <v>1.4938722276991501E-2</v>
      </c>
      <c r="AK5" s="1">
        <v>8.7456065675326697E-36</v>
      </c>
      <c r="AL5">
        <v>0.48234364944191199</v>
      </c>
      <c r="AM5">
        <v>0.23337457310627099</v>
      </c>
      <c r="AN5" s="1">
        <v>8.1709496812818096E-11</v>
      </c>
      <c r="AO5" s="1">
        <v>1.82495025491654E-34</v>
      </c>
      <c r="AP5" s="1">
        <v>8.0291702274280199E-87</v>
      </c>
      <c r="AQ5" s="1">
        <v>9.0587917556699404E-13</v>
      </c>
      <c r="AR5" s="1">
        <v>4.9640771239098102E-11</v>
      </c>
      <c r="AS5">
        <v>0.60317017374626303</v>
      </c>
      <c r="AT5" s="1">
        <v>5.9944283877359003E-11</v>
      </c>
      <c r="AU5">
        <v>5.8481832349576096E-4</v>
      </c>
      <c r="AV5" s="1">
        <v>5.3089974489684401E-5</v>
      </c>
      <c r="AW5" s="1">
        <v>1.4729487600503299E-17</v>
      </c>
      <c r="AX5" s="1">
        <v>1.9470441580147599E-77</v>
      </c>
      <c r="AY5" s="1">
        <v>1.41199474844331E-33</v>
      </c>
      <c r="AZ5" s="1">
        <v>2.90257941996311E-65</v>
      </c>
    </row>
    <row r="6" spans="1:52" x14ac:dyDescent="0.2">
      <c r="A6">
        <f t="shared" si="0"/>
        <v>2</v>
      </c>
      <c r="B6" t="s">
        <v>10</v>
      </c>
      <c r="C6">
        <v>1</v>
      </c>
      <c r="D6">
        <v>1</v>
      </c>
      <c r="E6">
        <v>1</v>
      </c>
      <c r="F6">
        <v>1</v>
      </c>
      <c r="G6" t="s">
        <v>6</v>
      </c>
      <c r="H6" s="1">
        <v>3.5437730778405501E-6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0.99999999985597599</v>
      </c>
      <c r="T6">
        <v>1</v>
      </c>
      <c r="U6" s="1">
        <v>2.1261305795546601E-8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0.999999999999996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0.99999996530067103</v>
      </c>
      <c r="AQ6">
        <v>1</v>
      </c>
      <c r="AR6">
        <v>1</v>
      </c>
      <c r="AS6">
        <v>1</v>
      </c>
      <c r="AT6">
        <v>1</v>
      </c>
      <c r="AU6">
        <v>1</v>
      </c>
      <c r="AV6">
        <v>1</v>
      </c>
      <c r="AW6">
        <v>1</v>
      </c>
      <c r="AX6">
        <v>1</v>
      </c>
      <c r="AY6">
        <v>1</v>
      </c>
      <c r="AZ6">
        <v>1</v>
      </c>
    </row>
    <row r="7" spans="1:52" x14ac:dyDescent="0.2">
      <c r="A7">
        <f t="shared" si="0"/>
        <v>1</v>
      </c>
      <c r="B7" t="s">
        <v>11</v>
      </c>
      <c r="C7">
        <v>1</v>
      </c>
      <c r="D7">
        <v>1</v>
      </c>
      <c r="E7">
        <v>1</v>
      </c>
      <c r="F7">
        <v>1</v>
      </c>
      <c r="G7">
        <v>0.99999645622692201</v>
      </c>
      <c r="H7" t="s">
        <v>6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0.100664417644096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  <c r="AT7">
        <v>1</v>
      </c>
      <c r="AU7">
        <v>1</v>
      </c>
      <c r="AV7">
        <v>1</v>
      </c>
      <c r="AW7">
        <v>1</v>
      </c>
      <c r="AX7">
        <v>1</v>
      </c>
      <c r="AY7">
        <v>1</v>
      </c>
      <c r="AZ7">
        <v>1</v>
      </c>
    </row>
    <row r="8" spans="1:52" x14ac:dyDescent="0.2">
      <c r="A8">
        <f t="shared" si="0"/>
        <v>33</v>
      </c>
      <c r="B8" t="s">
        <v>12</v>
      </c>
      <c r="C8" s="1">
        <v>2.0327806972015202E-5</v>
      </c>
      <c r="D8" s="1">
        <v>1.0161120982761201E-10</v>
      </c>
      <c r="E8">
        <v>0.999859734387471</v>
      </c>
      <c r="F8">
        <v>0.99999998804922396</v>
      </c>
      <c r="G8" s="1">
        <v>1.87817279204442E-117</v>
      </c>
      <c r="H8" s="1">
        <v>1.1299682759462499E-134</v>
      </c>
      <c r="I8" t="s">
        <v>6</v>
      </c>
      <c r="J8">
        <v>0.92928521264238895</v>
      </c>
      <c r="K8" s="1">
        <v>1.48247662312138E-26</v>
      </c>
      <c r="L8" s="1">
        <v>1.6665810346904101E-7</v>
      </c>
      <c r="M8">
        <v>5.2951882171263398E-2</v>
      </c>
      <c r="N8">
        <v>0.88021355266911605</v>
      </c>
      <c r="O8" s="1">
        <v>1.2230389191074E-55</v>
      </c>
      <c r="P8" s="1">
        <v>9.0027332562359999E-5</v>
      </c>
      <c r="Q8">
        <v>2.41239521818227E-2</v>
      </c>
      <c r="R8" s="1">
        <v>3.0046726640932201E-48</v>
      </c>
      <c r="S8" s="1">
        <v>5.3016822491353602E-132</v>
      </c>
      <c r="T8">
        <v>0.47849382532704599</v>
      </c>
      <c r="U8" s="1">
        <v>1.5742211509531799E-110</v>
      </c>
      <c r="V8" s="1">
        <v>3.3473326474161E-44</v>
      </c>
      <c r="W8">
        <v>0.99999999957007502</v>
      </c>
      <c r="X8">
        <v>0.99630429865867998</v>
      </c>
      <c r="Y8">
        <v>3.9806440670276999E-2</v>
      </c>
      <c r="Z8">
        <v>0.76690453973469797</v>
      </c>
      <c r="AA8">
        <v>0.999654589065327</v>
      </c>
      <c r="AB8" s="1">
        <v>3.8601085237502903E-8</v>
      </c>
      <c r="AC8" s="1">
        <v>1.5897222975348201E-63</v>
      </c>
      <c r="AD8" s="1">
        <v>6.6254853502713996E-56</v>
      </c>
      <c r="AE8">
        <v>0.998366673400919</v>
      </c>
      <c r="AF8">
        <v>0.99999999299137798</v>
      </c>
      <c r="AG8" s="1">
        <v>6.4570748073231997E-9</v>
      </c>
      <c r="AH8" s="1">
        <v>1.0835957805796401E-43</v>
      </c>
      <c r="AI8">
        <v>0.91772779473244703</v>
      </c>
      <c r="AJ8">
        <v>0.58066075928625704</v>
      </c>
      <c r="AK8" s="1">
        <v>8.8801090550073402E-26</v>
      </c>
      <c r="AL8">
        <v>0.99481667064129697</v>
      </c>
      <c r="AM8">
        <v>0.96893189996257501</v>
      </c>
      <c r="AN8" s="1">
        <v>9.8974501382186801E-6</v>
      </c>
      <c r="AO8" s="1">
        <v>6.0238079951819303E-25</v>
      </c>
      <c r="AP8" s="1">
        <v>1.18925742865226E-74</v>
      </c>
      <c r="AQ8" s="1">
        <v>1.5233133892529499E-5</v>
      </c>
      <c r="AR8">
        <v>5.5370823909152303E-3</v>
      </c>
      <c r="AS8">
        <v>0.99999884570208497</v>
      </c>
      <c r="AT8">
        <v>4.5457027937843597E-4</v>
      </c>
      <c r="AU8">
        <v>0.15964669477756899</v>
      </c>
      <c r="AV8">
        <v>0.99990489447175002</v>
      </c>
      <c r="AW8" s="1">
        <v>5.2867332325552905E-10</v>
      </c>
      <c r="AX8" s="1">
        <v>2.32203988976821E-65</v>
      </c>
      <c r="AY8" s="1">
        <v>2.4797120891663601E-22</v>
      </c>
      <c r="AZ8" s="1">
        <v>1.6509138742245E-51</v>
      </c>
    </row>
    <row r="9" spans="1:52" x14ac:dyDescent="0.2">
      <c r="A9">
        <f t="shared" si="0"/>
        <v>35</v>
      </c>
      <c r="B9" t="s">
        <v>13</v>
      </c>
      <c r="C9" s="1">
        <v>9.6336557965937704E-8</v>
      </c>
      <c r="D9" s="1">
        <v>1.66829752750778E-12</v>
      </c>
      <c r="E9">
        <v>0.97581212026658903</v>
      </c>
      <c r="F9">
        <v>0.99999560493325301</v>
      </c>
      <c r="G9" s="1">
        <v>4.9027762204363999E-123</v>
      </c>
      <c r="H9" s="1">
        <v>6.3911718983062401E-138</v>
      </c>
      <c r="I9">
        <v>7.07147873576109E-2</v>
      </c>
      <c r="J9" t="s">
        <v>6</v>
      </c>
      <c r="K9" s="1">
        <v>2.7666165639248101E-29</v>
      </c>
      <c r="L9" s="1">
        <v>2.8123654116939599E-9</v>
      </c>
      <c r="M9">
        <v>1.7256469820827399E-2</v>
      </c>
      <c r="N9">
        <v>0.74938903867402396</v>
      </c>
      <c r="O9" s="1">
        <v>3.0829698965827199E-59</v>
      </c>
      <c r="P9" s="1">
        <v>1.3544245607964299E-5</v>
      </c>
      <c r="Q9">
        <v>6.3876387981286501E-3</v>
      </c>
      <c r="R9" s="1">
        <v>1.31837437062168E-50</v>
      </c>
      <c r="S9" s="1">
        <v>1.7066336414719501E-138</v>
      </c>
      <c r="T9">
        <v>0.31133889284733102</v>
      </c>
      <c r="U9" s="1">
        <v>2.64099378197898E-115</v>
      </c>
      <c r="V9" s="1">
        <v>1.41109830166416E-47</v>
      </c>
      <c r="W9">
        <v>0.999999973142358</v>
      </c>
      <c r="X9">
        <v>0.98016143974543402</v>
      </c>
      <c r="Y9">
        <v>9.9556189087915796E-3</v>
      </c>
      <c r="Z9">
        <v>0.56287669080246705</v>
      </c>
      <c r="AA9">
        <v>0.88083804303859703</v>
      </c>
      <c r="AB9" s="1">
        <v>1.34134951059597E-9</v>
      </c>
      <c r="AC9" s="1">
        <v>5.9125417077684499E-67</v>
      </c>
      <c r="AD9" s="1">
        <v>6.96219512159623E-60</v>
      </c>
      <c r="AE9">
        <v>0.99391269744053801</v>
      </c>
      <c r="AF9">
        <v>0.99992379184317903</v>
      </c>
      <c r="AG9" s="1">
        <v>1.19766469202954E-10</v>
      </c>
      <c r="AH9" s="1">
        <v>3.09901501631643E-46</v>
      </c>
      <c r="AI9">
        <v>0.81051577182346002</v>
      </c>
      <c r="AJ9">
        <v>0.389811471564044</v>
      </c>
      <c r="AK9" s="1">
        <v>9.8751359680728703E-28</v>
      </c>
      <c r="AL9">
        <v>0.97960858556349095</v>
      </c>
      <c r="AM9">
        <v>0.91058066649949299</v>
      </c>
      <c r="AN9" s="1">
        <v>7.7325737791377199E-7</v>
      </c>
      <c r="AO9" s="1">
        <v>1.04321408280814E-27</v>
      </c>
      <c r="AP9" s="1">
        <v>1.42081436853908E-77</v>
      </c>
      <c r="AQ9" s="1">
        <v>6.7116620903213395E-7</v>
      </c>
      <c r="AR9">
        <v>5.5993731273165301E-4</v>
      </c>
      <c r="AS9">
        <v>0.99994331348040699</v>
      </c>
      <c r="AT9" s="1">
        <v>3.3056490302916699E-5</v>
      </c>
      <c r="AU9">
        <v>7.1021420081499503E-2</v>
      </c>
      <c r="AV9">
        <v>0.99484021083760998</v>
      </c>
      <c r="AW9" s="1">
        <v>6.9968103598689002E-12</v>
      </c>
      <c r="AX9" s="1">
        <v>5.5894279648801601E-69</v>
      </c>
      <c r="AY9" s="1">
        <v>8.7864711926329591E-25</v>
      </c>
      <c r="AZ9" s="1">
        <v>4.3482346366688097E-54</v>
      </c>
    </row>
    <row r="10" spans="1:52" x14ac:dyDescent="0.2">
      <c r="A10">
        <f t="shared" si="0"/>
        <v>16</v>
      </c>
      <c r="B10" t="s">
        <v>45</v>
      </c>
      <c r="C10">
        <v>1</v>
      </c>
      <c r="D10">
        <v>0.996341219667781</v>
      </c>
      <c r="E10">
        <v>1</v>
      </c>
      <c r="F10">
        <v>1</v>
      </c>
      <c r="G10" s="1">
        <v>4.0498739830381898E-75</v>
      </c>
      <c r="H10" s="1">
        <v>6.6180639382644802E-92</v>
      </c>
      <c r="I10">
        <v>1</v>
      </c>
      <c r="J10">
        <v>1</v>
      </c>
      <c r="K10" t="s">
        <v>6</v>
      </c>
      <c r="L10">
        <v>1</v>
      </c>
      <c r="M10">
        <v>0.99999999786905103</v>
      </c>
      <c r="N10">
        <v>1</v>
      </c>
      <c r="O10" s="1">
        <v>6.9426549353052001E-23</v>
      </c>
      <c r="P10">
        <v>0.99988940230634205</v>
      </c>
      <c r="Q10">
        <v>0.99999997762914306</v>
      </c>
      <c r="R10" s="1">
        <v>2.1315131107012001E-11</v>
      </c>
      <c r="S10" s="1">
        <v>8.0272089553033798E-74</v>
      </c>
      <c r="T10">
        <v>0.99999999979544096</v>
      </c>
      <c r="U10" s="1">
        <v>2.31564931468061E-74</v>
      </c>
      <c r="V10" s="1">
        <v>1.4886289412320299E-13</v>
      </c>
      <c r="W10">
        <v>1</v>
      </c>
      <c r="X10">
        <v>1</v>
      </c>
      <c r="Y10">
        <v>0.99999999999970801</v>
      </c>
      <c r="Z10">
        <v>1</v>
      </c>
      <c r="AA10">
        <v>1</v>
      </c>
      <c r="AB10">
        <v>0.969145398738536</v>
      </c>
      <c r="AC10" s="1">
        <v>4.2443398501291198E-27</v>
      </c>
      <c r="AD10" s="1">
        <v>6.2902614319607802E-24</v>
      </c>
      <c r="AE10">
        <v>1</v>
      </c>
      <c r="AF10">
        <v>1</v>
      </c>
      <c r="AG10">
        <v>0.97478366972886099</v>
      </c>
      <c r="AH10" s="1">
        <v>7.4132911998970698E-13</v>
      </c>
      <c r="AI10">
        <v>1</v>
      </c>
      <c r="AJ10">
        <v>0.99999999999975697</v>
      </c>
      <c r="AK10" s="1">
        <v>3.6416592492559401E-5</v>
      </c>
      <c r="AL10">
        <v>1</v>
      </c>
      <c r="AM10">
        <v>1</v>
      </c>
      <c r="AN10">
        <v>0.99049785781241095</v>
      </c>
      <c r="AO10" s="1">
        <v>3.37220490139061E-5</v>
      </c>
      <c r="AP10" s="1">
        <v>5.5924886389107899E-38</v>
      </c>
      <c r="AQ10">
        <v>0.99999890887007503</v>
      </c>
      <c r="AR10">
        <v>1</v>
      </c>
      <c r="AS10">
        <v>1</v>
      </c>
      <c r="AT10">
        <v>0.99999999968698505</v>
      </c>
      <c r="AU10">
        <v>0.99999999357583402</v>
      </c>
      <c r="AV10">
        <v>1</v>
      </c>
      <c r="AW10">
        <v>0.92863204052071602</v>
      </c>
      <c r="AX10" s="1">
        <v>3.5813956197595701E-29</v>
      </c>
      <c r="AY10">
        <v>1.9930764679070598E-2</v>
      </c>
      <c r="AZ10" s="1">
        <v>2.7045798857230998E-14</v>
      </c>
    </row>
    <row r="11" spans="1:52" x14ac:dyDescent="0.2">
      <c r="A11">
        <f t="shared" si="0"/>
        <v>24</v>
      </c>
      <c r="B11" t="s">
        <v>15</v>
      </c>
      <c r="C11">
        <v>0.98652167273934899</v>
      </c>
      <c r="D11">
        <v>7.61045576671655E-3</v>
      </c>
      <c r="E11">
        <v>0.99999999999899902</v>
      </c>
      <c r="F11">
        <v>1</v>
      </c>
      <c r="G11" s="1">
        <v>5.5421552032461099E-101</v>
      </c>
      <c r="H11" s="1">
        <v>7.4013110866576798E-118</v>
      </c>
      <c r="I11">
        <v>0.99999983334189602</v>
      </c>
      <c r="J11">
        <v>0.99999999718763499</v>
      </c>
      <c r="K11" s="1">
        <v>7.8593611951760601E-19</v>
      </c>
      <c r="L11" t="s">
        <v>6</v>
      </c>
      <c r="M11">
        <v>0.96829745852829596</v>
      </c>
      <c r="N11">
        <v>0.99999804878773302</v>
      </c>
      <c r="O11" s="1">
        <v>8.6032901568412597E-39</v>
      </c>
      <c r="P11">
        <v>0.382006030691387</v>
      </c>
      <c r="Q11">
        <v>0.91796207478048997</v>
      </c>
      <c r="R11" s="1">
        <v>9.6286440344494394E-27</v>
      </c>
      <c r="S11" s="1">
        <v>2.4653995655820298E-106</v>
      </c>
      <c r="T11">
        <v>0.998080720480651</v>
      </c>
      <c r="U11" s="1">
        <v>3.1845805474801498E-96</v>
      </c>
      <c r="V11" s="1">
        <v>9.1691758696061102E-30</v>
      </c>
      <c r="W11">
        <v>1</v>
      </c>
      <c r="X11">
        <v>0.99999999997855105</v>
      </c>
      <c r="Y11">
        <v>0.990529946369062</v>
      </c>
      <c r="Z11">
        <v>0.99999860722452405</v>
      </c>
      <c r="AA11">
        <v>0.99999999996768996</v>
      </c>
      <c r="AB11">
        <v>1.38325612261868E-2</v>
      </c>
      <c r="AC11" s="1">
        <v>7.2857210388269407E-49</v>
      </c>
      <c r="AD11" s="1">
        <v>1.33236725462072E-40</v>
      </c>
      <c r="AE11">
        <v>0.99999999750133095</v>
      </c>
      <c r="AF11">
        <v>1</v>
      </c>
      <c r="AG11">
        <v>8.4096929638494793E-3</v>
      </c>
      <c r="AH11" s="1">
        <v>3.5073964052820703E-27</v>
      </c>
      <c r="AI11">
        <v>0.99999914585954797</v>
      </c>
      <c r="AJ11">
        <v>0.99972195150626897</v>
      </c>
      <c r="AK11" s="1">
        <v>1.18489629997715E-14</v>
      </c>
      <c r="AL11">
        <v>0.99999999803916695</v>
      </c>
      <c r="AM11">
        <v>0.99999992928255599</v>
      </c>
      <c r="AN11">
        <v>0.103740184903238</v>
      </c>
      <c r="AO11" s="1">
        <v>2.3730754259851701E-14</v>
      </c>
      <c r="AP11" s="1">
        <v>4.0828088977323102E-57</v>
      </c>
      <c r="AQ11">
        <v>0.38272702734994501</v>
      </c>
      <c r="AR11">
        <v>0.99662845384620502</v>
      </c>
      <c r="AS11">
        <v>1</v>
      </c>
      <c r="AT11">
        <v>0.80792679505585296</v>
      </c>
      <c r="AU11">
        <v>0.98133223953558502</v>
      </c>
      <c r="AV11">
        <v>0.99999999999997302</v>
      </c>
      <c r="AW11">
        <v>2.3539130531952299E-3</v>
      </c>
      <c r="AX11" s="1">
        <v>3.4650314835572898E-47</v>
      </c>
      <c r="AY11" s="1">
        <v>1.5546426682570499E-10</v>
      </c>
      <c r="AZ11" s="1">
        <v>3.8587904914665402E-33</v>
      </c>
    </row>
    <row r="12" spans="1:52" x14ac:dyDescent="0.2">
      <c r="A12">
        <f t="shared" si="0"/>
        <v>28</v>
      </c>
      <c r="B12" t="s">
        <v>1</v>
      </c>
      <c r="C12">
        <v>0.302014649661482</v>
      </c>
      <c r="D12">
        <v>1.23175859654892E-4</v>
      </c>
      <c r="E12">
        <v>0.99875121288351698</v>
      </c>
      <c r="F12">
        <v>0.99997603699244397</v>
      </c>
      <c r="G12" s="1">
        <v>1.1787867934248401E-115</v>
      </c>
      <c r="H12" s="1">
        <v>8.0750396580522994E-133</v>
      </c>
      <c r="I12">
        <v>0.94704811782873699</v>
      </c>
      <c r="J12">
        <v>0.98274353017917304</v>
      </c>
      <c r="K12" s="1">
        <v>2.1309494584040601E-9</v>
      </c>
      <c r="L12">
        <v>3.1702541471704003E-2</v>
      </c>
      <c r="M12" t="s">
        <v>6</v>
      </c>
      <c r="N12">
        <v>0.99923302113040802</v>
      </c>
      <c r="O12" s="1">
        <v>3.4303872736479701E-55</v>
      </c>
      <c r="P12" s="1">
        <v>4.3403370019027399E-5</v>
      </c>
      <c r="Q12">
        <v>0.33326595360634098</v>
      </c>
      <c r="R12" s="1">
        <v>3.6495181767346598E-32</v>
      </c>
      <c r="S12" s="1">
        <v>3.4213541735127298E-129</v>
      </c>
      <c r="T12">
        <v>0.92932392159393196</v>
      </c>
      <c r="U12" s="1">
        <v>2.8688441754194901E-114</v>
      </c>
      <c r="V12" s="1">
        <v>5.5234110553128301E-36</v>
      </c>
      <c r="W12">
        <v>0.99999999152163299</v>
      </c>
      <c r="X12">
        <v>0.99986135653697406</v>
      </c>
      <c r="Y12">
        <v>0.54456606989894196</v>
      </c>
      <c r="Z12">
        <v>0.98600062065127003</v>
      </c>
      <c r="AA12">
        <v>0.99527982826560901</v>
      </c>
      <c r="AB12" s="1">
        <v>2.9335248214539999E-5</v>
      </c>
      <c r="AC12" s="1">
        <v>6.2476454719040898E-37</v>
      </c>
      <c r="AD12" s="1">
        <v>8.4389939734658301E-52</v>
      </c>
      <c r="AE12">
        <v>0.99999905338830297</v>
      </c>
      <c r="AF12">
        <v>0.99995650692279803</v>
      </c>
      <c r="AG12" s="1">
        <v>2.628091747847E-5</v>
      </c>
      <c r="AH12" s="1">
        <v>2.9128988466842899E-33</v>
      </c>
      <c r="AI12">
        <v>0.99988382014801902</v>
      </c>
      <c r="AJ12">
        <v>0.98851182180021802</v>
      </c>
      <c r="AK12" s="1">
        <v>2.5166401511171001E-20</v>
      </c>
      <c r="AL12">
        <v>0.999999754179831</v>
      </c>
      <c r="AM12">
        <v>0.99999994340367904</v>
      </c>
      <c r="AN12">
        <v>1.42543444121366E-3</v>
      </c>
      <c r="AO12" s="1">
        <v>1.3392227150608999E-21</v>
      </c>
      <c r="AP12" s="1">
        <v>3.26305882241864E-74</v>
      </c>
      <c r="AQ12">
        <v>2.01863282003861E-2</v>
      </c>
      <c r="AR12">
        <v>0.50414997390475402</v>
      </c>
      <c r="AS12">
        <v>0.99998733850753696</v>
      </c>
      <c r="AT12">
        <v>0.120786184348415</v>
      </c>
      <c r="AU12">
        <v>0.67038618664975902</v>
      </c>
      <c r="AV12">
        <v>0.99930543523528503</v>
      </c>
      <c r="AW12" s="1">
        <v>3.4154868116909899E-6</v>
      </c>
      <c r="AX12" s="1">
        <v>1.7279295148632201E-56</v>
      </c>
      <c r="AY12" s="1">
        <v>4.9960947393994202E-14</v>
      </c>
      <c r="AZ12" s="1">
        <v>1.6762119944307201E-36</v>
      </c>
    </row>
    <row r="13" spans="1:52" x14ac:dyDescent="0.2">
      <c r="A13">
        <f t="shared" si="0"/>
        <v>38</v>
      </c>
      <c r="B13" t="s">
        <v>17</v>
      </c>
      <c r="C13">
        <v>5.7146304055090402E-4</v>
      </c>
      <c r="D13" s="1">
        <v>5.0831108693137901E-11</v>
      </c>
      <c r="E13">
        <v>0.59978400647791497</v>
      </c>
      <c r="F13">
        <v>0.91136357238257704</v>
      </c>
      <c r="G13" s="1">
        <v>4.1337591766280299E-139</v>
      </c>
      <c r="H13" s="1">
        <v>5.3916180065376298E-157</v>
      </c>
      <c r="I13">
        <v>0.119786447330884</v>
      </c>
      <c r="J13">
        <v>0.25061096132597599</v>
      </c>
      <c r="K13" s="1">
        <v>1.17270120671601E-17</v>
      </c>
      <c r="L13" s="1">
        <v>1.9512122673786701E-6</v>
      </c>
      <c r="M13">
        <v>7.6697886959234505E-4</v>
      </c>
      <c r="N13" t="s">
        <v>6</v>
      </c>
      <c r="O13" s="1">
        <v>7.2935525604958906E-77</v>
      </c>
      <c r="P13" s="1">
        <v>1.0729019707523799E-8</v>
      </c>
      <c r="Q13">
        <v>7.5362232870300103E-4</v>
      </c>
      <c r="R13" s="1">
        <v>1.3460242153249399E-48</v>
      </c>
      <c r="S13" s="1">
        <v>1.03457171991533E-160</v>
      </c>
      <c r="T13">
        <v>9.7213347006244497E-2</v>
      </c>
      <c r="U13" s="1">
        <v>2.53043892209849E-135</v>
      </c>
      <c r="V13" s="1">
        <v>1.20849580738352E-48</v>
      </c>
      <c r="W13">
        <v>0.99840568568062804</v>
      </c>
      <c r="X13">
        <v>0.84340798392296501</v>
      </c>
      <c r="Y13">
        <v>3.2608226944384898E-3</v>
      </c>
      <c r="Z13">
        <v>0.29576878078771202</v>
      </c>
      <c r="AA13">
        <v>0.42014127863527101</v>
      </c>
      <c r="AB13" s="1">
        <v>1.17381208449295E-11</v>
      </c>
      <c r="AC13" s="1">
        <v>2.8564654874164201E-50</v>
      </c>
      <c r="AD13" s="1">
        <v>2.1107225445543801E-68</v>
      </c>
      <c r="AE13">
        <v>0.98977892556431502</v>
      </c>
      <c r="AF13">
        <v>0.86928320615156296</v>
      </c>
      <c r="AG13" s="1">
        <v>4.3529803495947701E-12</v>
      </c>
      <c r="AH13" s="1">
        <v>2.3768595735790101E-48</v>
      </c>
      <c r="AI13">
        <v>0.57406937871693497</v>
      </c>
      <c r="AJ13">
        <v>0.142624167602665</v>
      </c>
      <c r="AK13" s="1">
        <v>1.5246087281195799E-33</v>
      </c>
      <c r="AL13">
        <v>0.91691290333825204</v>
      </c>
      <c r="AM13">
        <v>0.76020342329053403</v>
      </c>
      <c r="AN13" s="1">
        <v>1.0072691236812E-8</v>
      </c>
      <c r="AO13" s="1">
        <v>8.09811103287784E-34</v>
      </c>
      <c r="AP13" s="1">
        <v>1.7554447714968901E-87</v>
      </c>
      <c r="AQ13" s="1">
        <v>9.4498784467478097E-7</v>
      </c>
      <c r="AR13">
        <v>2.4099865040188499E-3</v>
      </c>
      <c r="AS13">
        <v>0.93216115803946098</v>
      </c>
      <c r="AT13" s="1">
        <v>3.8174859704878098E-5</v>
      </c>
      <c r="AU13">
        <v>1.2075120436899201E-2</v>
      </c>
      <c r="AV13">
        <v>0.68732397337358397</v>
      </c>
      <c r="AW13" s="1">
        <v>1.0680071828935499E-13</v>
      </c>
      <c r="AX13" s="1">
        <v>1.1625657969766801E-72</v>
      </c>
      <c r="AY13" s="1">
        <v>1.0751674777538E-23</v>
      </c>
      <c r="AZ13" s="1">
        <v>2.93154789907243E-54</v>
      </c>
    </row>
    <row r="14" spans="1:52" x14ac:dyDescent="0.2">
      <c r="A14">
        <f t="shared" si="0"/>
        <v>7</v>
      </c>
      <c r="B14" t="s">
        <v>16</v>
      </c>
      <c r="C14">
        <v>1</v>
      </c>
      <c r="D14">
        <v>1</v>
      </c>
      <c r="E14">
        <v>1</v>
      </c>
      <c r="F14">
        <v>1</v>
      </c>
      <c r="G14" s="1">
        <v>3.1674969194879499E-18</v>
      </c>
      <c r="H14" s="1">
        <v>4.4895995052611701E-30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 t="s">
        <v>6</v>
      </c>
      <c r="P14">
        <v>1</v>
      </c>
      <c r="Q14">
        <v>1</v>
      </c>
      <c r="R14">
        <v>0.99999917938638505</v>
      </c>
      <c r="S14" s="1">
        <v>5.2746721210135796E-10</v>
      </c>
      <c r="T14">
        <v>1</v>
      </c>
      <c r="U14" s="1">
        <v>1.2793231169632E-38</v>
      </c>
      <c r="V14">
        <v>0.99992807172075604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0.99870767815370698</v>
      </c>
      <c r="AD14">
        <v>0.25739738055607603</v>
      </c>
      <c r="AE14">
        <v>1</v>
      </c>
      <c r="AF14">
        <v>1</v>
      </c>
      <c r="AG14">
        <v>1</v>
      </c>
      <c r="AH14">
        <v>0.99990701258938797</v>
      </c>
      <c r="AI14">
        <v>1</v>
      </c>
      <c r="AJ14">
        <v>1</v>
      </c>
      <c r="AK14">
        <v>0.99999999996872502</v>
      </c>
      <c r="AL14">
        <v>1</v>
      </c>
      <c r="AM14">
        <v>1</v>
      </c>
      <c r="AN14">
        <v>1</v>
      </c>
      <c r="AO14">
        <v>0.99999999995879296</v>
      </c>
      <c r="AP14">
        <v>1.19035608683396E-3</v>
      </c>
      <c r="AQ14">
        <v>1</v>
      </c>
      <c r="AR14">
        <v>1</v>
      </c>
      <c r="AS14">
        <v>1</v>
      </c>
      <c r="AT14">
        <v>1</v>
      </c>
      <c r="AU14">
        <v>1</v>
      </c>
      <c r="AV14">
        <v>1</v>
      </c>
      <c r="AW14">
        <v>1</v>
      </c>
      <c r="AX14">
        <v>0.37819265876355102</v>
      </c>
      <c r="AY14">
        <v>1</v>
      </c>
      <c r="AZ14">
        <v>0.99999089678405095</v>
      </c>
    </row>
    <row r="15" spans="1:52" x14ac:dyDescent="0.2">
      <c r="A15">
        <f t="shared" si="0"/>
        <v>22</v>
      </c>
      <c r="B15" t="s">
        <v>46</v>
      </c>
      <c r="C15">
        <v>0.94180291743471301</v>
      </c>
      <c r="D15">
        <v>5.44165633621587E-2</v>
      </c>
      <c r="E15">
        <v>0.99999982681962496</v>
      </c>
      <c r="F15">
        <v>0.99999999929135497</v>
      </c>
      <c r="G15" s="1">
        <v>1.29070982679692E-101</v>
      </c>
      <c r="H15" s="1">
        <v>5.3436638537967301E-122</v>
      </c>
      <c r="I15">
        <v>0.99990997266743797</v>
      </c>
      <c r="J15">
        <v>0.99998645575439205</v>
      </c>
      <c r="K15">
        <v>1.10597693658144E-4</v>
      </c>
      <c r="L15">
        <v>0.61799396930861294</v>
      </c>
      <c r="M15">
        <v>0.99995659662998104</v>
      </c>
      <c r="N15">
        <v>0.99999998927097999</v>
      </c>
      <c r="O15" s="1">
        <v>4.3411782775923998E-45</v>
      </c>
      <c r="P15" t="s">
        <v>6</v>
      </c>
      <c r="Q15">
        <v>0.95069973263072804</v>
      </c>
      <c r="R15" s="1">
        <v>5.6700795569336803E-23</v>
      </c>
      <c r="S15" s="1">
        <v>1.3825467431392999E-112</v>
      </c>
      <c r="T15">
        <v>0.99986001469979802</v>
      </c>
      <c r="U15" s="1">
        <v>3.78567612556431E-105</v>
      </c>
      <c r="V15" s="1">
        <v>8.6248113228971403E-25</v>
      </c>
      <c r="W15">
        <v>0.99999999999998601</v>
      </c>
      <c r="X15">
        <v>0.99999999136983098</v>
      </c>
      <c r="Y15">
        <v>0.98615690971213699</v>
      </c>
      <c r="Z15">
        <v>0.99998974227359005</v>
      </c>
      <c r="AA15">
        <v>0.99999871891325898</v>
      </c>
      <c r="AB15">
        <v>2.95367549055164E-2</v>
      </c>
      <c r="AC15" s="1">
        <v>6.3423757681674901E-27</v>
      </c>
      <c r="AD15" s="1">
        <v>1.7652556099776801E-41</v>
      </c>
      <c r="AE15">
        <v>0.99999999999908096</v>
      </c>
      <c r="AF15">
        <v>0.99999999924361205</v>
      </c>
      <c r="AG15">
        <v>2.7985240534875201E-2</v>
      </c>
      <c r="AH15" s="1">
        <v>1.1099895913837399E-23</v>
      </c>
      <c r="AI15">
        <v>0.99999999936436801</v>
      </c>
      <c r="AJ15">
        <v>0.99999992648136204</v>
      </c>
      <c r="AK15" s="1">
        <v>1.0125061255800001E-13</v>
      </c>
      <c r="AL15">
        <v>0.99999999999994105</v>
      </c>
      <c r="AM15">
        <v>1</v>
      </c>
      <c r="AN15">
        <v>0.15237963838423499</v>
      </c>
      <c r="AO15" s="1">
        <v>4.3568004936108297E-14</v>
      </c>
      <c r="AP15" s="1">
        <v>5.5742944665362704E-62</v>
      </c>
      <c r="AQ15">
        <v>0.52288083840480404</v>
      </c>
      <c r="AR15">
        <v>0.98512605327907399</v>
      </c>
      <c r="AS15">
        <v>0.99999999973603504</v>
      </c>
      <c r="AT15">
        <v>0.83412388210058597</v>
      </c>
      <c r="AU15">
        <v>0.99255769277612005</v>
      </c>
      <c r="AV15">
        <v>0.99999989548720503</v>
      </c>
      <c r="AW15">
        <v>9.6417135822344097E-3</v>
      </c>
      <c r="AX15" s="1">
        <v>2.2838055839623799E-45</v>
      </c>
      <c r="AY15" s="1">
        <v>5.13076996706967E-8</v>
      </c>
      <c r="AZ15" s="1">
        <v>4.0588736605602198E-26</v>
      </c>
    </row>
    <row r="16" spans="1:52" x14ac:dyDescent="0.2">
      <c r="A16">
        <f t="shared" si="0"/>
        <v>27</v>
      </c>
      <c r="B16" t="s">
        <v>19</v>
      </c>
      <c r="C16">
        <v>0.464027751234311</v>
      </c>
      <c r="D16">
        <v>5.6502623338381297E-4</v>
      </c>
      <c r="E16">
        <v>0.99962975377280605</v>
      </c>
      <c r="F16">
        <v>0.99999493944567996</v>
      </c>
      <c r="G16" s="1">
        <v>1.8100542572117601E-109</v>
      </c>
      <c r="H16" s="1">
        <v>3.2958191145782802E-117</v>
      </c>
      <c r="I16">
        <v>0.97587604781817705</v>
      </c>
      <c r="J16">
        <v>0.99361236120187102</v>
      </c>
      <c r="K16" s="1">
        <v>2.2370856575029898E-8</v>
      </c>
      <c r="L16">
        <v>8.2037925219510394E-2</v>
      </c>
      <c r="M16">
        <v>0.66673404639365896</v>
      </c>
      <c r="N16">
        <v>0.99924637767129698</v>
      </c>
      <c r="O16" s="1">
        <v>2.0455574705379099E-49</v>
      </c>
      <c r="P16">
        <v>4.9300267369271802E-2</v>
      </c>
      <c r="Q16" t="s">
        <v>6</v>
      </c>
      <c r="R16" s="1">
        <v>7.8749189470659601E-27</v>
      </c>
      <c r="S16" s="1">
        <v>2.1151608503412699E-121</v>
      </c>
      <c r="T16">
        <v>0.96689918002860897</v>
      </c>
      <c r="U16" s="1">
        <v>4.9356147619595197E-105</v>
      </c>
      <c r="V16" s="1">
        <v>1.84532051137467E-31</v>
      </c>
      <c r="W16">
        <v>0.99999999979487098</v>
      </c>
      <c r="X16">
        <v>0.99998844087593497</v>
      </c>
      <c r="Y16">
        <v>0.71053728459426202</v>
      </c>
      <c r="Z16">
        <v>0.99625366014136296</v>
      </c>
      <c r="AA16">
        <v>0.99842262177593699</v>
      </c>
      <c r="AB16" s="1">
        <v>4.5015891077287202E-5</v>
      </c>
      <c r="AC16" s="1">
        <v>7.29412546873616E-36</v>
      </c>
      <c r="AD16" s="1">
        <v>4.6779959793702601E-44</v>
      </c>
      <c r="AE16">
        <v>0.99999978908327103</v>
      </c>
      <c r="AF16">
        <v>0.99998911056739004</v>
      </c>
      <c r="AG16" s="1">
        <v>3.9653872948390597E-5</v>
      </c>
      <c r="AH16" s="1">
        <v>1.0903322086933301E-40</v>
      </c>
      <c r="AI16">
        <v>0.99949581631217799</v>
      </c>
      <c r="AJ16">
        <v>0.98513712477543003</v>
      </c>
      <c r="AK16" s="1">
        <v>4.4100520281116903E-19</v>
      </c>
      <c r="AL16">
        <v>0.99999482098141501</v>
      </c>
      <c r="AM16">
        <v>0.99990800541565705</v>
      </c>
      <c r="AN16">
        <v>1.1761671763947199E-3</v>
      </c>
      <c r="AO16" s="1">
        <v>1.92216138773606E-24</v>
      </c>
      <c r="AP16" s="1">
        <v>7.0564663231671004E-77</v>
      </c>
      <c r="AQ16">
        <v>3.5398682493271202E-2</v>
      </c>
      <c r="AR16">
        <v>0.67344599467508703</v>
      </c>
      <c r="AS16">
        <v>0.99999878784151097</v>
      </c>
      <c r="AT16">
        <v>0.21502152830353499</v>
      </c>
      <c r="AU16">
        <v>0.83460875362123899</v>
      </c>
      <c r="AV16">
        <v>0.99980158921171502</v>
      </c>
      <c r="AW16" s="1">
        <v>3.1869948770885701E-6</v>
      </c>
      <c r="AX16" s="1">
        <v>4.3581691922114202E-60</v>
      </c>
      <c r="AY16" s="1">
        <v>3.55809096238261E-17</v>
      </c>
      <c r="AZ16" s="1">
        <v>1.3472616817754099E-30</v>
      </c>
    </row>
    <row r="17" spans="1:52" x14ac:dyDescent="0.2">
      <c r="A17">
        <f t="shared" si="0"/>
        <v>12</v>
      </c>
      <c r="B17" t="s">
        <v>20</v>
      </c>
      <c r="C17">
        <v>1</v>
      </c>
      <c r="D17">
        <v>1</v>
      </c>
      <c r="E17">
        <v>1</v>
      </c>
      <c r="F17">
        <v>1</v>
      </c>
      <c r="G17" s="1">
        <v>2.3436656022581302E-41</v>
      </c>
      <c r="H17" s="1">
        <v>6.4469809546180398E-73</v>
      </c>
      <c r="I17">
        <v>1</v>
      </c>
      <c r="J17">
        <v>1</v>
      </c>
      <c r="K17">
        <v>0.99999999997868505</v>
      </c>
      <c r="L17">
        <v>1</v>
      </c>
      <c r="M17">
        <v>1</v>
      </c>
      <c r="N17">
        <v>1</v>
      </c>
      <c r="O17" s="1">
        <v>8.2061361485497703E-7</v>
      </c>
      <c r="P17">
        <v>1</v>
      </c>
      <c r="Q17">
        <v>1</v>
      </c>
      <c r="R17" t="s">
        <v>6</v>
      </c>
      <c r="S17" s="1">
        <v>1.35193093167202E-34</v>
      </c>
      <c r="T17">
        <v>1</v>
      </c>
      <c r="U17" s="1">
        <v>1.2683542353503E-52</v>
      </c>
      <c r="V17">
        <v>0.10854319426405799</v>
      </c>
      <c r="W17">
        <v>1</v>
      </c>
      <c r="X17">
        <v>1</v>
      </c>
      <c r="Y17">
        <v>1</v>
      </c>
      <c r="Z17">
        <v>1</v>
      </c>
      <c r="AA17">
        <v>1</v>
      </c>
      <c r="AB17">
        <v>0.99999999999997202</v>
      </c>
      <c r="AC17">
        <v>3.2397207362411903E-2</v>
      </c>
      <c r="AD17" s="1">
        <v>3.4316709704206098E-8</v>
      </c>
      <c r="AE17">
        <v>1</v>
      </c>
      <c r="AF17">
        <v>1</v>
      </c>
      <c r="AG17">
        <v>0.999999999999997</v>
      </c>
      <c r="AH17">
        <v>0.14149836788606401</v>
      </c>
      <c r="AI17">
        <v>1</v>
      </c>
      <c r="AJ17">
        <v>1</v>
      </c>
      <c r="AK17">
        <v>0.94199890575587997</v>
      </c>
      <c r="AL17">
        <v>1</v>
      </c>
      <c r="AM17">
        <v>1</v>
      </c>
      <c r="AN17">
        <v>0.99999999999994604</v>
      </c>
      <c r="AO17">
        <v>0.91322504277914895</v>
      </c>
      <c r="AP17" s="1">
        <v>5.6332784602259102E-15</v>
      </c>
      <c r="AQ17">
        <v>1</v>
      </c>
      <c r="AR17">
        <v>1</v>
      </c>
      <c r="AS17">
        <v>1</v>
      </c>
      <c r="AT17">
        <v>1</v>
      </c>
      <c r="AU17">
        <v>1</v>
      </c>
      <c r="AV17">
        <v>1</v>
      </c>
      <c r="AW17">
        <v>0.99999999999987399</v>
      </c>
      <c r="AX17" s="1">
        <v>2.5947275171770601E-8</v>
      </c>
      <c r="AY17">
        <v>0.99997912812358902</v>
      </c>
      <c r="AZ17">
        <v>0.30134731361765499</v>
      </c>
    </row>
    <row r="18" spans="1:52" x14ac:dyDescent="0.2">
      <c r="A18">
        <f t="shared" si="0"/>
        <v>3</v>
      </c>
      <c r="B18" t="s">
        <v>21</v>
      </c>
      <c r="C18">
        <v>1</v>
      </c>
      <c r="D18">
        <v>1</v>
      </c>
      <c r="E18">
        <v>1</v>
      </c>
      <c r="F18">
        <v>1</v>
      </c>
      <c r="G18" s="1">
        <v>1.44024040041328E-10</v>
      </c>
      <c r="H18" s="1">
        <v>3.6837954460929603E-27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0.99999999947253304</v>
      </c>
      <c r="P18">
        <v>1</v>
      </c>
      <c r="Q18">
        <v>1</v>
      </c>
      <c r="R18">
        <v>1</v>
      </c>
      <c r="S18" t="s">
        <v>6</v>
      </c>
      <c r="T18">
        <v>1</v>
      </c>
      <c r="U18" s="1">
        <v>2.9765874724380702E-31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0.99999969461791904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N18">
        <v>1</v>
      </c>
      <c r="AO18">
        <v>1</v>
      </c>
      <c r="AP18">
        <v>0.94687838992478301</v>
      </c>
      <c r="AQ18">
        <v>1</v>
      </c>
      <c r="AR18">
        <v>1</v>
      </c>
      <c r="AS18">
        <v>1</v>
      </c>
      <c r="AT18">
        <v>1</v>
      </c>
      <c r="AU18">
        <v>1</v>
      </c>
      <c r="AV18">
        <v>1</v>
      </c>
      <c r="AW18">
        <v>1</v>
      </c>
      <c r="AX18">
        <v>0.999999995094774</v>
      </c>
      <c r="AY18">
        <v>1</v>
      </c>
      <c r="AZ18">
        <v>1</v>
      </c>
    </row>
    <row r="19" spans="1:52" x14ac:dyDescent="0.2">
      <c r="A19">
        <f t="shared" si="0"/>
        <v>32</v>
      </c>
      <c r="B19" t="s">
        <v>2</v>
      </c>
      <c r="C19">
        <v>3.8909417017502397E-2</v>
      </c>
      <c r="D19" s="1">
        <v>2.4640845180536E-6</v>
      </c>
      <c r="E19">
        <v>0.90132310087321998</v>
      </c>
      <c r="F19">
        <v>0.987379489609297</v>
      </c>
      <c r="G19" s="1">
        <v>2.6411242766110201E-125</v>
      </c>
      <c r="H19" s="1">
        <v>3.4718302824861601E-127</v>
      </c>
      <c r="I19">
        <v>0.52150617467295401</v>
      </c>
      <c r="J19">
        <v>0.68866110715266904</v>
      </c>
      <c r="K19" s="1">
        <v>2.04558792006032E-10</v>
      </c>
      <c r="L19">
        <v>1.9192795193491E-3</v>
      </c>
      <c r="M19">
        <v>7.0676078406067697E-2</v>
      </c>
      <c r="N19">
        <v>0.90278665299375505</v>
      </c>
      <c r="O19" s="1">
        <v>7.9362702220000997E-72</v>
      </c>
      <c r="P19">
        <v>1.3998530020180999E-4</v>
      </c>
      <c r="Q19">
        <v>3.3100819971390902E-2</v>
      </c>
      <c r="R19" s="1">
        <v>5.8735645561113598E-31</v>
      </c>
      <c r="S19" s="1">
        <v>5.5462272604883804E-140</v>
      </c>
      <c r="T19" t="s">
        <v>6</v>
      </c>
      <c r="U19" s="1">
        <v>1.8140960131647601E-145</v>
      </c>
      <c r="V19" s="1">
        <v>6.1430520252185904E-38</v>
      </c>
      <c r="W19">
        <v>0.99988487429026796</v>
      </c>
      <c r="X19">
        <v>0.97578518051190999</v>
      </c>
      <c r="Y19">
        <v>0.10706682596478501</v>
      </c>
      <c r="Z19">
        <v>0.72844600469155696</v>
      </c>
      <c r="AA19">
        <v>0.81670035889501602</v>
      </c>
      <c r="AB19" s="1">
        <v>2.33758424668333E-7</v>
      </c>
      <c r="AC19" s="1">
        <v>1.23989541784141E-33</v>
      </c>
      <c r="AD19" s="1">
        <v>2.1296231276034601E-64</v>
      </c>
      <c r="AE19">
        <v>0.99999965856672501</v>
      </c>
      <c r="AF19">
        <v>0.97948526836275895</v>
      </c>
      <c r="AG19" s="1">
        <v>1.67975360361667E-7</v>
      </c>
      <c r="AH19" s="1">
        <v>2.61318761828352E-35</v>
      </c>
      <c r="AI19">
        <v>0.90680722955211301</v>
      </c>
      <c r="AJ19">
        <v>0.60593335167197904</v>
      </c>
      <c r="AK19" s="1">
        <v>3.87092706416532E-25</v>
      </c>
      <c r="AL19">
        <v>0.99081216627968904</v>
      </c>
      <c r="AM19">
        <v>0.96245068646808596</v>
      </c>
      <c r="AN19" s="1">
        <v>7.4286891625098298E-7</v>
      </c>
      <c r="AO19" s="1">
        <v>2.47698518087985E-31</v>
      </c>
      <c r="AP19" s="1">
        <v>7.44711099933477E-74</v>
      </c>
      <c r="AQ19">
        <v>8.3682241857086805E-4</v>
      </c>
      <c r="AR19">
        <v>9.5961505012171294E-2</v>
      </c>
      <c r="AS19">
        <v>0.99172121554894199</v>
      </c>
      <c r="AT19">
        <v>8.6654376984859807E-3</v>
      </c>
      <c r="AU19">
        <v>0.12764240951967501</v>
      </c>
      <c r="AV19">
        <v>0.93176610359091705</v>
      </c>
      <c r="AW19" s="1">
        <v>1.0642970124323699E-8</v>
      </c>
      <c r="AX19" s="1">
        <v>2.70442777379339E-59</v>
      </c>
      <c r="AY19" s="1">
        <v>6.3157819781180203E-16</v>
      </c>
      <c r="AZ19" s="1">
        <v>1.9521924777788199E-32</v>
      </c>
    </row>
    <row r="20" spans="1:52" x14ac:dyDescent="0.2">
      <c r="A20">
        <f t="shared" si="0"/>
        <v>0</v>
      </c>
      <c r="B20" t="s">
        <v>22</v>
      </c>
      <c r="C20">
        <v>1</v>
      </c>
      <c r="D20">
        <v>1</v>
      </c>
      <c r="E20">
        <v>1</v>
      </c>
      <c r="F20">
        <v>1</v>
      </c>
      <c r="G20">
        <v>0.99999997873869395</v>
      </c>
      <c r="H20">
        <v>0.89933558235590405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 t="s">
        <v>6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1</v>
      </c>
      <c r="AM20">
        <v>1</v>
      </c>
      <c r="AN20">
        <v>1</v>
      </c>
      <c r="AO20">
        <v>1</v>
      </c>
      <c r="AP20">
        <v>1</v>
      </c>
      <c r="AQ20">
        <v>1</v>
      </c>
      <c r="AR20">
        <v>1</v>
      </c>
      <c r="AS20">
        <v>1</v>
      </c>
      <c r="AT20">
        <v>1</v>
      </c>
      <c r="AU20">
        <v>1</v>
      </c>
      <c r="AV20">
        <v>1</v>
      </c>
      <c r="AW20">
        <v>1</v>
      </c>
      <c r="AX20">
        <v>1</v>
      </c>
      <c r="AY20">
        <v>1</v>
      </c>
      <c r="AZ20">
        <v>1</v>
      </c>
    </row>
    <row r="21" spans="1:52" x14ac:dyDescent="0.2">
      <c r="A21">
        <f t="shared" si="0"/>
        <v>9</v>
      </c>
      <c r="B21" t="s">
        <v>23</v>
      </c>
      <c r="C21">
        <v>1</v>
      </c>
      <c r="D21">
        <v>1</v>
      </c>
      <c r="E21">
        <v>1</v>
      </c>
      <c r="F21">
        <v>1</v>
      </c>
      <c r="G21" s="1">
        <v>2.2242243830704198E-37</v>
      </c>
      <c r="H21" s="1">
        <v>2.3881823501015098E-50</v>
      </c>
      <c r="I21">
        <v>1</v>
      </c>
      <c r="J21">
        <v>1</v>
      </c>
      <c r="K21">
        <v>0.99999999999985101</v>
      </c>
      <c r="L21">
        <v>1</v>
      </c>
      <c r="M21">
        <v>1</v>
      </c>
      <c r="N21">
        <v>1</v>
      </c>
      <c r="O21" s="1">
        <v>7.1928279243661106E-5</v>
      </c>
      <c r="P21">
        <v>1</v>
      </c>
      <c r="Q21">
        <v>1</v>
      </c>
      <c r="R21">
        <v>0.89145680573594199</v>
      </c>
      <c r="S21" s="1">
        <v>1.29985896006093E-29</v>
      </c>
      <c r="T21">
        <v>1</v>
      </c>
      <c r="U21" s="1">
        <v>7.3274309316537496E-56</v>
      </c>
      <c r="V21" t="s">
        <v>6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0.333923378679505</v>
      </c>
      <c r="AD21" s="1">
        <v>1.9723209201305301E-6</v>
      </c>
      <c r="AE21">
        <v>1</v>
      </c>
      <c r="AF21">
        <v>1</v>
      </c>
      <c r="AG21">
        <v>1</v>
      </c>
      <c r="AH21">
        <v>0.56082993644053003</v>
      </c>
      <c r="AI21">
        <v>1</v>
      </c>
      <c r="AJ21">
        <v>1</v>
      </c>
      <c r="AK21">
        <v>0.99726288721466605</v>
      </c>
      <c r="AL21">
        <v>1</v>
      </c>
      <c r="AM21">
        <v>1</v>
      </c>
      <c r="AN21">
        <v>1</v>
      </c>
      <c r="AO21">
        <v>0.99569970476410097</v>
      </c>
      <c r="AP21" s="1">
        <v>2.9230461761921697E-11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 s="1">
        <v>4.0162523818340502E-5</v>
      </c>
      <c r="AY21">
        <v>0.999999841463455</v>
      </c>
      <c r="AZ21">
        <v>0.78362621303432101</v>
      </c>
    </row>
    <row r="22" spans="1:52" x14ac:dyDescent="0.2">
      <c r="A22">
        <f t="shared" si="0"/>
        <v>49</v>
      </c>
      <c r="B22" t="str">
        <f>W1</f>
        <v>Appraisal Ratio</v>
      </c>
      <c r="C22" s="1">
        <v>5.2563443305666E-21</v>
      </c>
      <c r="D22" s="1">
        <v>2.13085096083059E-27</v>
      </c>
      <c r="E22" s="1">
        <v>3.2541414588486397E-5</v>
      </c>
      <c r="F22">
        <v>6.06518726820928E-3</v>
      </c>
      <c r="G22" s="1">
        <v>1.9834280118499802E-154</v>
      </c>
      <c r="H22" s="1">
        <v>7.9672385659393103E-162</v>
      </c>
      <c r="I22" s="1">
        <v>4.2992454821039501E-10</v>
      </c>
      <c r="J22" s="1">
        <v>2.6857641805177101E-8</v>
      </c>
      <c r="K22" s="1">
        <v>1.0521809749583399E-49</v>
      </c>
      <c r="L22" s="1">
        <v>7.8401279199792499E-23</v>
      </c>
      <c r="M22" s="1">
        <v>8.4783670140482195E-9</v>
      </c>
      <c r="N22">
        <v>1.59431431937194E-3</v>
      </c>
      <c r="O22" s="1">
        <v>6.6294665732308398E-80</v>
      </c>
      <c r="P22" s="1">
        <v>1.4191221943136599E-14</v>
      </c>
      <c r="Q22" s="1">
        <v>2.0512857046878901E-10</v>
      </c>
      <c r="R22" s="1">
        <v>1.66461340063791E-67</v>
      </c>
      <c r="S22" s="1">
        <v>1.8443954019709998E-170</v>
      </c>
      <c r="T22">
        <v>1.1512570973168401E-4</v>
      </c>
      <c r="U22" s="1">
        <v>2.8261816507350702E-132</v>
      </c>
      <c r="V22" s="1">
        <v>2.19521837561737E-65</v>
      </c>
      <c r="W22" t="s">
        <v>6</v>
      </c>
      <c r="X22">
        <v>3.46306784009069E-3</v>
      </c>
      <c r="Y22" s="1">
        <v>1.0435403110871E-12</v>
      </c>
      <c r="Z22" s="1">
        <v>1.58708161756455E-5</v>
      </c>
      <c r="AA22" s="1">
        <v>1.05121666486373E-6</v>
      </c>
      <c r="AB22" s="1">
        <v>4.8567598024326601E-22</v>
      </c>
      <c r="AC22" s="1">
        <v>2.41287441323053E-85</v>
      </c>
      <c r="AD22" s="1">
        <v>1.6897207732434099E-77</v>
      </c>
      <c r="AE22">
        <v>0.22096757747048301</v>
      </c>
      <c r="AF22">
        <v>2.6577629066161499E-3</v>
      </c>
      <c r="AG22" s="1">
        <v>6.3944163886705497E-24</v>
      </c>
      <c r="AH22" s="1">
        <v>5.8856793282964598E-68</v>
      </c>
      <c r="AI22">
        <v>2.4466028515403998E-3</v>
      </c>
      <c r="AJ22">
        <v>1.20590526951989E-4</v>
      </c>
      <c r="AK22" s="1">
        <v>3.5582833637315399E-43</v>
      </c>
      <c r="AL22">
        <v>4.9024578260304597E-2</v>
      </c>
      <c r="AM22">
        <v>9.8862679571037095E-3</v>
      </c>
      <c r="AN22" s="1">
        <v>3.01448075445608E-16</v>
      </c>
      <c r="AO22" s="1">
        <v>1.8566836073351901E-45</v>
      </c>
      <c r="AP22" s="1">
        <v>1.0696130424805701E-102</v>
      </c>
      <c r="AQ22" s="1">
        <v>2.1294009216076399E-21</v>
      </c>
      <c r="AR22" s="1">
        <v>5.1925639671354698E-14</v>
      </c>
      <c r="AS22">
        <v>7.0791252367854197E-3</v>
      </c>
      <c r="AT22" s="1">
        <v>2.7270897638074001E-22</v>
      </c>
      <c r="AU22" s="1">
        <v>8.0417484266029603E-7</v>
      </c>
      <c r="AV22" s="1">
        <v>7.7939713563229799E-5</v>
      </c>
      <c r="AW22" s="1">
        <v>3.0428255197968E-25</v>
      </c>
      <c r="AX22" s="1">
        <v>2.6196433419317902E-92</v>
      </c>
      <c r="AY22" s="1">
        <v>4.29473658980003E-44</v>
      </c>
      <c r="AZ22" s="1">
        <v>1.65893023083888E-73</v>
      </c>
    </row>
    <row r="23" spans="1:52" x14ac:dyDescent="0.2">
      <c r="A23">
        <f t="shared" si="0"/>
        <v>43</v>
      </c>
      <c r="B23" t="str">
        <f>X1</f>
        <v>3 Factor Appraisal Ratio</v>
      </c>
      <c r="C23" s="1">
        <v>6.7872286323544794E-8</v>
      </c>
      <c r="D23" s="1">
        <v>5.5352317888602398E-20</v>
      </c>
      <c r="E23">
        <v>0.17919630726752001</v>
      </c>
      <c r="F23">
        <v>0.66893423781496597</v>
      </c>
      <c r="G23" s="1">
        <v>2.07648793780925E-138</v>
      </c>
      <c r="H23" s="1">
        <v>4.4762588784355901E-143</v>
      </c>
      <c r="I23">
        <v>3.6957013413195599E-3</v>
      </c>
      <c r="J23">
        <v>1.9838560254565801E-2</v>
      </c>
      <c r="K23" s="1">
        <v>1.3255034161995E-30</v>
      </c>
      <c r="L23" s="1">
        <v>2.1448962437718398E-11</v>
      </c>
      <c r="M23">
        <v>1.3864346302558701E-4</v>
      </c>
      <c r="N23">
        <v>0.15659201607703499</v>
      </c>
      <c r="O23" s="1">
        <v>8.5368204835269702E-69</v>
      </c>
      <c r="P23" s="1">
        <v>8.63016933238554E-9</v>
      </c>
      <c r="Q23" s="1">
        <v>1.15591240647176E-5</v>
      </c>
      <c r="R23" s="1">
        <v>1.7059333643228901E-55</v>
      </c>
      <c r="S23" s="1">
        <v>3.1332091724408399E-149</v>
      </c>
      <c r="T23">
        <v>2.42148194880904E-2</v>
      </c>
      <c r="U23" s="1">
        <v>4.6330911872360502E-120</v>
      </c>
      <c r="V23" s="1">
        <v>1.5707242534942399E-54</v>
      </c>
      <c r="W23">
        <v>0.99653693215990902</v>
      </c>
      <c r="X23" t="s">
        <v>6</v>
      </c>
      <c r="Y23" s="1">
        <v>2.0057804694561601E-10</v>
      </c>
      <c r="Z23">
        <v>1.7377617991350701E-2</v>
      </c>
      <c r="AA23">
        <v>6.6727383742355997E-2</v>
      </c>
      <c r="AB23" s="1">
        <v>1.2807718758591E-14</v>
      </c>
      <c r="AC23" s="1">
        <v>1.4995747919561101E-69</v>
      </c>
      <c r="AD23" s="1">
        <v>3.8705776012927598E-66</v>
      </c>
      <c r="AE23">
        <v>0.833861166288829</v>
      </c>
      <c r="AF23">
        <v>0.55111579896443397</v>
      </c>
      <c r="AG23" s="1">
        <v>6.2264794522677103E-16</v>
      </c>
      <c r="AH23" s="1">
        <v>5.4047946378860998E-57</v>
      </c>
      <c r="AI23">
        <v>0.20782322057636199</v>
      </c>
      <c r="AJ23">
        <v>3.3254321900603602E-2</v>
      </c>
      <c r="AK23" s="1">
        <v>5.6250883301827301E-36</v>
      </c>
      <c r="AL23">
        <v>0.62048122200820299</v>
      </c>
      <c r="AM23">
        <v>0.36086665438593502</v>
      </c>
      <c r="AN23" s="1">
        <v>1.10607398098691E-10</v>
      </c>
      <c r="AO23" s="1">
        <v>2.7252036952142799E-36</v>
      </c>
      <c r="AP23" s="1">
        <v>4.8193824459057999E-88</v>
      </c>
      <c r="AQ23" s="1">
        <v>3.7348277159544299E-12</v>
      </c>
      <c r="AR23" s="1">
        <v>3.6149349888834899E-6</v>
      </c>
      <c r="AS23">
        <v>0.72562048041829397</v>
      </c>
      <c r="AT23" s="1">
        <v>9.5025648684285805E-10</v>
      </c>
      <c r="AU23">
        <v>1.18913891709223E-3</v>
      </c>
      <c r="AV23">
        <v>0.266372242567673</v>
      </c>
      <c r="AW23" s="1">
        <v>9.3287414313585202E-18</v>
      </c>
      <c r="AX23" s="1">
        <v>2.3313259764201499E-80</v>
      </c>
      <c r="AY23" s="1">
        <v>3.06012672326832E-33</v>
      </c>
      <c r="AZ23" s="1">
        <v>1.02924409001263E-57</v>
      </c>
    </row>
    <row r="24" spans="1:52" x14ac:dyDescent="0.2">
      <c r="A24">
        <f t="shared" si="0"/>
        <v>30</v>
      </c>
      <c r="B24" t="str">
        <f>Y1</f>
        <v>4 Factor Appraisal Ratio</v>
      </c>
      <c r="C24">
        <v>0.220439104136014</v>
      </c>
      <c r="D24" s="1">
        <v>5.8050064419460804E-7</v>
      </c>
      <c r="E24">
        <v>0.999683791834443</v>
      </c>
      <c r="F24">
        <v>0.99999885127656396</v>
      </c>
      <c r="G24" s="1">
        <v>9.2406816773659504E-114</v>
      </c>
      <c r="H24" s="1">
        <v>7.1879743084780401E-122</v>
      </c>
      <c r="I24">
        <v>0.96019355932972295</v>
      </c>
      <c r="J24">
        <v>0.99004438109120796</v>
      </c>
      <c r="K24" s="1">
        <v>2.91833239228293E-13</v>
      </c>
      <c r="L24">
        <v>9.4700536309383406E-3</v>
      </c>
      <c r="M24">
        <v>0.45543393010105798</v>
      </c>
      <c r="N24">
        <v>0.99673917730556105</v>
      </c>
      <c r="O24" s="1">
        <v>8.1782970896546606E-51</v>
      </c>
      <c r="P24">
        <v>1.38430902878634E-2</v>
      </c>
      <c r="Q24">
        <v>0.28946271540573798</v>
      </c>
      <c r="R24" s="1">
        <v>3.01404501137907E-35</v>
      </c>
      <c r="S24" s="1">
        <v>1.22750565590158E-120</v>
      </c>
      <c r="T24">
        <v>0.89293317403521599</v>
      </c>
      <c r="U24" s="1">
        <v>3.9076613460212598E-104</v>
      </c>
      <c r="V24" s="1">
        <v>4.6259406231085198E-37</v>
      </c>
      <c r="W24">
        <v>0.99999999999895595</v>
      </c>
      <c r="X24">
        <v>0.999999999799422</v>
      </c>
      <c r="Y24" t="s">
        <v>6</v>
      </c>
      <c r="Z24">
        <v>0.99800512375647399</v>
      </c>
      <c r="AA24">
        <v>0.99834877121920096</v>
      </c>
      <c r="AB24" s="1">
        <v>1.4443578851228899E-5</v>
      </c>
      <c r="AC24" s="1">
        <v>2.5591530190291901E-48</v>
      </c>
      <c r="AD24" s="1">
        <v>7.4625092906236597E-49</v>
      </c>
      <c r="AE24">
        <v>0.99998800716188896</v>
      </c>
      <c r="AF24">
        <v>0.99999578813358003</v>
      </c>
      <c r="AG24" s="1">
        <v>5.9260701378658797E-6</v>
      </c>
      <c r="AH24" s="1">
        <v>2.2270421140586099E-39</v>
      </c>
      <c r="AI24">
        <v>0.99750449324568602</v>
      </c>
      <c r="AJ24">
        <v>0.94697827104203003</v>
      </c>
      <c r="AK24" s="1">
        <v>1.06828716207081E-20</v>
      </c>
      <c r="AL24">
        <v>0.99995232920017396</v>
      </c>
      <c r="AM24">
        <v>0.99941461543182597</v>
      </c>
      <c r="AN24">
        <v>9.5436434476247299E-4</v>
      </c>
      <c r="AO24" s="1">
        <v>8.4543616075284097E-22</v>
      </c>
      <c r="AP24" s="1">
        <v>1.5465233114640401E-67</v>
      </c>
      <c r="AQ24">
        <v>4.9747187067698002E-3</v>
      </c>
      <c r="AR24">
        <v>0.451614927080072</v>
      </c>
      <c r="AS24">
        <v>0.999999533062775</v>
      </c>
      <c r="AT24">
        <v>5.9963610312853001E-2</v>
      </c>
      <c r="AU24">
        <v>0.62788097769172002</v>
      </c>
      <c r="AV24">
        <v>0.99988918121648596</v>
      </c>
      <c r="AW24" s="1">
        <v>6.3872371114143699E-7</v>
      </c>
      <c r="AX24" s="1">
        <v>2.4898595947194098E-58</v>
      </c>
      <c r="AY24" s="1">
        <v>4.2203273020596702E-17</v>
      </c>
      <c r="AZ24" s="1">
        <v>9.2986470266497103E-37</v>
      </c>
    </row>
    <row r="25" spans="1:52" x14ac:dyDescent="0.2">
      <c r="A25">
        <f t="shared" si="0"/>
        <v>36</v>
      </c>
      <c r="B25" t="str">
        <f>Z1</f>
        <v>5 Factor Appraisal Ratio</v>
      </c>
      <c r="C25">
        <v>6.6084517286274795E-4</v>
      </c>
      <c r="D25" s="1">
        <v>1.5557989609452901E-19</v>
      </c>
      <c r="E25">
        <v>0.81050142240072198</v>
      </c>
      <c r="F25">
        <v>0.98369210077617197</v>
      </c>
      <c r="G25" s="1">
        <v>1.16899416416707E-127</v>
      </c>
      <c r="H25" s="1">
        <v>1.51087914329849E-137</v>
      </c>
      <c r="I25">
        <v>0.23309546026530201</v>
      </c>
      <c r="J25">
        <v>0.43712330919753301</v>
      </c>
      <c r="K25" s="1">
        <v>8.6507270853505606E-22</v>
      </c>
      <c r="L25" s="1">
        <v>1.39277547588291E-6</v>
      </c>
      <c r="M25">
        <v>1.3999379348730001E-2</v>
      </c>
      <c r="N25">
        <v>0.70423121921228804</v>
      </c>
      <c r="O25" s="1">
        <v>1.31665308154211E-60</v>
      </c>
      <c r="P25" s="1">
        <v>1.0257726409769E-5</v>
      </c>
      <c r="Q25">
        <v>3.74633985863686E-3</v>
      </c>
      <c r="R25" s="1">
        <v>4.34469270051853E-46</v>
      </c>
      <c r="S25" s="1">
        <v>5.53958520475888E-141</v>
      </c>
      <c r="T25">
        <v>0.27155399530844299</v>
      </c>
      <c r="U25" s="1">
        <v>3.6846967777898802E-117</v>
      </c>
      <c r="V25" s="1">
        <v>2.2656293026971201E-45</v>
      </c>
      <c r="W25">
        <v>0.99998412918382396</v>
      </c>
      <c r="X25">
        <v>0.98262238200864904</v>
      </c>
      <c r="Y25">
        <v>1.99487624352641E-3</v>
      </c>
      <c r="Z25" t="s">
        <v>6</v>
      </c>
      <c r="AA25">
        <v>0.64823040086869199</v>
      </c>
      <c r="AB25" s="1">
        <v>3.0462394005014302E-10</v>
      </c>
      <c r="AC25" s="1">
        <v>7.7822129055176704E-61</v>
      </c>
      <c r="AD25" s="1">
        <v>2.2207315048842999E-57</v>
      </c>
      <c r="AE25">
        <v>0.990925599660191</v>
      </c>
      <c r="AF25">
        <v>0.96918163511993205</v>
      </c>
      <c r="AG25" s="1">
        <v>1.4991087165491001E-10</v>
      </c>
      <c r="AH25" s="1">
        <v>2.69404958573843E-50</v>
      </c>
      <c r="AI25">
        <v>0.75758112193962301</v>
      </c>
      <c r="AJ25">
        <v>0.34042360808442701</v>
      </c>
      <c r="AK25" s="1">
        <v>1.6492629563707501E-29</v>
      </c>
      <c r="AL25">
        <v>0.96466022032791099</v>
      </c>
      <c r="AM25">
        <v>0.87518839842544005</v>
      </c>
      <c r="AN25" s="1">
        <v>2.8272724573769201E-7</v>
      </c>
      <c r="AO25" s="1">
        <v>1.6417451060943102E-30</v>
      </c>
      <c r="AP25" s="1">
        <v>1.5903049638990899E-78</v>
      </c>
      <c r="AQ25" s="1">
        <v>6.8422614924056597E-7</v>
      </c>
      <c r="AR25">
        <v>5.4133542259730801E-3</v>
      </c>
      <c r="AS25">
        <v>0.99012661710142402</v>
      </c>
      <c r="AT25" s="1">
        <v>2.99489910154746E-5</v>
      </c>
      <c r="AU25">
        <v>5.1587127499698897E-2</v>
      </c>
      <c r="AV25">
        <v>0.87664504144841604</v>
      </c>
      <c r="AW25" s="1">
        <v>2.6211633068214099E-12</v>
      </c>
      <c r="AX25" s="1">
        <v>3.1012055715849501E-74</v>
      </c>
      <c r="AY25" s="1">
        <v>1.7236391106104299E-25</v>
      </c>
      <c r="AZ25" s="1">
        <v>3.9413656938210597E-48</v>
      </c>
    </row>
    <row r="26" spans="1:52" x14ac:dyDescent="0.2">
      <c r="A26">
        <f t="shared" si="0"/>
        <v>37</v>
      </c>
      <c r="B26" t="s">
        <v>24</v>
      </c>
      <c r="C26" s="1">
        <v>1.7104946427574499E-9</v>
      </c>
      <c r="D26" s="1">
        <v>4.6186625602913899E-14</v>
      </c>
      <c r="E26">
        <v>0.89646053066798503</v>
      </c>
      <c r="F26">
        <v>0.99969671967933704</v>
      </c>
      <c r="G26" s="1">
        <v>7.2524228185816304E-125</v>
      </c>
      <c r="H26" s="1">
        <v>6.1537904943393503E-142</v>
      </c>
      <c r="I26">
        <v>3.45410934673184E-4</v>
      </c>
      <c r="J26">
        <v>0.119161956961403</v>
      </c>
      <c r="K26" s="1">
        <v>1.22877472234824E-32</v>
      </c>
      <c r="L26" s="1">
        <v>3.2309973972938399E-11</v>
      </c>
      <c r="M26">
        <v>4.7201717343907197E-3</v>
      </c>
      <c r="N26">
        <v>0.57985872136472905</v>
      </c>
      <c r="O26" s="1">
        <v>8.5686908444229699E-62</v>
      </c>
      <c r="P26" s="1">
        <v>1.2810867410112299E-6</v>
      </c>
      <c r="Q26">
        <v>1.57737822406261E-3</v>
      </c>
      <c r="R26" s="1">
        <v>7.4399070476873198E-54</v>
      </c>
      <c r="S26" s="1">
        <v>7.1365592590647699E-142</v>
      </c>
      <c r="T26">
        <v>0.18329964110498401</v>
      </c>
      <c r="U26" s="1">
        <v>2.59814725360612E-117</v>
      </c>
      <c r="V26" s="1">
        <v>3.7354211442019901E-50</v>
      </c>
      <c r="W26">
        <v>0.99999894878333495</v>
      </c>
      <c r="X26">
        <v>0.93327261625764402</v>
      </c>
      <c r="Y26">
        <v>1.65122878079947E-3</v>
      </c>
      <c r="Z26">
        <v>0.35176959913130801</v>
      </c>
      <c r="AA26" t="s">
        <v>6</v>
      </c>
      <c r="AB26" s="1">
        <v>1.36957799632774E-10</v>
      </c>
      <c r="AC26" s="1">
        <v>3.52508424770199E-70</v>
      </c>
      <c r="AD26" s="1">
        <v>3.9107528627052003E-61</v>
      </c>
      <c r="AE26">
        <v>0.98150896677432098</v>
      </c>
      <c r="AF26">
        <v>0.99997733358692997</v>
      </c>
      <c r="AG26" s="1">
        <v>1.18631496095767E-11</v>
      </c>
      <c r="AH26" s="1">
        <v>4.5493844113461297E-49</v>
      </c>
      <c r="AI26">
        <v>0.65399138887665298</v>
      </c>
      <c r="AJ26">
        <v>0.232397517276836</v>
      </c>
      <c r="AK26" s="1">
        <v>1.20114944132459E-29</v>
      </c>
      <c r="AL26">
        <v>0.94363961335211</v>
      </c>
      <c r="AM26">
        <v>0.80725413794665801</v>
      </c>
      <c r="AN26" s="1">
        <v>1.3172048203574701E-7</v>
      </c>
      <c r="AO26" s="1">
        <v>3.2156166224949902E-29</v>
      </c>
      <c r="AP26" s="1">
        <v>2.7175201708182999E-80</v>
      </c>
      <c r="AQ26" s="1">
        <v>5.0869389906411603E-8</v>
      </c>
      <c r="AR26" s="1">
        <v>3.18713936138568E-5</v>
      </c>
      <c r="AS26">
        <v>0.99892372826292397</v>
      </c>
      <c r="AT26" s="1">
        <v>2.37653235619089E-6</v>
      </c>
      <c r="AU26">
        <v>2.9407984924012202E-2</v>
      </c>
      <c r="AV26">
        <v>0.93493558496679496</v>
      </c>
      <c r="AW26" s="1">
        <v>9.08839859382741E-13</v>
      </c>
      <c r="AX26" s="1">
        <v>2.1990754045956399E-70</v>
      </c>
      <c r="AY26" s="1">
        <v>4.3727616947522899E-27</v>
      </c>
      <c r="AZ26" s="1">
        <v>1.69654912498425E-56</v>
      </c>
    </row>
    <row r="27" spans="1:52" x14ac:dyDescent="0.2">
      <c r="A27">
        <f t="shared" si="0"/>
        <v>19</v>
      </c>
      <c r="B27" t="s">
        <v>29</v>
      </c>
      <c r="C27">
        <v>0.99972832609069895</v>
      </c>
      <c r="D27">
        <v>0.60004967688363797</v>
      </c>
      <c r="E27">
        <v>0.99999999999046996</v>
      </c>
      <c r="F27">
        <v>0.99999999999999001</v>
      </c>
      <c r="G27" s="1">
        <v>1.86820441399871E-87</v>
      </c>
      <c r="H27" s="1">
        <v>1.4630692195582701E-102</v>
      </c>
      <c r="I27">
        <v>0.999999961398915</v>
      </c>
      <c r="J27">
        <v>0.99999999865865097</v>
      </c>
      <c r="K27">
        <v>3.0854601261464401E-2</v>
      </c>
      <c r="L27">
        <v>0.98616743877381297</v>
      </c>
      <c r="M27">
        <v>0.99997066475178498</v>
      </c>
      <c r="N27">
        <v>0.99999999998826195</v>
      </c>
      <c r="O27" s="1">
        <v>5.2350817719503296E-32</v>
      </c>
      <c r="P27">
        <v>0.97046324509448401</v>
      </c>
      <c r="Q27">
        <v>0.99995498410892303</v>
      </c>
      <c r="R27" s="1">
        <v>2.7475533201097999E-14</v>
      </c>
      <c r="S27" s="1">
        <v>5.3592305809916005E-91</v>
      </c>
      <c r="T27">
        <v>0.99999976624157505</v>
      </c>
      <c r="U27" s="1">
        <v>3.9564295375466803E-90</v>
      </c>
      <c r="V27" s="1">
        <v>1.19285836755494E-17</v>
      </c>
      <c r="W27">
        <v>1</v>
      </c>
      <c r="X27">
        <v>0.99999999999998701</v>
      </c>
      <c r="Y27">
        <v>0.99998555642114895</v>
      </c>
      <c r="Z27">
        <v>0.99999999969537601</v>
      </c>
      <c r="AA27">
        <v>0.999999999863042</v>
      </c>
      <c r="AB27" t="s">
        <v>6</v>
      </c>
      <c r="AC27" s="1">
        <v>2.5458621474734098E-21</v>
      </c>
      <c r="AD27" s="1">
        <v>2.2426779581562801E-32</v>
      </c>
      <c r="AE27">
        <v>1</v>
      </c>
      <c r="AF27">
        <v>0.99999999999997502</v>
      </c>
      <c r="AG27">
        <v>0.49125638518192899</v>
      </c>
      <c r="AH27" s="1">
        <v>4.7387835759607704E-19</v>
      </c>
      <c r="AI27">
        <v>0.99999999999264799</v>
      </c>
      <c r="AJ27">
        <v>0.99999999242346904</v>
      </c>
      <c r="AK27" s="1">
        <v>2.0283379930407299E-8</v>
      </c>
      <c r="AL27">
        <v>0.999999999999999</v>
      </c>
      <c r="AM27">
        <v>0.99999999999987099</v>
      </c>
      <c r="AN27">
        <v>0.78807019034938297</v>
      </c>
      <c r="AO27" s="1">
        <v>5.6505702941194005E-10</v>
      </c>
      <c r="AP27" s="1">
        <v>1.14158762359028E-51</v>
      </c>
      <c r="AQ27">
        <v>0.98253887032444898</v>
      </c>
      <c r="AR27">
        <v>0.99996495832550802</v>
      </c>
      <c r="AS27">
        <v>0.999999999999998</v>
      </c>
      <c r="AT27">
        <v>0.99919852265917097</v>
      </c>
      <c r="AU27">
        <v>0.99999681130478502</v>
      </c>
      <c r="AV27">
        <v>0.99999999999593603</v>
      </c>
      <c r="AW27">
        <v>0.27040637509628801</v>
      </c>
      <c r="AX27" s="1">
        <v>1.13091713193514E-38</v>
      </c>
      <c r="AY27" s="1">
        <v>6.5653078917880602E-5</v>
      </c>
      <c r="AZ27" s="1">
        <v>2.4729874441198E-16</v>
      </c>
    </row>
    <row r="28" spans="1:52" x14ac:dyDescent="0.2">
      <c r="A28">
        <f t="shared" si="0"/>
        <v>8</v>
      </c>
      <c r="B28" t="s">
        <v>3</v>
      </c>
      <c r="C28">
        <v>1</v>
      </c>
      <c r="D28">
        <v>1</v>
      </c>
      <c r="E28">
        <v>1</v>
      </c>
      <c r="F28">
        <v>1</v>
      </c>
      <c r="G28" s="1">
        <v>1.1801787233180001E-29</v>
      </c>
      <c r="H28" s="1">
        <v>6.5015052478758801E-48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1.2923218462926899E-3</v>
      </c>
      <c r="P28">
        <v>1</v>
      </c>
      <c r="Q28">
        <v>1</v>
      </c>
      <c r="R28">
        <v>0.96760279263758797</v>
      </c>
      <c r="S28" s="1">
        <v>5.6736352636211103E-22</v>
      </c>
      <c r="T28">
        <v>1</v>
      </c>
      <c r="U28" s="1">
        <v>2.87280467845897E-38</v>
      </c>
      <c r="V28">
        <v>0.66607662132049505</v>
      </c>
      <c r="W28">
        <v>1</v>
      </c>
      <c r="X28">
        <v>1</v>
      </c>
      <c r="Y28">
        <v>1</v>
      </c>
      <c r="Z28">
        <v>1</v>
      </c>
      <c r="AA28">
        <v>1</v>
      </c>
      <c r="AB28">
        <v>1</v>
      </c>
      <c r="AC28" t="s">
        <v>6</v>
      </c>
      <c r="AD28">
        <v>1.84079095945634E-4</v>
      </c>
      <c r="AE28">
        <v>1</v>
      </c>
      <c r="AF28">
        <v>1</v>
      </c>
      <c r="AG28">
        <v>1</v>
      </c>
      <c r="AH28">
        <v>0.73028202994438796</v>
      </c>
      <c r="AI28">
        <v>1</v>
      </c>
      <c r="AJ28">
        <v>1</v>
      </c>
      <c r="AK28">
        <v>0.99873281989597196</v>
      </c>
      <c r="AL28">
        <v>1</v>
      </c>
      <c r="AM28">
        <v>1</v>
      </c>
      <c r="AN28">
        <v>1</v>
      </c>
      <c r="AO28">
        <v>0.99687892091323405</v>
      </c>
      <c r="AP28" s="1">
        <v>9.9964698649769106E-11</v>
      </c>
      <c r="AQ28">
        <v>1</v>
      </c>
      <c r="AR28">
        <v>1</v>
      </c>
      <c r="AS28">
        <v>1</v>
      </c>
      <c r="AT28">
        <v>1</v>
      </c>
      <c r="AU28">
        <v>1</v>
      </c>
      <c r="AV28">
        <v>1</v>
      </c>
      <c r="AW28">
        <v>1</v>
      </c>
      <c r="AX28" s="1">
        <v>6.4777735876999899E-5</v>
      </c>
      <c r="AY28">
        <v>0.99999999987622401</v>
      </c>
      <c r="AZ28">
        <v>0.92388974304834903</v>
      </c>
    </row>
    <row r="29" spans="1:52" x14ac:dyDescent="0.2">
      <c r="A29">
        <f t="shared" si="0"/>
        <v>5</v>
      </c>
      <c r="B29" t="s">
        <v>4</v>
      </c>
      <c r="C29">
        <v>1</v>
      </c>
      <c r="D29">
        <v>1</v>
      </c>
      <c r="E29">
        <v>1</v>
      </c>
      <c r="F29">
        <v>1</v>
      </c>
      <c r="G29" s="1">
        <v>3.5352578894959898E-15</v>
      </c>
      <c r="H29" s="1">
        <v>2.6787937930904698E-28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0.74260261944392403</v>
      </c>
      <c r="P29">
        <v>1</v>
      </c>
      <c r="Q29">
        <v>1</v>
      </c>
      <c r="R29">
        <v>0.99999996568328997</v>
      </c>
      <c r="S29" s="1">
        <v>3.0538208062237501E-7</v>
      </c>
      <c r="T29">
        <v>1</v>
      </c>
      <c r="U29" s="1">
        <v>3.7556720507708301E-47</v>
      </c>
      <c r="V29">
        <v>0.99999802767907997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0.99981592090405402</v>
      </c>
      <c r="AD29" t="s">
        <v>6</v>
      </c>
      <c r="AE29">
        <v>1</v>
      </c>
      <c r="AF29">
        <v>1</v>
      </c>
      <c r="AG29">
        <v>1</v>
      </c>
      <c r="AH29">
        <v>0.99994619072111501</v>
      </c>
      <c r="AI29">
        <v>1</v>
      </c>
      <c r="AJ29">
        <v>1</v>
      </c>
      <c r="AK29">
        <v>0.99999999999628097</v>
      </c>
      <c r="AL29">
        <v>1</v>
      </c>
      <c r="AM29">
        <v>1</v>
      </c>
      <c r="AN29">
        <v>1</v>
      </c>
      <c r="AO29">
        <v>0.99999999999640299</v>
      </c>
      <c r="AP29">
        <v>1.5702504411224501E-2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0.61597799901660899</v>
      </c>
      <c r="AY29">
        <v>0.999999999999999</v>
      </c>
      <c r="AZ29">
        <v>0.99999827661475305</v>
      </c>
    </row>
    <row r="30" spans="1:52" x14ac:dyDescent="0.2">
      <c r="A30">
        <f t="shared" si="0"/>
        <v>48</v>
      </c>
      <c r="B30" t="s">
        <v>5</v>
      </c>
      <c r="C30" s="1">
        <v>8.3623799713036802E-7</v>
      </c>
      <c r="D30" s="1">
        <v>1.40989556986359E-14</v>
      </c>
      <c r="E30">
        <v>4.7180618520129801E-2</v>
      </c>
      <c r="F30">
        <v>0.25893097979457103</v>
      </c>
      <c r="G30" s="1">
        <v>2.60279383798659E-151</v>
      </c>
      <c r="H30" s="1">
        <v>1.29162871226664E-150</v>
      </c>
      <c r="I30">
        <v>1.6333265990814E-3</v>
      </c>
      <c r="J30">
        <v>6.0873025594621903E-3</v>
      </c>
      <c r="K30" s="1">
        <v>1.2506392126979399E-20</v>
      </c>
      <c r="L30" s="1">
        <v>2.4986688969315699E-9</v>
      </c>
      <c r="M30" s="1">
        <v>9.4661169676430995E-7</v>
      </c>
      <c r="N30">
        <v>1.0221074435685E-2</v>
      </c>
      <c r="O30" s="1">
        <v>7.5195840175703106E-98</v>
      </c>
      <c r="P30" s="1">
        <v>9.1918625509088904E-13</v>
      </c>
      <c r="Q30" s="1">
        <v>2.1091672949214701E-7</v>
      </c>
      <c r="R30" s="1">
        <v>1.6391213193988501E-49</v>
      </c>
      <c r="S30" s="1">
        <v>8.3802479778506202E-176</v>
      </c>
      <c r="T30" s="1">
        <v>3.4143327546119697E-7</v>
      </c>
      <c r="U30" s="1">
        <v>2.9620372048290702E-158</v>
      </c>
      <c r="V30" s="1">
        <v>8.4369755320577098E-57</v>
      </c>
      <c r="W30">
        <v>0.77903242252951699</v>
      </c>
      <c r="X30">
        <v>0.166138833711171</v>
      </c>
      <c r="Y30" s="1">
        <v>1.1992838111516901E-5</v>
      </c>
      <c r="Z30">
        <v>9.0744003398093905E-3</v>
      </c>
      <c r="AA30">
        <v>1.8491033225679201E-2</v>
      </c>
      <c r="AB30" s="1">
        <v>3.7457761341606601E-16</v>
      </c>
      <c r="AC30" s="1">
        <v>2.06993693687517E-51</v>
      </c>
      <c r="AD30" s="1">
        <v>3.27934688617499E-81</v>
      </c>
      <c r="AE30" t="s">
        <v>6</v>
      </c>
      <c r="AF30">
        <v>0.18332657441734099</v>
      </c>
      <c r="AG30" s="1">
        <v>2.0235480193347101E-16</v>
      </c>
      <c r="AH30" s="1">
        <v>1.5377340985238601E-54</v>
      </c>
      <c r="AI30">
        <v>3.1029369366588701E-2</v>
      </c>
      <c r="AJ30">
        <v>1.12234199075021E-3</v>
      </c>
      <c r="AK30" s="1">
        <v>5.3512760665503697E-40</v>
      </c>
      <c r="AL30">
        <v>0.229071883479285</v>
      </c>
      <c r="AM30">
        <v>7.5713322036928196E-2</v>
      </c>
      <c r="AN30" s="1">
        <v>5.4995967427551402E-16</v>
      </c>
      <c r="AO30" s="1">
        <v>1.4228108141529401E-46</v>
      </c>
      <c r="AP30" s="1">
        <v>3.2935232030563102E-97</v>
      </c>
      <c r="AQ30" s="1">
        <v>5.6709324182529904E-10</v>
      </c>
      <c r="AR30" s="1">
        <v>7.7459688693840402E-6</v>
      </c>
      <c r="AS30">
        <v>0.290764940565921</v>
      </c>
      <c r="AT30" s="1">
        <v>2.6796726049445499E-8</v>
      </c>
      <c r="AU30" s="1">
        <v>1.27570236044924E-6</v>
      </c>
      <c r="AV30">
        <v>7.7390681073791295E-2</v>
      </c>
      <c r="AW30" s="1">
        <v>1.23465653044022E-18</v>
      </c>
      <c r="AX30" s="1">
        <v>6.5484148750055801E-81</v>
      </c>
      <c r="AY30" s="1">
        <v>6.1504323876754801E-29</v>
      </c>
      <c r="AZ30" s="1">
        <v>1.71945775561305E-50</v>
      </c>
    </row>
    <row r="31" spans="1:52" x14ac:dyDescent="0.2">
      <c r="A31">
        <f t="shared" si="0"/>
        <v>44</v>
      </c>
      <c r="B31" t="s">
        <v>60</v>
      </c>
      <c r="C31" s="1">
        <v>1.9080468232123502E-15</v>
      </c>
      <c r="D31" s="1">
        <v>5.7377660764586698E-19</v>
      </c>
      <c r="E31">
        <v>1.0076958041384499E-3</v>
      </c>
      <c r="F31">
        <v>0.69601031436540595</v>
      </c>
      <c r="G31" s="1">
        <v>1.7974248610632601E-133</v>
      </c>
      <c r="H31" s="1">
        <v>1.89185042430845E-152</v>
      </c>
      <c r="I31" s="1">
        <v>7.0086224768217901E-9</v>
      </c>
      <c r="J31" s="1">
        <v>7.6208156820879199E-5</v>
      </c>
      <c r="K31" s="1">
        <v>2.5997382791237101E-41</v>
      </c>
      <c r="L31" s="1">
        <v>7.8664265027147898E-17</v>
      </c>
      <c r="M31" s="1">
        <v>4.34930772022704E-5</v>
      </c>
      <c r="N31">
        <v>0.13071679384843701</v>
      </c>
      <c r="O31" s="1">
        <v>6.9274733991619596E-69</v>
      </c>
      <c r="P31" s="1">
        <v>7.5638837283830596E-10</v>
      </c>
      <c r="Q31" s="1">
        <v>1.08894326097258E-5</v>
      </c>
      <c r="R31" s="1">
        <v>2.2942888764602601E-62</v>
      </c>
      <c r="S31" s="1">
        <v>2.7191410722770798E-153</v>
      </c>
      <c r="T31">
        <v>2.0514731637241299E-2</v>
      </c>
      <c r="U31" s="1">
        <v>3.4424521206817998E-123</v>
      </c>
      <c r="V31" s="1">
        <v>6.34929791754166E-57</v>
      </c>
      <c r="W31">
        <v>0.99734223709338399</v>
      </c>
      <c r="X31">
        <v>0.44888420103556598</v>
      </c>
      <c r="Y31" s="1">
        <v>4.2118664196183897E-6</v>
      </c>
      <c r="Z31">
        <v>3.0818364880067801E-2</v>
      </c>
      <c r="AA31" s="1">
        <v>2.2666413069718498E-5</v>
      </c>
      <c r="AB31" s="1">
        <v>2.5426011257514802E-14</v>
      </c>
      <c r="AC31" s="1">
        <v>5.69204336533142E-79</v>
      </c>
      <c r="AD31" s="1">
        <v>9.7994458749954601E-68</v>
      </c>
      <c r="AE31">
        <v>0.81667342558265899</v>
      </c>
      <c r="AF31" t="s">
        <v>6</v>
      </c>
      <c r="AG31" s="1">
        <v>5.6567479662027899E-16</v>
      </c>
      <c r="AH31" s="1">
        <v>5.1926188470268096E-56</v>
      </c>
      <c r="AI31">
        <v>0.16272370234143799</v>
      </c>
      <c r="AJ31">
        <v>2.3378443891083799E-2</v>
      </c>
      <c r="AK31" s="1">
        <v>1.8589627028166601E-34</v>
      </c>
      <c r="AL31">
        <v>0.58815965400659798</v>
      </c>
      <c r="AM31">
        <v>0.31128986601738201</v>
      </c>
      <c r="AN31" s="1">
        <v>1.6736180799598599E-10</v>
      </c>
      <c r="AO31" s="1">
        <v>3.14266796998256E-34</v>
      </c>
      <c r="AP31" s="1">
        <v>2.1584892965323101E-86</v>
      </c>
      <c r="AQ31" s="1">
        <v>2.7263169617949601E-12</v>
      </c>
      <c r="AR31" s="1">
        <v>2.8473531316705398E-9</v>
      </c>
      <c r="AS31">
        <v>0.74733777898201603</v>
      </c>
      <c r="AT31" s="1">
        <v>3.4732557695244399E-10</v>
      </c>
      <c r="AU31">
        <v>1.0630337449700801E-3</v>
      </c>
      <c r="AV31">
        <v>0.10706314813406501</v>
      </c>
      <c r="AW31" s="1">
        <v>4.0705616108270101E-17</v>
      </c>
      <c r="AX31" s="1">
        <v>5.7779758486012302E-79</v>
      </c>
      <c r="AY31" s="1">
        <v>2.0644213382066701E-33</v>
      </c>
      <c r="AZ31" s="1">
        <v>3.0043949199979103E-66</v>
      </c>
    </row>
    <row r="32" spans="1:52" x14ac:dyDescent="0.2">
      <c r="A32">
        <f t="shared" si="0"/>
        <v>18</v>
      </c>
      <c r="B32" t="s">
        <v>25</v>
      </c>
      <c r="C32">
        <v>0.99988686860617104</v>
      </c>
      <c r="D32">
        <v>0.61191754286184696</v>
      </c>
      <c r="E32">
        <v>0.99999999999949296</v>
      </c>
      <c r="F32">
        <v>1</v>
      </c>
      <c r="G32" s="1">
        <v>4.6870581223489797E-88</v>
      </c>
      <c r="H32" s="1">
        <v>1.65201876537999E-106</v>
      </c>
      <c r="I32">
        <v>0.99999999354292501</v>
      </c>
      <c r="J32">
        <v>0.99999999988023403</v>
      </c>
      <c r="K32">
        <v>2.52163302711392E-2</v>
      </c>
      <c r="L32">
        <v>0.99159030703615003</v>
      </c>
      <c r="M32">
        <v>0.99997371908252197</v>
      </c>
      <c r="N32">
        <v>0.99999999999564704</v>
      </c>
      <c r="O32" s="1">
        <v>8.7595505674232601E-32</v>
      </c>
      <c r="P32">
        <v>0.97201475946512494</v>
      </c>
      <c r="Q32">
        <v>0.99996034612705198</v>
      </c>
      <c r="R32" s="1">
        <v>3.4498370086302801E-15</v>
      </c>
      <c r="S32" s="1">
        <v>6.8659693415902398E-97</v>
      </c>
      <c r="T32">
        <v>0.99999983202464005</v>
      </c>
      <c r="U32" s="1">
        <v>3.0756496704159601E-90</v>
      </c>
      <c r="V32" s="1">
        <v>1.9407008871493799E-20</v>
      </c>
      <c r="W32">
        <v>1</v>
      </c>
      <c r="X32">
        <v>0.999999999999999</v>
      </c>
      <c r="Y32">
        <v>0.99999407392986195</v>
      </c>
      <c r="Z32">
        <v>0.99999999985008903</v>
      </c>
      <c r="AA32">
        <v>0.99999999998813704</v>
      </c>
      <c r="AB32">
        <v>0.50874361481807095</v>
      </c>
      <c r="AC32" s="1">
        <v>2.7739805637754499E-24</v>
      </c>
      <c r="AD32" s="1">
        <v>5.0243008638098099E-33</v>
      </c>
      <c r="AE32">
        <v>1</v>
      </c>
      <c r="AF32">
        <v>0.999999999999999</v>
      </c>
      <c r="AG32" t="s">
        <v>6</v>
      </c>
      <c r="AH32" s="1">
        <v>5.8176623411160404E-20</v>
      </c>
      <c r="AI32">
        <v>0.99999999999952205</v>
      </c>
      <c r="AJ32">
        <v>0.99999999084800095</v>
      </c>
      <c r="AK32" s="1">
        <v>7.3199088669247897E-9</v>
      </c>
      <c r="AL32">
        <v>1</v>
      </c>
      <c r="AM32">
        <v>0.99999999999981304</v>
      </c>
      <c r="AN32">
        <v>0.79256676845600604</v>
      </c>
      <c r="AO32" s="1">
        <v>3.6876145953666798E-10</v>
      </c>
      <c r="AP32" s="1">
        <v>6.1205353541834202E-52</v>
      </c>
      <c r="AQ32">
        <v>0.98981388789559999</v>
      </c>
      <c r="AR32">
        <v>0.99998900781464095</v>
      </c>
      <c r="AS32">
        <v>1</v>
      </c>
      <c r="AT32">
        <v>0.999605077773281</v>
      </c>
      <c r="AU32">
        <v>0.99999660206598895</v>
      </c>
      <c r="AV32">
        <v>0.99999999999984301</v>
      </c>
      <c r="AW32">
        <v>0.21244789976607201</v>
      </c>
      <c r="AX32" s="1">
        <v>3.1921061358591398E-40</v>
      </c>
      <c r="AY32" s="1">
        <v>3.06729537410065E-5</v>
      </c>
      <c r="AZ32" s="1">
        <v>2.2638145167818199E-17</v>
      </c>
    </row>
    <row r="33" spans="1:52" x14ac:dyDescent="0.2">
      <c r="A33">
        <f t="shared" si="0"/>
        <v>10</v>
      </c>
      <c r="B33" t="s">
        <v>26</v>
      </c>
      <c r="C33">
        <v>1</v>
      </c>
      <c r="D33">
        <v>1</v>
      </c>
      <c r="E33">
        <v>1</v>
      </c>
      <c r="F33">
        <v>1</v>
      </c>
      <c r="G33" s="1">
        <v>1.95466691254712E-35</v>
      </c>
      <c r="H33" s="1">
        <v>3.1028565754292998E-51</v>
      </c>
      <c r="I33">
        <v>1</v>
      </c>
      <c r="J33">
        <v>1</v>
      </c>
      <c r="K33">
        <v>0.99999999999925904</v>
      </c>
      <c r="L33">
        <v>1</v>
      </c>
      <c r="M33">
        <v>1</v>
      </c>
      <c r="N33">
        <v>1</v>
      </c>
      <c r="O33" s="1">
        <v>9.2987410612227402E-5</v>
      </c>
      <c r="P33">
        <v>1</v>
      </c>
      <c r="Q33">
        <v>1</v>
      </c>
      <c r="R33">
        <v>0.85850163211393504</v>
      </c>
      <c r="S33" s="1">
        <v>3.82254118878474E-28</v>
      </c>
      <c r="T33">
        <v>1</v>
      </c>
      <c r="U33" s="1">
        <v>9.6222960495460702E-43</v>
      </c>
      <c r="V33">
        <v>0.43917006355947003</v>
      </c>
      <c r="W33">
        <v>1</v>
      </c>
      <c r="X33">
        <v>1</v>
      </c>
      <c r="Y33">
        <v>1</v>
      </c>
      <c r="Z33">
        <v>1</v>
      </c>
      <c r="AA33">
        <v>1</v>
      </c>
      <c r="AB33">
        <v>1</v>
      </c>
      <c r="AC33">
        <v>0.26971797005561199</v>
      </c>
      <c r="AD33" s="1">
        <v>5.3809278885144998E-5</v>
      </c>
      <c r="AE33">
        <v>1</v>
      </c>
      <c r="AF33">
        <v>1</v>
      </c>
      <c r="AG33">
        <v>1</v>
      </c>
      <c r="AH33" t="s">
        <v>6</v>
      </c>
      <c r="AI33">
        <v>1</v>
      </c>
      <c r="AJ33">
        <v>1</v>
      </c>
      <c r="AK33">
        <v>0.994453604379956</v>
      </c>
      <c r="AL33">
        <v>1</v>
      </c>
      <c r="AM33">
        <v>1</v>
      </c>
      <c r="AN33">
        <v>1</v>
      </c>
      <c r="AO33">
        <v>0.99218773227138801</v>
      </c>
      <c r="AP33" s="1">
        <v>8.3810804682574195E-17</v>
      </c>
      <c r="AQ33">
        <v>1</v>
      </c>
      <c r="AR33">
        <v>1</v>
      </c>
      <c r="AS33">
        <v>1</v>
      </c>
      <c r="AT33">
        <v>1</v>
      </c>
      <c r="AU33">
        <v>1</v>
      </c>
      <c r="AV33">
        <v>1</v>
      </c>
      <c r="AW33">
        <v>1</v>
      </c>
      <c r="AX33" s="1">
        <v>5.9505001790715003E-7</v>
      </c>
      <c r="AY33">
        <v>0.99999999999865896</v>
      </c>
      <c r="AZ33">
        <v>0.74619919720281902</v>
      </c>
    </row>
    <row r="34" spans="1:52" x14ac:dyDescent="0.2">
      <c r="A34">
        <f t="shared" si="0"/>
        <v>39</v>
      </c>
      <c r="B34" t="s">
        <v>27</v>
      </c>
      <c r="C34">
        <v>2.5710633235628898E-4</v>
      </c>
      <c r="D34" s="1">
        <v>2.9128145637402099E-11</v>
      </c>
      <c r="E34">
        <v>0.52986729658641496</v>
      </c>
      <c r="F34">
        <v>0.88378240905364402</v>
      </c>
      <c r="G34" s="1">
        <v>1.42184661027278E-134</v>
      </c>
      <c r="H34" s="1">
        <v>6.2633903168403896E-143</v>
      </c>
      <c r="I34">
        <v>8.2272205267552703E-2</v>
      </c>
      <c r="J34">
        <v>0.18948422817654001</v>
      </c>
      <c r="K34" s="1">
        <v>2.8695470674802201E-18</v>
      </c>
      <c r="L34" s="1">
        <v>8.5414045201350403E-7</v>
      </c>
      <c r="M34">
        <v>1.16179851980671E-4</v>
      </c>
      <c r="N34">
        <v>0.42593062128306503</v>
      </c>
      <c r="O34" s="1">
        <v>1.4841092167462501E-71</v>
      </c>
      <c r="P34" s="1">
        <v>6.35632045294549E-10</v>
      </c>
      <c r="Q34">
        <v>5.0418368782156897E-4</v>
      </c>
      <c r="R34" s="1">
        <v>3.5709499562126999E-45</v>
      </c>
      <c r="S34" s="1">
        <v>5.96978685348261E-148</v>
      </c>
      <c r="T34">
        <v>9.3192770447886597E-2</v>
      </c>
      <c r="U34" s="1">
        <v>8.0033663715893694E-126</v>
      </c>
      <c r="V34" s="1">
        <v>1.66093782976671E-46</v>
      </c>
      <c r="W34">
        <v>0.99755339714846003</v>
      </c>
      <c r="X34">
        <v>0.79217677942363796</v>
      </c>
      <c r="Y34">
        <v>2.4955067543141899E-3</v>
      </c>
      <c r="Z34">
        <v>0.24241887806037701</v>
      </c>
      <c r="AA34">
        <v>0.34600861112334702</v>
      </c>
      <c r="AB34" s="1">
        <v>7.3520166543036997E-12</v>
      </c>
      <c r="AC34" s="1">
        <v>9.5965445872951301E-51</v>
      </c>
      <c r="AD34" s="1">
        <v>5.6439103163915997E-62</v>
      </c>
      <c r="AE34">
        <v>0.96897063063341105</v>
      </c>
      <c r="AF34">
        <v>0.83727629765856204</v>
      </c>
      <c r="AG34" s="1">
        <v>4.7806435484319103E-13</v>
      </c>
      <c r="AH34" s="1">
        <v>2.9703996268981798E-48</v>
      </c>
      <c r="AI34" t="s">
        <v>6</v>
      </c>
      <c r="AJ34">
        <v>0.10940582133636099</v>
      </c>
      <c r="AK34" s="1">
        <v>9.9473604699437702E-32</v>
      </c>
      <c r="AL34">
        <v>0.98182204271053697</v>
      </c>
      <c r="AM34">
        <v>0.72311301922750704</v>
      </c>
      <c r="AN34" s="1">
        <v>1.33290983435608E-8</v>
      </c>
      <c r="AO34" s="1">
        <v>7.1035176037794599E-32</v>
      </c>
      <c r="AP34" s="1">
        <v>6.31824529005663E-89</v>
      </c>
      <c r="AQ34" s="1">
        <v>3.02467457796004E-7</v>
      </c>
      <c r="AR34">
        <v>1.73399523764764E-3</v>
      </c>
      <c r="AS34">
        <v>0.90612424532319102</v>
      </c>
      <c r="AT34" s="1">
        <v>2.08847902590022E-5</v>
      </c>
      <c r="AU34">
        <v>1.0078636661581E-2</v>
      </c>
      <c r="AV34">
        <v>0.62259291735248101</v>
      </c>
      <c r="AW34" s="1">
        <v>2.9426155869741102E-14</v>
      </c>
      <c r="AX34" s="1">
        <v>4.8465042086385202E-76</v>
      </c>
      <c r="AY34" s="1">
        <v>2.1007411865095601E-25</v>
      </c>
      <c r="AZ34" s="1">
        <v>7.2891791312390498E-50</v>
      </c>
    </row>
    <row r="35" spans="1:52" x14ac:dyDescent="0.2">
      <c r="A35">
        <f t="shared" si="0"/>
        <v>34</v>
      </c>
      <c r="B35" t="s">
        <v>28</v>
      </c>
      <c r="C35">
        <v>1.52650051043433E-2</v>
      </c>
      <c r="D35" s="1">
        <v>1.1407696529863299E-7</v>
      </c>
      <c r="E35">
        <v>0.875078254073964</v>
      </c>
      <c r="F35">
        <v>0.985061277723008</v>
      </c>
      <c r="G35" s="1">
        <v>2.4614838832796099E-130</v>
      </c>
      <c r="H35" s="1">
        <v>5.0940568926029898E-138</v>
      </c>
      <c r="I35">
        <v>0.41933924071374301</v>
      </c>
      <c r="J35">
        <v>0.61018852843595595</v>
      </c>
      <c r="K35" s="1">
        <v>2.4274462831948698E-13</v>
      </c>
      <c r="L35">
        <v>2.78048493730909E-4</v>
      </c>
      <c r="M35">
        <v>1.1488178199781899E-2</v>
      </c>
      <c r="N35">
        <v>0.85737583239733495</v>
      </c>
      <c r="O35" s="1">
        <v>2.7976719278918402E-66</v>
      </c>
      <c r="P35" s="1">
        <v>7.3518637978349701E-8</v>
      </c>
      <c r="Q35">
        <v>1.48628752245696E-2</v>
      </c>
      <c r="R35" s="1">
        <v>3.5321207021374901E-39</v>
      </c>
      <c r="S35" s="1">
        <v>1.0513522307031201E-146</v>
      </c>
      <c r="T35">
        <v>0.39406664832802102</v>
      </c>
      <c r="U35" s="1">
        <v>2.13333271178688E-126</v>
      </c>
      <c r="V35" s="1">
        <v>5.5938989235229397E-43</v>
      </c>
      <c r="W35">
        <v>0.99987940947304799</v>
      </c>
      <c r="X35">
        <v>0.96674567809939604</v>
      </c>
      <c r="Y35">
        <v>5.3021728957970402E-2</v>
      </c>
      <c r="Z35">
        <v>0.65957639191557305</v>
      </c>
      <c r="AA35">
        <v>0.767602482723164</v>
      </c>
      <c r="AB35" s="1">
        <v>7.5765313998480801E-9</v>
      </c>
      <c r="AC35" s="1">
        <v>4.2850879664698802E-42</v>
      </c>
      <c r="AD35" s="1">
        <v>1.12942937669424E-59</v>
      </c>
      <c r="AE35">
        <v>0.99887765800924999</v>
      </c>
      <c r="AF35">
        <v>0.97662155610891599</v>
      </c>
      <c r="AG35" s="1">
        <v>9.1519993541440099E-9</v>
      </c>
      <c r="AH35" s="1">
        <v>4.9362645006343797E-42</v>
      </c>
      <c r="AI35">
        <v>0.89059417866363899</v>
      </c>
      <c r="AJ35" t="s">
        <v>6</v>
      </c>
      <c r="AK35" s="1">
        <v>7.1495962341051397E-28</v>
      </c>
      <c r="AL35">
        <v>0.99439066394005704</v>
      </c>
      <c r="AM35">
        <v>0.97874307771149405</v>
      </c>
      <c r="AN35" s="1">
        <v>1.7645850108849801E-6</v>
      </c>
      <c r="AO35" s="1">
        <v>9.6075727979407892E-28</v>
      </c>
      <c r="AP35" s="1">
        <v>1.43875739364061E-84</v>
      </c>
      <c r="AQ35" s="1">
        <v>8.4676995896532396E-5</v>
      </c>
      <c r="AR35">
        <v>4.1589934169008802E-2</v>
      </c>
      <c r="AS35">
        <v>0.99037824814091402</v>
      </c>
      <c r="AT35">
        <v>2.0219824898704002E-3</v>
      </c>
      <c r="AU35">
        <v>0.104380664931035</v>
      </c>
      <c r="AV35">
        <v>0.91118684522788995</v>
      </c>
      <c r="AW35" s="1">
        <v>3.5884324225396499E-10</v>
      </c>
      <c r="AX35" s="1">
        <v>1.42427486413755E-69</v>
      </c>
      <c r="AY35" s="1">
        <v>1.03905804215621E-19</v>
      </c>
      <c r="AZ35" s="1">
        <v>2.3432880815601001E-42</v>
      </c>
    </row>
    <row r="36" spans="1:52" x14ac:dyDescent="0.2">
      <c r="A36">
        <f t="shared" si="0"/>
        <v>14</v>
      </c>
      <c r="B36" t="s">
        <v>48</v>
      </c>
      <c r="C36">
        <v>1</v>
      </c>
      <c r="D36">
        <v>0.99999999894774105</v>
      </c>
      <c r="E36">
        <v>1</v>
      </c>
      <c r="F36">
        <v>1</v>
      </c>
      <c r="G36" s="1">
        <v>9.0086815960604E-51</v>
      </c>
      <c r="H36" s="1">
        <v>7.2975954988339601E-62</v>
      </c>
      <c r="I36">
        <v>1</v>
      </c>
      <c r="J36">
        <v>1</v>
      </c>
      <c r="K36">
        <v>0.99996358340750702</v>
      </c>
      <c r="L36">
        <v>0.99999999999998801</v>
      </c>
      <c r="M36">
        <v>1</v>
      </c>
      <c r="N36">
        <v>1</v>
      </c>
      <c r="O36" s="1">
        <v>3.1274662745064799E-11</v>
      </c>
      <c r="P36">
        <v>0.99999999999989897</v>
      </c>
      <c r="Q36">
        <v>1</v>
      </c>
      <c r="R36">
        <v>5.8001094244119603E-2</v>
      </c>
      <c r="S36" s="1">
        <v>1.2783476153300601E-45</v>
      </c>
      <c r="T36">
        <v>1</v>
      </c>
      <c r="U36" s="1">
        <v>7.7399336656314996E-66</v>
      </c>
      <c r="V36">
        <v>2.73711278533431E-3</v>
      </c>
      <c r="W36">
        <v>1</v>
      </c>
      <c r="X36">
        <v>1</v>
      </c>
      <c r="Y36">
        <v>1</v>
      </c>
      <c r="Z36">
        <v>1</v>
      </c>
      <c r="AA36">
        <v>1</v>
      </c>
      <c r="AB36">
        <v>0.99999997971662002</v>
      </c>
      <c r="AC36">
        <v>1.2671801040280201E-3</v>
      </c>
      <c r="AD36" s="1">
        <v>3.7189924178311401E-12</v>
      </c>
      <c r="AE36">
        <v>1</v>
      </c>
      <c r="AF36">
        <v>1</v>
      </c>
      <c r="AG36">
        <v>0.99999999268009099</v>
      </c>
      <c r="AH36">
        <v>5.5463956200436197E-3</v>
      </c>
      <c r="AI36">
        <v>1</v>
      </c>
      <c r="AJ36">
        <v>1</v>
      </c>
      <c r="AK36" t="s">
        <v>6</v>
      </c>
      <c r="AL36">
        <v>1</v>
      </c>
      <c r="AM36">
        <v>1</v>
      </c>
      <c r="AN36">
        <v>0.99999999987691102</v>
      </c>
      <c r="AO36">
        <v>0.43352992695380899</v>
      </c>
      <c r="AP36" s="1">
        <v>1.6499964744032999E-20</v>
      </c>
      <c r="AQ36">
        <v>0.99999999999983502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0.999999945375732</v>
      </c>
      <c r="AX36" s="1">
        <v>2.2866666193140801E-12</v>
      </c>
      <c r="AY36">
        <v>0.98722768488962498</v>
      </c>
      <c r="AZ36">
        <v>2.4175037545881701E-2</v>
      </c>
    </row>
    <row r="37" spans="1:52" x14ac:dyDescent="0.2">
      <c r="A37">
        <f t="shared" si="0"/>
        <v>45</v>
      </c>
      <c r="B37" t="s">
        <v>30</v>
      </c>
      <c r="C37" s="1">
        <v>2.22369683733355E-6</v>
      </c>
      <c r="D37" s="1">
        <v>8.7479588286314704E-15</v>
      </c>
      <c r="E37">
        <v>0.130491452742135</v>
      </c>
      <c r="F37">
        <v>0.51765635055808801</v>
      </c>
      <c r="G37" s="1">
        <v>3.78958306448757E-139</v>
      </c>
      <c r="H37" s="1">
        <v>1.8010920392688999E-150</v>
      </c>
      <c r="I37">
        <v>5.1833293587028101E-3</v>
      </c>
      <c r="J37">
        <v>2.0391414436508801E-2</v>
      </c>
      <c r="K37" s="1">
        <v>2.35071533686303E-22</v>
      </c>
      <c r="L37" s="1">
        <v>1.9608335091451099E-9</v>
      </c>
      <c r="M37" s="1">
        <v>2.4582016923226998E-7</v>
      </c>
      <c r="N37">
        <v>8.3087096661747697E-2</v>
      </c>
      <c r="O37" s="1">
        <v>1.4441362286864199E-75</v>
      </c>
      <c r="P37" s="1">
        <v>5.8692998059170705E-14</v>
      </c>
      <c r="Q37" s="1">
        <v>5.17901858515829E-6</v>
      </c>
      <c r="R37" s="1">
        <v>1.9369265140421099E-51</v>
      </c>
      <c r="S37" s="1">
        <v>2.6994128250025E-157</v>
      </c>
      <c r="T37">
        <v>9.1878337203110897E-3</v>
      </c>
      <c r="U37" s="1">
        <v>2.5929955880233098E-131</v>
      </c>
      <c r="V37" s="1">
        <v>2.1982664014825202E-50</v>
      </c>
      <c r="W37">
        <v>0.95097542173969496</v>
      </c>
      <c r="X37">
        <v>0.37951877799179701</v>
      </c>
      <c r="Y37" s="1">
        <v>4.7670799825652299E-5</v>
      </c>
      <c r="Z37">
        <v>3.5339779672089199E-2</v>
      </c>
      <c r="AA37">
        <v>5.6360386647889803E-2</v>
      </c>
      <c r="AB37" s="1">
        <v>1.16231454514373E-15</v>
      </c>
      <c r="AC37" s="1">
        <v>1.1917464540914301E-57</v>
      </c>
      <c r="AD37" s="1">
        <v>7.0550179121123901E-68</v>
      </c>
      <c r="AE37">
        <v>0.77092811652071502</v>
      </c>
      <c r="AF37">
        <v>0.41184034599340202</v>
      </c>
      <c r="AG37" s="1">
        <v>5.5114325310506599E-17</v>
      </c>
      <c r="AH37" s="1">
        <v>4.9474748096060398E-55</v>
      </c>
      <c r="AI37">
        <v>1.8177957289463101E-2</v>
      </c>
      <c r="AJ37">
        <v>5.6093360599430804E-3</v>
      </c>
      <c r="AK37" s="1">
        <v>3.8780920793354699E-37</v>
      </c>
      <c r="AL37" t="s">
        <v>6</v>
      </c>
      <c r="AM37">
        <v>0.16776740671607701</v>
      </c>
      <c r="AN37" s="1">
        <v>2.7564113821273498E-11</v>
      </c>
      <c r="AO37" s="1">
        <v>1.07053254978736E-36</v>
      </c>
      <c r="AP37" s="1">
        <v>8.1618981172414899E-97</v>
      </c>
      <c r="AQ37" s="1">
        <v>3.9401386704861398E-10</v>
      </c>
      <c r="AR37" s="1">
        <v>1.9738931865414501E-5</v>
      </c>
      <c r="AS37">
        <v>0.56522470896727595</v>
      </c>
      <c r="AT37" s="1">
        <v>7.2013908599364003E-8</v>
      </c>
      <c r="AU37">
        <v>3.8241107979175597E-4</v>
      </c>
      <c r="AV37">
        <v>0.205227451226276</v>
      </c>
      <c r="AW37" s="1">
        <v>3.8463913487839504E-18</v>
      </c>
      <c r="AX37" s="1">
        <v>1.7000733137592502E-83</v>
      </c>
      <c r="AY37" s="1">
        <v>4.4498929005960098E-31</v>
      </c>
      <c r="AZ37" s="1">
        <v>8.1291508955684904E-56</v>
      </c>
    </row>
    <row r="38" spans="1:52" x14ac:dyDescent="0.2">
      <c r="A38">
        <f t="shared" si="0"/>
        <v>42</v>
      </c>
      <c r="B38" t="s">
        <v>31</v>
      </c>
      <c r="C38" s="1">
        <v>4.3560578118001302E-5</v>
      </c>
      <c r="D38" s="1">
        <v>1.6914145679393101E-12</v>
      </c>
      <c r="E38">
        <v>0.34500529702411098</v>
      </c>
      <c r="F38">
        <v>0.76662542689372903</v>
      </c>
      <c r="G38" s="1">
        <v>8.7434807292710695E-138</v>
      </c>
      <c r="H38" s="1">
        <v>6.42937514141688E-149</v>
      </c>
      <c r="I38">
        <v>3.1068100037425099E-2</v>
      </c>
      <c r="J38">
        <v>8.9419333500507306E-2</v>
      </c>
      <c r="K38" s="1">
        <v>3.1406612387490298E-20</v>
      </c>
      <c r="L38" s="1">
        <v>7.0717443631153594E-8</v>
      </c>
      <c r="M38" s="1">
        <v>5.6596321071022898E-8</v>
      </c>
      <c r="N38">
        <v>0.239796576709466</v>
      </c>
      <c r="O38" s="1">
        <v>1.8166329835551699E-75</v>
      </c>
      <c r="P38" s="1">
        <v>8.5567784473179997E-19</v>
      </c>
      <c r="Q38" s="1">
        <v>9.1994584343243498E-5</v>
      </c>
      <c r="R38" s="1">
        <v>2.9087126187385402E-49</v>
      </c>
      <c r="S38" s="1">
        <v>5.9360523610524295E-156</v>
      </c>
      <c r="T38">
        <v>3.7549313531914402E-2</v>
      </c>
      <c r="U38" s="1">
        <v>6.8371613554618405E-131</v>
      </c>
      <c r="V38" s="1">
        <v>6.4665653619916896E-50</v>
      </c>
      <c r="W38">
        <v>0.99011373204289599</v>
      </c>
      <c r="X38">
        <v>0.63913334561406498</v>
      </c>
      <c r="Y38">
        <v>5.85384568174507E-4</v>
      </c>
      <c r="Z38">
        <v>0.12481160157455901</v>
      </c>
      <c r="AA38">
        <v>0.19274586205334199</v>
      </c>
      <c r="AB38" s="1">
        <v>1.2941627832856399E-13</v>
      </c>
      <c r="AC38" s="1">
        <v>3.0198494036078498E-54</v>
      </c>
      <c r="AD38" s="1">
        <v>8.0042844021076703E-67</v>
      </c>
      <c r="AE38">
        <v>0.92428667796307196</v>
      </c>
      <c r="AF38">
        <v>0.68871013398261804</v>
      </c>
      <c r="AG38" s="1">
        <v>1.87091237162727E-13</v>
      </c>
      <c r="AH38" s="1">
        <v>1.05454473914406E-50</v>
      </c>
      <c r="AI38">
        <v>0.27688698077249302</v>
      </c>
      <c r="AJ38">
        <v>2.1256922288505599E-2</v>
      </c>
      <c r="AK38" s="1">
        <v>3.4600980657099199E-33</v>
      </c>
      <c r="AL38">
        <v>0.83223259328392296</v>
      </c>
      <c r="AM38" t="s">
        <v>6</v>
      </c>
      <c r="AN38" s="1">
        <v>1.7765040592505699E-9</v>
      </c>
      <c r="AO38" s="1">
        <v>8.6475778621805699E-33</v>
      </c>
      <c r="AP38" s="1">
        <v>8.3356628676250002E-94</v>
      </c>
      <c r="AQ38" s="1">
        <v>5.18345093004272E-8</v>
      </c>
      <c r="AR38">
        <v>2.2977816480958E-4</v>
      </c>
      <c r="AS38">
        <v>0.802659194100248</v>
      </c>
      <c r="AT38" s="1">
        <v>2.4043509406449598E-6</v>
      </c>
      <c r="AU38">
        <v>3.5133894277754999E-3</v>
      </c>
      <c r="AV38">
        <v>0.44111724587439499</v>
      </c>
      <c r="AW38" s="1">
        <v>3.0643604860577499E-15</v>
      </c>
      <c r="AX38" s="1">
        <v>2.2680064138302599E-76</v>
      </c>
      <c r="AY38" s="1">
        <v>5.6674754150153803E-27</v>
      </c>
      <c r="AZ38" s="1">
        <v>1.5311552616114E-54</v>
      </c>
    </row>
    <row r="39" spans="1:52" x14ac:dyDescent="0.2">
      <c r="A39">
        <f t="shared" si="0"/>
        <v>21</v>
      </c>
      <c r="B39" t="s">
        <v>32</v>
      </c>
      <c r="C39">
        <v>0.99225441919750001</v>
      </c>
      <c r="D39">
        <v>0.31515606008643898</v>
      </c>
      <c r="E39">
        <v>0.999999982414431</v>
      </c>
      <c r="F39">
        <v>0.99999999991829003</v>
      </c>
      <c r="G39" s="1">
        <v>3.2000440444719599E-92</v>
      </c>
      <c r="H39" s="1">
        <v>1.98463653763749E-96</v>
      </c>
      <c r="I39">
        <v>0.99999010254986198</v>
      </c>
      <c r="J39">
        <v>0.99999922674262198</v>
      </c>
      <c r="K39">
        <v>9.5021421875886702E-3</v>
      </c>
      <c r="L39">
        <v>0.896259815096762</v>
      </c>
      <c r="M39">
        <v>0.99857456555878599</v>
      </c>
      <c r="N39">
        <v>0.99999998992730899</v>
      </c>
      <c r="O39" s="1">
        <v>6.3411155887157405E-39</v>
      </c>
      <c r="P39">
        <v>0.84762036161576504</v>
      </c>
      <c r="Q39">
        <v>0.99882383282360498</v>
      </c>
      <c r="R39" s="1">
        <v>5.3921239647819899E-14</v>
      </c>
      <c r="S39" s="1">
        <v>9.4232835156762105E-99</v>
      </c>
      <c r="T39">
        <v>0.99999925713108395</v>
      </c>
      <c r="U39" s="1">
        <v>6.1833855496337903E-110</v>
      </c>
      <c r="V39" s="1">
        <v>3.2065369774188698E-20</v>
      </c>
      <c r="W39">
        <v>1</v>
      </c>
      <c r="X39">
        <v>0.99999999988939303</v>
      </c>
      <c r="Y39">
        <v>0.99904563565523796</v>
      </c>
      <c r="Z39">
        <v>0.99999971727275405</v>
      </c>
      <c r="AA39">
        <v>0.99999986827951803</v>
      </c>
      <c r="AB39">
        <v>0.211929809650617</v>
      </c>
      <c r="AC39" s="1">
        <v>3.5703673730484501E-19</v>
      </c>
      <c r="AD39" s="1">
        <v>7.4142330107815702E-39</v>
      </c>
      <c r="AE39">
        <v>0.999999999999999</v>
      </c>
      <c r="AF39">
        <v>0.99999999983263799</v>
      </c>
      <c r="AG39">
        <v>0.20743323154399401</v>
      </c>
      <c r="AH39" s="1">
        <v>3.0958063813198799E-19</v>
      </c>
      <c r="AI39">
        <v>0.99999998667090195</v>
      </c>
      <c r="AJ39">
        <v>0.999998235414989</v>
      </c>
      <c r="AK39" s="1">
        <v>1.23088809733558E-10</v>
      </c>
      <c r="AL39">
        <v>0.99999999997243605</v>
      </c>
      <c r="AM39">
        <v>0.99999999822349595</v>
      </c>
      <c r="AN39" t="s">
        <v>6</v>
      </c>
      <c r="AO39" s="1">
        <v>1.94015035580362E-20</v>
      </c>
      <c r="AP39" s="1">
        <v>1.01818046592072E-49</v>
      </c>
      <c r="AQ39">
        <v>0.864415954582329</v>
      </c>
      <c r="AR39">
        <v>0.99812554652627195</v>
      </c>
      <c r="AS39">
        <v>0.99999999999073297</v>
      </c>
      <c r="AT39">
        <v>0.97676387231989503</v>
      </c>
      <c r="AU39">
        <v>0.99999997070009194</v>
      </c>
      <c r="AV39">
        <v>0.99999999061873801</v>
      </c>
      <c r="AW39">
        <v>0.10136251580081899</v>
      </c>
      <c r="AX39" s="1">
        <v>1.64755377586863E-38</v>
      </c>
      <c r="AY39" s="1">
        <v>1.38395085939227E-5</v>
      </c>
      <c r="AZ39" s="1">
        <v>1.7718123264580499E-15</v>
      </c>
    </row>
    <row r="40" spans="1:52" x14ac:dyDescent="0.2">
      <c r="A40">
        <f t="shared" si="0"/>
        <v>13</v>
      </c>
      <c r="B40" t="s">
        <v>33</v>
      </c>
      <c r="C40">
        <v>1</v>
      </c>
      <c r="D40">
        <v>0.99999999574551202</v>
      </c>
      <c r="E40">
        <v>1</v>
      </c>
      <c r="F40">
        <v>1</v>
      </c>
      <c r="G40" s="1">
        <v>3.8352847700356897E-52</v>
      </c>
      <c r="H40" s="1">
        <v>2.5180535007008502E-60</v>
      </c>
      <c r="I40">
        <v>1</v>
      </c>
      <c r="J40">
        <v>1</v>
      </c>
      <c r="K40">
        <v>0.99996627795098603</v>
      </c>
      <c r="L40">
        <v>0.99999999999997602</v>
      </c>
      <c r="M40">
        <v>1</v>
      </c>
      <c r="N40">
        <v>1</v>
      </c>
      <c r="O40" s="1">
        <v>4.1207317272994199E-11</v>
      </c>
      <c r="P40">
        <v>0.99999999999995604</v>
      </c>
      <c r="Q40">
        <v>1</v>
      </c>
      <c r="R40">
        <v>8.6774957220851004E-2</v>
      </c>
      <c r="S40" s="1">
        <v>3.3535896869110301E-43</v>
      </c>
      <c r="T40">
        <v>1</v>
      </c>
      <c r="U40" s="1">
        <v>9.3778040121565796E-69</v>
      </c>
      <c r="V40">
        <v>4.3002952358992602E-3</v>
      </c>
      <c r="W40">
        <v>1</v>
      </c>
      <c r="X40">
        <v>1</v>
      </c>
      <c r="Y40">
        <v>1</v>
      </c>
      <c r="Z40">
        <v>1</v>
      </c>
      <c r="AA40">
        <v>1</v>
      </c>
      <c r="AB40">
        <v>0.999999999434943</v>
      </c>
      <c r="AC40">
        <v>3.1210790867662801E-3</v>
      </c>
      <c r="AD40" s="1">
        <v>3.5967988710941601E-12</v>
      </c>
      <c r="AE40">
        <v>1</v>
      </c>
      <c r="AF40">
        <v>1</v>
      </c>
      <c r="AG40">
        <v>0.99999999963123898</v>
      </c>
      <c r="AH40">
        <v>7.8122677286120799E-3</v>
      </c>
      <c r="AI40">
        <v>1</v>
      </c>
      <c r="AJ40">
        <v>1</v>
      </c>
      <c r="AK40">
        <v>0.56647007304619101</v>
      </c>
      <c r="AL40">
        <v>1</v>
      </c>
      <c r="AM40">
        <v>1</v>
      </c>
      <c r="AN40">
        <v>1</v>
      </c>
      <c r="AO40" t="s">
        <v>6</v>
      </c>
      <c r="AP40" s="1">
        <v>1.3112008167689099E-19</v>
      </c>
      <c r="AQ40">
        <v>0.99999999999997702</v>
      </c>
      <c r="AR40">
        <v>1</v>
      </c>
      <c r="AS40">
        <v>1</v>
      </c>
      <c r="AT40">
        <v>1</v>
      </c>
      <c r="AU40">
        <v>1</v>
      </c>
      <c r="AV40">
        <v>1</v>
      </c>
      <c r="AW40">
        <v>0.99999999309267595</v>
      </c>
      <c r="AX40" s="1">
        <v>1.8751719811112099E-11</v>
      </c>
      <c r="AY40">
        <v>0.99138418137791995</v>
      </c>
      <c r="AZ40">
        <v>4.2192721565852999E-2</v>
      </c>
    </row>
    <row r="41" spans="1:52" x14ac:dyDescent="0.2">
      <c r="A41">
        <f t="shared" si="0"/>
        <v>4</v>
      </c>
      <c r="B41" t="s">
        <v>34</v>
      </c>
      <c r="C41">
        <v>1</v>
      </c>
      <c r="D41">
        <v>1</v>
      </c>
      <c r="E41">
        <v>1</v>
      </c>
      <c r="F41">
        <v>1</v>
      </c>
      <c r="G41" s="1">
        <v>3.4699329378664101E-8</v>
      </c>
      <c r="H41" s="1">
        <v>4.0134437992452298E-19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0.99880964391316596</v>
      </c>
      <c r="P41">
        <v>1</v>
      </c>
      <c r="Q41">
        <v>1</v>
      </c>
      <c r="R41">
        <v>0.999999999999994</v>
      </c>
      <c r="S41">
        <v>5.3121610075216798E-2</v>
      </c>
      <c r="T41">
        <v>1</v>
      </c>
      <c r="U41" s="1">
        <v>3.8626918667350099E-17</v>
      </c>
      <c r="V41">
        <v>0.99999999997077005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  <c r="AC41">
        <v>0.99999999990003496</v>
      </c>
      <c r="AD41">
        <v>0.98429749558877599</v>
      </c>
      <c r="AE41">
        <v>1</v>
      </c>
      <c r="AF41">
        <v>1</v>
      </c>
      <c r="AG41">
        <v>1</v>
      </c>
      <c r="AH41">
        <v>1</v>
      </c>
      <c r="AI41">
        <v>1</v>
      </c>
      <c r="AJ41">
        <v>1</v>
      </c>
      <c r="AK41">
        <v>1</v>
      </c>
      <c r="AL41">
        <v>1</v>
      </c>
      <c r="AM41">
        <v>1</v>
      </c>
      <c r="AN41">
        <v>1</v>
      </c>
      <c r="AO41">
        <v>1</v>
      </c>
      <c r="AP41" t="s">
        <v>6</v>
      </c>
      <c r="AQ41">
        <v>1</v>
      </c>
      <c r="AR41">
        <v>1</v>
      </c>
      <c r="AS41">
        <v>1</v>
      </c>
      <c r="AT41">
        <v>1</v>
      </c>
      <c r="AU41">
        <v>1</v>
      </c>
      <c r="AV41">
        <v>1</v>
      </c>
      <c r="AW41">
        <v>1</v>
      </c>
      <c r="AX41">
        <v>0.99897023515560002</v>
      </c>
      <c r="AY41">
        <v>1</v>
      </c>
      <c r="AZ41">
        <v>0.999999999999996</v>
      </c>
    </row>
    <row r="42" spans="1:52" x14ac:dyDescent="0.2">
      <c r="A42">
        <f t="shared" si="0"/>
        <v>23</v>
      </c>
      <c r="B42" t="s">
        <v>35</v>
      </c>
      <c r="C42">
        <v>0.96637939351346502</v>
      </c>
      <c r="D42">
        <v>2.9579088904652301E-2</v>
      </c>
      <c r="E42">
        <v>0.99999999705628395</v>
      </c>
      <c r="F42">
        <v>0.99999999999909395</v>
      </c>
      <c r="G42" s="1">
        <v>2.26215421337694E-98</v>
      </c>
      <c r="H42" s="1">
        <v>3.6701413339245001E-110</v>
      </c>
      <c r="I42">
        <v>0.99998476686610704</v>
      </c>
      <c r="J42">
        <v>0.99999932883379095</v>
      </c>
      <c r="K42" s="1">
        <v>1.0911299253008299E-6</v>
      </c>
      <c r="L42">
        <v>0.61727297265005499</v>
      </c>
      <c r="M42">
        <v>0.97981367179961398</v>
      </c>
      <c r="N42">
        <v>0.99999905501215502</v>
      </c>
      <c r="O42" s="1">
        <v>1.7220819497375501E-38</v>
      </c>
      <c r="P42">
        <v>0.47711916159519602</v>
      </c>
      <c r="Q42">
        <v>0.96460131750672895</v>
      </c>
      <c r="R42" s="1">
        <v>1.43979427117985E-23</v>
      </c>
      <c r="S42" s="1">
        <v>3.2527942450507202E-105</v>
      </c>
      <c r="T42">
        <v>0.99916317758142903</v>
      </c>
      <c r="U42" s="1">
        <v>1.00404908513197E-91</v>
      </c>
      <c r="V42" s="1">
        <v>8.4801966659598197E-27</v>
      </c>
      <c r="W42">
        <v>1</v>
      </c>
      <c r="X42">
        <v>0.99999999999626499</v>
      </c>
      <c r="Y42">
        <v>0.99502528129322998</v>
      </c>
      <c r="Z42">
        <v>0.99999931577385104</v>
      </c>
      <c r="AA42">
        <v>0.99999994913060997</v>
      </c>
      <c r="AB42">
        <v>1.7461129675550999E-2</v>
      </c>
      <c r="AC42" s="1">
        <v>7.3248936911553696E-45</v>
      </c>
      <c r="AD42" s="1">
        <v>2.01611257680675E-38</v>
      </c>
      <c r="AE42">
        <v>0.99999999943290696</v>
      </c>
      <c r="AF42">
        <v>0.99999999999727396</v>
      </c>
      <c r="AG42">
        <v>1.0186112104399601E-2</v>
      </c>
      <c r="AH42" s="1">
        <v>6.6504208595805298E-31</v>
      </c>
      <c r="AI42">
        <v>0.99999969753254203</v>
      </c>
      <c r="AJ42">
        <v>0.99991532300410302</v>
      </c>
      <c r="AK42" s="1">
        <v>1.64876291314062E-13</v>
      </c>
      <c r="AL42">
        <v>0.99999999960598596</v>
      </c>
      <c r="AM42">
        <v>0.99999994816549098</v>
      </c>
      <c r="AN42">
        <v>0.135584045417671</v>
      </c>
      <c r="AO42" s="1">
        <v>2.3008283315493201E-14</v>
      </c>
      <c r="AP42" s="1">
        <v>7.2556846500613399E-63</v>
      </c>
      <c r="AQ42" t="s">
        <v>6</v>
      </c>
      <c r="AR42">
        <v>0.99418003320327897</v>
      </c>
      <c r="AS42">
        <v>0.99999999999997602</v>
      </c>
      <c r="AT42">
        <v>0.94522820562157295</v>
      </c>
      <c r="AU42">
        <v>0.992435134256059</v>
      </c>
      <c r="AV42">
        <v>0.99999999918677995</v>
      </c>
      <c r="AW42">
        <v>2.3982192822253599E-3</v>
      </c>
      <c r="AX42" s="1">
        <v>7.1868378078872994E-49</v>
      </c>
      <c r="AY42" s="1">
        <v>2.5603604825608501E-12</v>
      </c>
      <c r="AZ42" s="1">
        <v>1.9415073042673899E-28</v>
      </c>
    </row>
    <row r="43" spans="1:52" x14ac:dyDescent="0.2">
      <c r="A43">
        <f t="shared" si="0"/>
        <v>29</v>
      </c>
      <c r="B43" t="s">
        <v>36</v>
      </c>
      <c r="C43">
        <v>0.201652753756905</v>
      </c>
      <c r="D43" s="1">
        <v>2.2572653475720201E-6</v>
      </c>
      <c r="E43">
        <v>0.99999749501697199</v>
      </c>
      <c r="F43">
        <v>0.99999999995035904</v>
      </c>
      <c r="G43" s="1">
        <v>2.7751141220915998E-108</v>
      </c>
      <c r="H43" s="1">
        <v>3.8554145439670902E-128</v>
      </c>
      <c r="I43">
        <v>0.99446291760908501</v>
      </c>
      <c r="J43">
        <v>0.99944006268726804</v>
      </c>
      <c r="K43" s="1">
        <v>2.43716494379443E-17</v>
      </c>
      <c r="L43">
        <v>3.3715461537949902E-3</v>
      </c>
      <c r="M43">
        <v>0.49585002609524598</v>
      </c>
      <c r="N43">
        <v>0.99759001349598098</v>
      </c>
      <c r="O43" s="1">
        <v>1.6991553108437199E-47</v>
      </c>
      <c r="P43">
        <v>1.4873946720925501E-2</v>
      </c>
      <c r="Q43">
        <v>0.32655400532491302</v>
      </c>
      <c r="R43" s="1">
        <v>4.5185887885344802E-43</v>
      </c>
      <c r="S43" s="1">
        <v>1.8311512991461601E-118</v>
      </c>
      <c r="T43">
        <v>0.90403849498782896</v>
      </c>
      <c r="U43" s="1">
        <v>8.2890544476327004E-100</v>
      </c>
      <c r="V43" s="1">
        <v>6.8812411155765798E-36</v>
      </c>
      <c r="W43">
        <v>0.99999999999994804</v>
      </c>
      <c r="X43">
        <v>0.99999638506501098</v>
      </c>
      <c r="Y43">
        <v>0.548385072919928</v>
      </c>
      <c r="Z43">
        <v>0.994586645774027</v>
      </c>
      <c r="AA43">
        <v>0.99996812860638595</v>
      </c>
      <c r="AB43" s="1">
        <v>3.5041674491610803E-5</v>
      </c>
      <c r="AC43" s="1">
        <v>6.4934951851083297E-55</v>
      </c>
      <c r="AD43" s="1">
        <v>1.99950967054835E-47</v>
      </c>
      <c r="AE43">
        <v>0.99999225403113101</v>
      </c>
      <c r="AF43">
        <v>0.99999999715264698</v>
      </c>
      <c r="AG43" s="1">
        <v>1.09921853588865E-5</v>
      </c>
      <c r="AH43" s="1">
        <v>7.9667189952449403E-37</v>
      </c>
      <c r="AI43">
        <v>0.99826600476235205</v>
      </c>
      <c r="AJ43">
        <v>0.95841006583099098</v>
      </c>
      <c r="AK43" s="1">
        <v>5.7539168730356704E-20</v>
      </c>
      <c r="AL43">
        <v>0.99998026106813498</v>
      </c>
      <c r="AM43">
        <v>0.99977022183519004</v>
      </c>
      <c r="AN43">
        <v>1.8744534737282E-3</v>
      </c>
      <c r="AO43" s="1">
        <v>1.4658308843026699E-19</v>
      </c>
      <c r="AP43" s="1">
        <v>1.20151286365973E-67</v>
      </c>
      <c r="AQ43">
        <v>5.8199667967211198E-3</v>
      </c>
      <c r="AR43" t="s">
        <v>6</v>
      </c>
      <c r="AS43">
        <v>0.99999999993930999</v>
      </c>
      <c r="AT43">
        <v>7.1924313406401694E-2</v>
      </c>
      <c r="AU43">
        <v>0.65871313753133698</v>
      </c>
      <c r="AV43">
        <v>0.99999990691984197</v>
      </c>
      <c r="AW43" s="1">
        <v>1.28205494110183E-6</v>
      </c>
      <c r="AX43" s="1">
        <v>3.1330172147733998E-56</v>
      </c>
      <c r="AY43" s="1">
        <v>4.1369432443393799E-17</v>
      </c>
      <c r="AZ43" s="1">
        <v>2.24201614730655E-52</v>
      </c>
    </row>
    <row r="44" spans="1:52" x14ac:dyDescent="0.2">
      <c r="A44">
        <f t="shared" si="0"/>
        <v>47</v>
      </c>
      <c r="B44" t="s">
        <v>37</v>
      </c>
      <c r="C44" s="1">
        <v>6.1364439408015704E-17</v>
      </c>
      <c r="D44" s="1">
        <v>1.08437914694256E-20</v>
      </c>
      <c r="E44">
        <v>1.44601731251185E-2</v>
      </c>
      <c r="F44">
        <v>0.39682982625373697</v>
      </c>
      <c r="G44" s="1">
        <v>1.13840670853513E-139</v>
      </c>
      <c r="H44" s="1">
        <v>2.0846761663799701E-147</v>
      </c>
      <c r="I44" s="1">
        <v>1.15429791541077E-6</v>
      </c>
      <c r="J44" s="1">
        <v>5.6686519593041098E-5</v>
      </c>
      <c r="K44" s="1">
        <v>3.6049707155637902E-41</v>
      </c>
      <c r="L44" s="1">
        <v>1.8065254113820999E-17</v>
      </c>
      <c r="M44" s="1">
        <v>1.2661492462778099E-5</v>
      </c>
      <c r="N44">
        <v>6.7838841960539006E-2</v>
      </c>
      <c r="O44" s="1">
        <v>8.0325876010917698E-71</v>
      </c>
      <c r="P44" s="1">
        <v>2.6396517074617302E-10</v>
      </c>
      <c r="Q44" s="1">
        <v>1.2121584889233999E-6</v>
      </c>
      <c r="R44" s="1">
        <v>1.92343712837259E-62</v>
      </c>
      <c r="S44" s="1">
        <v>4.9863542926643002E-153</v>
      </c>
      <c r="T44">
        <v>8.2787844510581205E-3</v>
      </c>
      <c r="U44" s="1">
        <v>5.4033284660620202E-126</v>
      </c>
      <c r="V44" s="1">
        <v>2.3956523718026199E-59</v>
      </c>
      <c r="W44">
        <v>0.992920874763215</v>
      </c>
      <c r="X44">
        <v>0.27437951958170598</v>
      </c>
      <c r="Y44" s="1">
        <v>4.6693722545073902E-7</v>
      </c>
      <c r="Z44">
        <v>9.8733828985763297E-3</v>
      </c>
      <c r="AA44">
        <v>1.0762717370761199E-3</v>
      </c>
      <c r="AB44" s="1">
        <v>1.96284670949776E-15</v>
      </c>
      <c r="AC44" s="1">
        <v>9.1323245746103202E-78</v>
      </c>
      <c r="AD44" s="1">
        <v>5.9814887332403005E-69</v>
      </c>
      <c r="AE44">
        <v>0.70923505943407905</v>
      </c>
      <c r="AF44">
        <v>0.25266222101798402</v>
      </c>
      <c r="AG44" s="1">
        <v>2.4062516379232201E-17</v>
      </c>
      <c r="AH44" s="1">
        <v>7.5380226327807206E-58</v>
      </c>
      <c r="AI44">
        <v>9.3875754676809406E-2</v>
      </c>
      <c r="AJ44">
        <v>9.6217518590857101E-3</v>
      </c>
      <c r="AK44" s="1">
        <v>2.70975794165373E-36</v>
      </c>
      <c r="AL44">
        <v>0.434775291032724</v>
      </c>
      <c r="AM44">
        <v>0.197340805899752</v>
      </c>
      <c r="AN44" s="1">
        <v>9.2668707091256202E-12</v>
      </c>
      <c r="AO44" s="1">
        <v>5.8831088147189796E-37</v>
      </c>
      <c r="AP44" s="1">
        <v>3.5421629456126801E-89</v>
      </c>
      <c r="AQ44" s="1">
        <v>2.3613448670490399E-14</v>
      </c>
      <c r="AR44" s="1">
        <v>6.0689738820746598E-11</v>
      </c>
      <c r="AS44" t="s">
        <v>6</v>
      </c>
      <c r="AT44" s="1">
        <v>1.25707401400559E-12</v>
      </c>
      <c r="AU44">
        <v>2.5444965415398398E-4</v>
      </c>
      <c r="AV44">
        <v>2.1953812010808E-2</v>
      </c>
      <c r="AW44" s="1">
        <v>1.24223648613313E-18</v>
      </c>
      <c r="AX44" s="1">
        <v>3.24460461808815E-81</v>
      </c>
      <c r="AY44" s="1">
        <v>1.2684360156632401E-34</v>
      </c>
      <c r="AZ44" s="1">
        <v>5.1875589029211102E-65</v>
      </c>
    </row>
    <row r="45" spans="1:52" x14ac:dyDescent="0.2">
      <c r="A45">
        <f t="shared" si="0"/>
        <v>25</v>
      </c>
      <c r="B45" t="s">
        <v>47</v>
      </c>
      <c r="C45">
        <v>0.78677390355862198</v>
      </c>
      <c r="D45">
        <v>1.21797370942442E-3</v>
      </c>
      <c r="E45">
        <v>0.99999978336724804</v>
      </c>
      <c r="F45">
        <v>0.99999999994005595</v>
      </c>
      <c r="G45" s="1">
        <v>2.52262050512727E-108</v>
      </c>
      <c r="H45" s="1">
        <v>7.3649212172959504E-119</v>
      </c>
      <c r="I45">
        <v>0.99954542972062199</v>
      </c>
      <c r="J45">
        <v>0.99996694350969695</v>
      </c>
      <c r="K45" s="1">
        <v>3.1301507007344902E-10</v>
      </c>
      <c r="L45">
        <v>0.19207320494414701</v>
      </c>
      <c r="M45">
        <v>0.87921381565158496</v>
      </c>
      <c r="N45">
        <v>0.99996182514029497</v>
      </c>
      <c r="O45" s="1">
        <v>2.27668055758631E-43</v>
      </c>
      <c r="P45">
        <v>0.16587611789941401</v>
      </c>
      <c r="Q45">
        <v>0.78497847169646495</v>
      </c>
      <c r="R45" s="1">
        <v>1.07336498775617E-28</v>
      </c>
      <c r="S45" s="1">
        <v>5.1637334568876001E-115</v>
      </c>
      <c r="T45">
        <v>0.99133456230151396</v>
      </c>
      <c r="U45" s="1">
        <v>8.0466911156955101E-98</v>
      </c>
      <c r="V45" s="1">
        <v>4.56339191089919E-33</v>
      </c>
      <c r="W45">
        <v>1</v>
      </c>
      <c r="X45">
        <v>0.99999999904974302</v>
      </c>
      <c r="Y45">
        <v>0.94003638968714698</v>
      </c>
      <c r="Z45">
        <v>0.99997005100898495</v>
      </c>
      <c r="AA45">
        <v>0.99999762346764398</v>
      </c>
      <c r="AB45">
        <v>8.0147734082916403E-4</v>
      </c>
      <c r="AC45" s="1">
        <v>1.17853192004055E-54</v>
      </c>
      <c r="AD45" s="1">
        <v>3.8037012395798197E-43</v>
      </c>
      <c r="AE45">
        <v>0.99999997320327405</v>
      </c>
      <c r="AF45">
        <v>0.99999999965267405</v>
      </c>
      <c r="AG45">
        <v>3.9492222671925499E-4</v>
      </c>
      <c r="AH45" s="1">
        <v>7.3249139350589098E-34</v>
      </c>
      <c r="AI45">
        <v>0.99997911520974103</v>
      </c>
      <c r="AJ45">
        <v>0.99797801751013004</v>
      </c>
      <c r="AK45" s="1">
        <v>3.6253527604685198E-16</v>
      </c>
      <c r="AL45">
        <v>0.99999992798609105</v>
      </c>
      <c r="AM45">
        <v>0.99999759564905899</v>
      </c>
      <c r="AN45">
        <v>2.3236127680104499E-2</v>
      </c>
      <c r="AO45" s="1">
        <v>9.5209556169600598E-18</v>
      </c>
      <c r="AP45" s="1">
        <v>6.3178394650550902E-66</v>
      </c>
      <c r="AQ45">
        <v>5.4771794378427198E-2</v>
      </c>
      <c r="AR45">
        <v>0.92807568659359796</v>
      </c>
      <c r="AS45">
        <v>0.99999999999874301</v>
      </c>
      <c r="AT45" t="s">
        <v>6</v>
      </c>
      <c r="AU45">
        <v>0.94238826238478302</v>
      </c>
      <c r="AV45">
        <v>0.99999995657454499</v>
      </c>
      <c r="AW45" s="1">
        <v>5.4812849485595097E-5</v>
      </c>
      <c r="AX45" s="1">
        <v>8.0455901419388503E-53</v>
      </c>
      <c r="AY45" s="1">
        <v>1.8534500590541301E-14</v>
      </c>
      <c r="AZ45" s="1">
        <v>8.9711106464978604E-33</v>
      </c>
    </row>
    <row r="46" spans="1:52" x14ac:dyDescent="0.2">
      <c r="A46">
        <f t="shared" si="0"/>
        <v>31</v>
      </c>
      <c r="B46" t="s">
        <v>39</v>
      </c>
      <c r="C46">
        <v>0.18612710036421501</v>
      </c>
      <c r="D46" s="1">
        <v>7.5961769916598805E-5</v>
      </c>
      <c r="E46">
        <v>0.98927016680426205</v>
      </c>
      <c r="F46">
        <v>0.99941518167650401</v>
      </c>
      <c r="G46" s="1">
        <v>2.0355990494036799E-117</v>
      </c>
      <c r="H46" s="1">
        <v>3.1172147190589101E-121</v>
      </c>
      <c r="I46">
        <v>0.84035330522243101</v>
      </c>
      <c r="J46">
        <v>0.92897857991849997</v>
      </c>
      <c r="K46" s="1">
        <v>6.4241656529702402E-9</v>
      </c>
      <c r="L46">
        <v>1.8667760464415199E-2</v>
      </c>
      <c r="M46">
        <v>0.32961381335024098</v>
      </c>
      <c r="N46">
        <v>0.98792487956310104</v>
      </c>
      <c r="O46" s="1">
        <v>1.8711574996586699E-59</v>
      </c>
      <c r="P46">
        <v>7.4423072238795802E-3</v>
      </c>
      <c r="Q46">
        <v>0.16539124637876099</v>
      </c>
      <c r="R46" s="1">
        <v>1.96176375338508E-27</v>
      </c>
      <c r="S46" s="1">
        <v>1.1801088122298299E-132</v>
      </c>
      <c r="T46">
        <v>0.87235759048032502</v>
      </c>
      <c r="U46" s="1">
        <v>2.3569347263872399E-131</v>
      </c>
      <c r="V46" s="1">
        <v>2.3979453889131E-35</v>
      </c>
      <c r="W46">
        <v>0.99999919582515695</v>
      </c>
      <c r="X46">
        <v>0.99881086108290795</v>
      </c>
      <c r="Y46">
        <v>0.37211902230827998</v>
      </c>
      <c r="Z46">
        <v>0.94841287250030104</v>
      </c>
      <c r="AA46">
        <v>0.97059201507598802</v>
      </c>
      <c r="AB46" s="1">
        <v>3.1886952153524298E-6</v>
      </c>
      <c r="AC46" s="1">
        <v>3.3277998963066097E-33</v>
      </c>
      <c r="AD46" s="1">
        <v>1.4769132533155099E-58</v>
      </c>
      <c r="AE46">
        <v>0.99999872429764003</v>
      </c>
      <c r="AF46">
        <v>0.99893696625503003</v>
      </c>
      <c r="AG46" s="1">
        <v>3.3979340112156702E-6</v>
      </c>
      <c r="AH46" s="1">
        <v>1.2500255851922499E-35</v>
      </c>
      <c r="AI46">
        <v>0.98992136333841896</v>
      </c>
      <c r="AJ46">
        <v>0.89561933506896496</v>
      </c>
      <c r="AK46" s="1">
        <v>1.66562020418308E-21</v>
      </c>
      <c r="AL46">
        <v>0.99961758892020802</v>
      </c>
      <c r="AM46">
        <v>0.99648661057222498</v>
      </c>
      <c r="AN46" s="1">
        <v>2.9299908195752201E-8</v>
      </c>
      <c r="AO46" s="1">
        <v>3.8179239205751398E-37</v>
      </c>
      <c r="AP46" s="1">
        <v>3.5168795462572099E-71</v>
      </c>
      <c r="AQ46">
        <v>7.5648657439413196E-3</v>
      </c>
      <c r="AR46">
        <v>0.34128686246866302</v>
      </c>
      <c r="AS46">
        <v>0.999745550345846</v>
      </c>
      <c r="AT46">
        <v>5.7611737615216999E-2</v>
      </c>
      <c r="AU46" t="s">
        <v>6</v>
      </c>
      <c r="AV46">
        <v>0.99339913564078397</v>
      </c>
      <c r="AW46" s="1">
        <v>3.7354490541054199E-7</v>
      </c>
      <c r="AX46" s="1">
        <v>5.1657071444181001E-60</v>
      </c>
      <c r="AY46" s="1">
        <v>6.0455023892456704E-15</v>
      </c>
      <c r="AZ46" s="1">
        <v>3.90879640135271E-29</v>
      </c>
    </row>
    <row r="47" spans="1:52" x14ac:dyDescent="0.2">
      <c r="A47">
        <f t="shared" si="0"/>
        <v>41</v>
      </c>
      <c r="B47" t="s">
        <v>40</v>
      </c>
      <c r="C47" s="1">
        <v>9.4009048789507806E-18</v>
      </c>
      <c r="D47" s="1">
        <v>5.4881720958289803E-17</v>
      </c>
      <c r="E47">
        <v>0.31730774596626699</v>
      </c>
      <c r="F47">
        <v>0.99994691002550995</v>
      </c>
      <c r="G47" s="1">
        <v>6.1014884208763297E-130</v>
      </c>
      <c r="H47" s="1">
        <v>3.9174687849210397E-144</v>
      </c>
      <c r="I47" s="1">
        <v>9.5105528249835101E-5</v>
      </c>
      <c r="J47">
        <v>5.1597891623901297E-3</v>
      </c>
      <c r="K47" s="1">
        <v>4.4342545677035704E-37</v>
      </c>
      <c r="L47" s="1">
        <v>2.6657944754518601E-14</v>
      </c>
      <c r="M47">
        <v>6.9456476471507897E-4</v>
      </c>
      <c r="N47">
        <v>0.31267602662641603</v>
      </c>
      <c r="O47" s="1">
        <v>4.0941234772640697E-65</v>
      </c>
      <c r="P47" s="1">
        <v>1.04512794871451E-7</v>
      </c>
      <c r="Q47">
        <v>1.9841078828530801E-4</v>
      </c>
      <c r="R47" s="1">
        <v>3.7105483759092397E-58</v>
      </c>
      <c r="S47" s="1">
        <v>1.1341632326186599E-144</v>
      </c>
      <c r="T47">
        <v>6.82338964090832E-2</v>
      </c>
      <c r="U47" s="1">
        <v>4.3716341462766902E-119</v>
      </c>
      <c r="V47" s="1">
        <v>9.7682915896040506E-53</v>
      </c>
      <c r="W47">
        <v>0.99992206028643704</v>
      </c>
      <c r="X47">
        <v>0.733627757432327</v>
      </c>
      <c r="Y47">
        <v>1.10818783513812E-4</v>
      </c>
      <c r="Z47">
        <v>0.123354958551584</v>
      </c>
      <c r="AA47">
        <v>6.50644150332053E-2</v>
      </c>
      <c r="AB47" s="1">
        <v>4.0635464643544799E-12</v>
      </c>
      <c r="AC47" s="1">
        <v>1.1405327817720399E-73</v>
      </c>
      <c r="AD47" s="1">
        <v>1.1729324201484901E-64</v>
      </c>
      <c r="AE47">
        <v>0.92260931892620901</v>
      </c>
      <c r="AF47">
        <v>0.89293685186593497</v>
      </c>
      <c r="AG47" s="1">
        <v>1.57349301075381E-13</v>
      </c>
      <c r="AH47" s="1">
        <v>4.2753493541137198E-52</v>
      </c>
      <c r="AI47">
        <v>0.37740708264751899</v>
      </c>
      <c r="AJ47">
        <v>8.88131547721102E-2</v>
      </c>
      <c r="AK47" s="1">
        <v>3.56535095357853E-32</v>
      </c>
      <c r="AL47">
        <v>0.79477254877372405</v>
      </c>
      <c r="AM47">
        <v>0.55888275412560495</v>
      </c>
      <c r="AN47" s="1">
        <v>9.3812621004496808E-9</v>
      </c>
      <c r="AO47" s="1">
        <v>9.7598746972672491E-31</v>
      </c>
      <c r="AP47" s="1">
        <v>1.1712887079913701E-81</v>
      </c>
      <c r="AQ47" s="1">
        <v>8.1322015868025701E-10</v>
      </c>
      <c r="AR47" s="1">
        <v>9.3080158542388205E-8</v>
      </c>
      <c r="AS47">
        <v>0.97804618798919196</v>
      </c>
      <c r="AT47" s="1">
        <v>4.3425454737210599E-8</v>
      </c>
      <c r="AU47">
        <v>6.6008643592159301E-3</v>
      </c>
      <c r="AV47" t="s">
        <v>6</v>
      </c>
      <c r="AW47" s="1">
        <v>1.5055942383892801E-14</v>
      </c>
      <c r="AX47" s="1">
        <v>1.20526778872326E-73</v>
      </c>
      <c r="AY47" s="1">
        <v>2.93515240138057E-29</v>
      </c>
      <c r="AZ47" s="1">
        <v>4.1346054119080697E-60</v>
      </c>
    </row>
    <row r="48" spans="1:52" x14ac:dyDescent="0.2">
      <c r="A48">
        <f t="shared" si="0"/>
        <v>17</v>
      </c>
      <c r="B48" t="s">
        <v>41</v>
      </c>
      <c r="C48">
        <v>0.99998196022367203</v>
      </c>
      <c r="D48">
        <v>0.77708509923168401</v>
      </c>
      <c r="E48">
        <v>0.99999999999996503</v>
      </c>
      <c r="F48">
        <v>1</v>
      </c>
      <c r="G48" s="1">
        <v>1.0443085521319E-84</v>
      </c>
      <c r="H48" s="1">
        <v>2.0965026347889798E-102</v>
      </c>
      <c r="I48">
        <v>0.99999999947132701</v>
      </c>
      <c r="J48">
        <v>0.99999999999300304</v>
      </c>
      <c r="K48">
        <v>7.1367959479284301E-2</v>
      </c>
      <c r="L48">
        <v>0.99764608694680501</v>
      </c>
      <c r="M48">
        <v>0.99999658451318796</v>
      </c>
      <c r="N48">
        <v>0.99999999999989297</v>
      </c>
      <c r="O48" s="1">
        <v>4.5775635047519102E-30</v>
      </c>
      <c r="P48">
        <v>0.99035828641776602</v>
      </c>
      <c r="Q48">
        <v>0.999996813005123</v>
      </c>
      <c r="R48" s="1">
        <v>1.2626162132044801E-13</v>
      </c>
      <c r="S48" s="1">
        <v>6.6614400039117003E-92</v>
      </c>
      <c r="T48">
        <v>0.99999998935703005</v>
      </c>
      <c r="U48" s="1">
        <v>4.3751339525994098E-88</v>
      </c>
      <c r="V48" s="1">
        <v>2.8701542708375501E-18</v>
      </c>
      <c r="W48">
        <v>1</v>
      </c>
      <c r="X48">
        <v>1</v>
      </c>
      <c r="Y48">
        <v>0.99999936127628897</v>
      </c>
      <c r="Z48">
        <v>0.99999999999737899</v>
      </c>
      <c r="AA48">
        <v>0.99999999999909095</v>
      </c>
      <c r="AB48">
        <v>0.72959362490371205</v>
      </c>
      <c r="AC48" s="1">
        <v>1.35353148756636E-21</v>
      </c>
      <c r="AD48" s="1">
        <v>4.5224322645645697E-31</v>
      </c>
      <c r="AE48">
        <v>1</v>
      </c>
      <c r="AF48">
        <v>1</v>
      </c>
      <c r="AG48">
        <v>0.78755210023392797</v>
      </c>
      <c r="AH48" s="1">
        <v>1.9391633584468201E-18</v>
      </c>
      <c r="AI48">
        <v>0.99999999999997102</v>
      </c>
      <c r="AJ48">
        <v>0.99999999964115704</v>
      </c>
      <c r="AK48" s="1">
        <v>5.4624267879878803E-8</v>
      </c>
      <c r="AL48">
        <v>1</v>
      </c>
      <c r="AM48">
        <v>0.999999999999997</v>
      </c>
      <c r="AN48">
        <v>0.89863748419918099</v>
      </c>
      <c r="AO48" s="1">
        <v>6.9073240270247104E-9</v>
      </c>
      <c r="AP48" s="1">
        <v>7.7467094114516495E-50</v>
      </c>
      <c r="AQ48">
        <v>0.99760178071777506</v>
      </c>
      <c r="AR48">
        <v>0.99999871794505901</v>
      </c>
      <c r="AS48">
        <v>1</v>
      </c>
      <c r="AT48">
        <v>0.99994518715051395</v>
      </c>
      <c r="AU48">
        <v>0.99999962645509499</v>
      </c>
      <c r="AV48">
        <v>0.99999999999998501</v>
      </c>
      <c r="AW48" t="s">
        <v>6</v>
      </c>
      <c r="AX48" s="1">
        <v>2.92028193333215E-38</v>
      </c>
      <c r="AY48">
        <v>1.9857189905428499E-4</v>
      </c>
      <c r="AZ48" s="1">
        <v>2.14940849327951E-15</v>
      </c>
    </row>
    <row r="49" spans="1:52" x14ac:dyDescent="0.2">
      <c r="A49">
        <f t="shared" si="0"/>
        <v>6</v>
      </c>
      <c r="B49" t="s">
        <v>42</v>
      </c>
      <c r="C49">
        <v>1</v>
      </c>
      <c r="D49">
        <v>1</v>
      </c>
      <c r="E49">
        <v>1</v>
      </c>
      <c r="F49">
        <v>1</v>
      </c>
      <c r="G49" s="1">
        <v>2.6570894221856799E-18</v>
      </c>
      <c r="H49" s="1">
        <v>3.7586166427927099E-31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0.62180734123644898</v>
      </c>
      <c r="P49">
        <v>1</v>
      </c>
      <c r="Q49">
        <v>1</v>
      </c>
      <c r="R49">
        <v>0.999999974052725</v>
      </c>
      <c r="S49" s="1">
        <v>4.9052262334624403E-9</v>
      </c>
      <c r="T49">
        <v>1</v>
      </c>
      <c r="U49" s="1">
        <v>5.9972123374685206E-29</v>
      </c>
      <c r="V49">
        <v>0.999959837476182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0.99993522226412301</v>
      </c>
      <c r="AD49">
        <v>0.38402200098339101</v>
      </c>
      <c r="AE49">
        <v>1</v>
      </c>
      <c r="AF49">
        <v>1</v>
      </c>
      <c r="AG49">
        <v>1</v>
      </c>
      <c r="AH49">
        <v>0.99999940494998196</v>
      </c>
      <c r="AI49">
        <v>1</v>
      </c>
      <c r="AJ49">
        <v>1</v>
      </c>
      <c r="AK49">
        <v>0.99999999999771305</v>
      </c>
      <c r="AL49">
        <v>1</v>
      </c>
      <c r="AM49">
        <v>1</v>
      </c>
      <c r="AN49">
        <v>1</v>
      </c>
      <c r="AO49">
        <v>0.999999999981248</v>
      </c>
      <c r="AP49">
        <v>1.0297648444004799E-3</v>
      </c>
      <c r="AQ49">
        <v>1</v>
      </c>
      <c r="AR49">
        <v>1</v>
      </c>
      <c r="AS49">
        <v>1</v>
      </c>
      <c r="AT49">
        <v>1</v>
      </c>
      <c r="AU49">
        <v>1</v>
      </c>
      <c r="AV49">
        <v>1</v>
      </c>
      <c r="AW49">
        <v>1</v>
      </c>
      <c r="AX49" t="s">
        <v>6</v>
      </c>
      <c r="AY49">
        <v>1</v>
      </c>
      <c r="AZ49">
        <v>0.99999978836335501</v>
      </c>
    </row>
    <row r="50" spans="1:52" x14ac:dyDescent="0.2">
      <c r="A50">
        <f t="shared" si="0"/>
        <v>15</v>
      </c>
      <c r="B50" t="s">
        <v>44</v>
      </c>
      <c r="C50">
        <v>0.999999999999994</v>
      </c>
      <c r="D50">
        <v>0.99998358352761796</v>
      </c>
      <c r="E50">
        <v>1</v>
      </c>
      <c r="F50">
        <v>1</v>
      </c>
      <c r="G50" s="1">
        <v>9.4215879154843205E-61</v>
      </c>
      <c r="H50" s="1">
        <v>2.5152070523086101E-76</v>
      </c>
      <c r="I50">
        <v>1</v>
      </c>
      <c r="J50">
        <v>1</v>
      </c>
      <c r="K50">
        <v>0.98006923532092904</v>
      </c>
      <c r="L50">
        <v>0.99999999984453602</v>
      </c>
      <c r="M50">
        <v>0.99999999999995004</v>
      </c>
      <c r="N50">
        <v>1</v>
      </c>
      <c r="O50" s="1">
        <v>8.49666516733011E-17</v>
      </c>
      <c r="P50">
        <v>0.99999994869230002</v>
      </c>
      <c r="Q50">
        <v>1</v>
      </c>
      <c r="R50" s="1">
        <v>2.0871876410934901E-5</v>
      </c>
      <c r="S50" s="1">
        <v>6.6712072106374197E-61</v>
      </c>
      <c r="T50">
        <v>0.999999999999999</v>
      </c>
      <c r="U50" s="1">
        <v>3.5740919990007398E-60</v>
      </c>
      <c r="V50" s="1">
        <v>1.58536544626296E-7</v>
      </c>
      <c r="W50">
        <v>1</v>
      </c>
      <c r="X50">
        <v>1</v>
      </c>
      <c r="Y50">
        <v>1</v>
      </c>
      <c r="Z50">
        <v>1</v>
      </c>
      <c r="AA50">
        <v>1</v>
      </c>
      <c r="AB50">
        <v>0.99993434692108196</v>
      </c>
      <c r="AC50" s="1">
        <v>1.2377582713616599E-10</v>
      </c>
      <c r="AD50" s="1">
        <v>5.6003251658977599E-16</v>
      </c>
      <c r="AE50">
        <v>1</v>
      </c>
      <c r="AF50">
        <v>1</v>
      </c>
      <c r="AG50">
        <v>0.99996932704625896</v>
      </c>
      <c r="AH50" s="1">
        <v>1.34070563893649E-12</v>
      </c>
      <c r="AI50">
        <v>1</v>
      </c>
      <c r="AJ50">
        <v>1</v>
      </c>
      <c r="AK50">
        <v>1.27723151103747E-2</v>
      </c>
      <c r="AL50">
        <v>1</v>
      </c>
      <c r="AM50">
        <v>1</v>
      </c>
      <c r="AN50">
        <v>0.99998616049140598</v>
      </c>
      <c r="AO50">
        <v>8.6158186220802405E-3</v>
      </c>
      <c r="AP50" s="1">
        <v>5.2913355442775501E-41</v>
      </c>
      <c r="AQ50">
        <v>0.99999999999744005</v>
      </c>
      <c r="AR50">
        <v>1</v>
      </c>
      <c r="AS50">
        <v>1</v>
      </c>
      <c r="AT50">
        <v>0.99999999999998102</v>
      </c>
      <c r="AU50">
        <v>0.999999999999994</v>
      </c>
      <c r="AV50">
        <v>1</v>
      </c>
      <c r="AW50">
        <v>0.99980142810094597</v>
      </c>
      <c r="AX50" s="1">
        <v>2.02705250768716E-24</v>
      </c>
      <c r="AY50" t="s">
        <v>6</v>
      </c>
      <c r="AZ50" s="1">
        <v>3.9228783578783901E-7</v>
      </c>
    </row>
    <row r="51" spans="1:52" x14ac:dyDescent="0.2">
      <c r="A51">
        <f t="shared" si="0"/>
        <v>11</v>
      </c>
      <c r="B51" t="s">
        <v>43</v>
      </c>
      <c r="C51">
        <v>1</v>
      </c>
      <c r="D51">
        <v>1</v>
      </c>
      <c r="E51">
        <v>1</v>
      </c>
      <c r="F51">
        <v>1</v>
      </c>
      <c r="G51" s="1">
        <v>3.2621363095298001E-38</v>
      </c>
      <c r="H51" s="1">
        <v>2.9903683793605101E-65</v>
      </c>
      <c r="I51">
        <v>1</v>
      </c>
      <c r="J51">
        <v>1</v>
      </c>
      <c r="K51">
        <v>0.99999999999997302</v>
      </c>
      <c r="L51">
        <v>1</v>
      </c>
      <c r="M51">
        <v>1</v>
      </c>
      <c r="N51">
        <v>1</v>
      </c>
      <c r="O51" s="1">
        <v>9.1032159485878106E-6</v>
      </c>
      <c r="P51">
        <v>1</v>
      </c>
      <c r="Q51">
        <v>1</v>
      </c>
      <c r="R51">
        <v>0.69865268638234501</v>
      </c>
      <c r="S51" s="1">
        <v>8.9572870642641699E-31</v>
      </c>
      <c r="T51">
        <v>1</v>
      </c>
      <c r="U51" s="1">
        <v>1.2550839665023499E-45</v>
      </c>
      <c r="V51">
        <v>0.21637378696567899</v>
      </c>
      <c r="W51">
        <v>1</v>
      </c>
      <c r="X51">
        <v>1</v>
      </c>
      <c r="Y51">
        <v>1</v>
      </c>
      <c r="Z51">
        <v>1</v>
      </c>
      <c r="AA51">
        <v>1</v>
      </c>
      <c r="AB51">
        <v>1</v>
      </c>
      <c r="AC51">
        <v>7.6110256951651398E-2</v>
      </c>
      <c r="AD51" s="1">
        <v>1.7233852471065401E-6</v>
      </c>
      <c r="AE51">
        <v>1</v>
      </c>
      <c r="AF51">
        <v>1</v>
      </c>
      <c r="AG51">
        <v>1</v>
      </c>
      <c r="AH51">
        <v>0.25380080279718098</v>
      </c>
      <c r="AI51">
        <v>1</v>
      </c>
      <c r="AJ51">
        <v>1</v>
      </c>
      <c r="AK51">
        <v>0.97582496245411798</v>
      </c>
      <c r="AL51">
        <v>1</v>
      </c>
      <c r="AM51">
        <v>1</v>
      </c>
      <c r="AN51">
        <v>0.999999999999998</v>
      </c>
      <c r="AO51">
        <v>0.95780727843414704</v>
      </c>
      <c r="AP51" s="1">
        <v>4.3065310117742097E-15</v>
      </c>
      <c r="AQ51">
        <v>1</v>
      </c>
      <c r="AR51">
        <v>1</v>
      </c>
      <c r="AS51">
        <v>1</v>
      </c>
      <c r="AT51">
        <v>1</v>
      </c>
      <c r="AU51">
        <v>1</v>
      </c>
      <c r="AV51">
        <v>1</v>
      </c>
      <c r="AW51">
        <v>0.999999999999998</v>
      </c>
      <c r="AX51" s="1">
        <v>2.11636644865406E-7</v>
      </c>
      <c r="AY51">
        <v>0.99999960771216401</v>
      </c>
      <c r="AZ51" t="s">
        <v>6</v>
      </c>
    </row>
    <row r="52" spans="1:52" x14ac:dyDescent="0.2">
      <c r="A52">
        <f t="shared" si="0"/>
        <v>1</v>
      </c>
      <c r="C52">
        <f>COUNTIF(C2:C51,"&gt;.5 ")</f>
        <v>26</v>
      </c>
      <c r="D52">
        <f t="shared" ref="D52:AZ52" si="1">COUNTIF(D2:D51,"&gt;.5 ")</f>
        <v>20</v>
      </c>
      <c r="E52">
        <f t="shared" si="1"/>
        <v>40</v>
      </c>
      <c r="F52">
        <f t="shared" si="1"/>
        <v>46</v>
      </c>
      <c r="G52">
        <f t="shared" si="1"/>
        <v>2</v>
      </c>
      <c r="H52">
        <f t="shared" si="1"/>
        <v>1</v>
      </c>
      <c r="I52">
        <f t="shared" si="1"/>
        <v>33</v>
      </c>
      <c r="J52">
        <f t="shared" si="1"/>
        <v>35</v>
      </c>
      <c r="K52">
        <f t="shared" si="1"/>
        <v>16</v>
      </c>
      <c r="L52">
        <f t="shared" si="1"/>
        <v>24</v>
      </c>
      <c r="M52">
        <f t="shared" si="1"/>
        <v>28</v>
      </c>
      <c r="N52">
        <f t="shared" si="1"/>
        <v>38</v>
      </c>
      <c r="O52">
        <f t="shared" si="1"/>
        <v>7</v>
      </c>
      <c r="P52">
        <f t="shared" si="1"/>
        <v>22</v>
      </c>
      <c r="Q52">
        <f t="shared" si="1"/>
        <v>27</v>
      </c>
      <c r="R52">
        <f t="shared" si="1"/>
        <v>12</v>
      </c>
      <c r="S52">
        <f t="shared" si="1"/>
        <v>3</v>
      </c>
      <c r="T52">
        <f t="shared" si="1"/>
        <v>32</v>
      </c>
      <c r="U52">
        <f t="shared" si="1"/>
        <v>0</v>
      </c>
      <c r="V52">
        <f t="shared" si="1"/>
        <v>9</v>
      </c>
      <c r="W52">
        <f t="shared" si="1"/>
        <v>49</v>
      </c>
      <c r="X52">
        <f t="shared" si="1"/>
        <v>43</v>
      </c>
      <c r="Y52">
        <f t="shared" si="1"/>
        <v>30</v>
      </c>
      <c r="Z52">
        <f t="shared" si="1"/>
        <v>36</v>
      </c>
      <c r="AA52">
        <f t="shared" si="1"/>
        <v>37</v>
      </c>
      <c r="AB52">
        <f t="shared" si="1"/>
        <v>19</v>
      </c>
      <c r="AC52">
        <f t="shared" si="1"/>
        <v>8</v>
      </c>
      <c r="AD52">
        <f t="shared" si="1"/>
        <v>5</v>
      </c>
      <c r="AE52">
        <f t="shared" si="1"/>
        <v>48</v>
      </c>
      <c r="AF52">
        <f t="shared" si="1"/>
        <v>44</v>
      </c>
      <c r="AG52">
        <f t="shared" si="1"/>
        <v>18</v>
      </c>
      <c r="AH52">
        <f t="shared" si="1"/>
        <v>10</v>
      </c>
      <c r="AI52">
        <f t="shared" si="1"/>
        <v>39</v>
      </c>
      <c r="AJ52">
        <f t="shared" si="1"/>
        <v>34</v>
      </c>
      <c r="AK52">
        <f t="shared" si="1"/>
        <v>14</v>
      </c>
      <c r="AL52">
        <f t="shared" si="1"/>
        <v>45</v>
      </c>
      <c r="AM52">
        <f t="shared" si="1"/>
        <v>42</v>
      </c>
      <c r="AN52">
        <f t="shared" si="1"/>
        <v>21</v>
      </c>
      <c r="AO52">
        <f t="shared" si="1"/>
        <v>13</v>
      </c>
      <c r="AP52">
        <f t="shared" si="1"/>
        <v>4</v>
      </c>
      <c r="AQ52">
        <f t="shared" si="1"/>
        <v>23</v>
      </c>
      <c r="AR52">
        <f t="shared" si="1"/>
        <v>29</v>
      </c>
      <c r="AS52">
        <f t="shared" si="1"/>
        <v>47</v>
      </c>
      <c r="AT52">
        <f t="shared" si="1"/>
        <v>25</v>
      </c>
      <c r="AU52">
        <f t="shared" si="1"/>
        <v>31</v>
      </c>
      <c r="AV52">
        <f t="shared" si="1"/>
        <v>41</v>
      </c>
      <c r="AW52">
        <f t="shared" si="1"/>
        <v>17</v>
      </c>
      <c r="AX52">
        <f t="shared" si="1"/>
        <v>6</v>
      </c>
      <c r="AY52">
        <f t="shared" si="1"/>
        <v>15</v>
      </c>
      <c r="AZ52">
        <f t="shared" si="1"/>
        <v>11</v>
      </c>
    </row>
    <row r="54" spans="1:52" x14ac:dyDescent="0.2">
      <c r="W54" t="s">
        <v>49</v>
      </c>
      <c r="X54" t="s">
        <v>49</v>
      </c>
      <c r="Y54" t="s">
        <v>49</v>
      </c>
      <c r="Z54" t="s">
        <v>49</v>
      </c>
      <c r="AA54" t="s">
        <v>49</v>
      </c>
      <c r="AE54" t="s">
        <v>49</v>
      </c>
      <c r="AF54" t="s">
        <v>49</v>
      </c>
      <c r="AL54" t="s">
        <v>49</v>
      </c>
      <c r="AM54" t="s">
        <v>49</v>
      </c>
      <c r="AS54" t="s">
        <v>49</v>
      </c>
      <c r="AV54" t="s">
        <v>49</v>
      </c>
    </row>
  </sheetData>
  <conditionalFormatting sqref="W54:X54 C2:AZ51">
    <cfRule type="colorScale" priority="1">
      <colorScale>
        <cfvo type="min"/>
        <cfvo type="percentile" val="50"/>
        <cfvo type="max"/>
        <color rgb="FFF8696B"/>
        <color rgb="FFFCFCFF"/>
        <color rgb="FF5A8AC6"/>
      </colorScale>
    </cfRule>
  </conditionalFormatting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06B8ED-A161-9B45-A8B2-2033F0111923}">
  <dimension ref="A1:N14"/>
  <sheetViews>
    <sheetView showGridLines="0" topLeftCell="C3" zoomScale="101" workbookViewId="0">
      <selection activeCell="E13" sqref="E13"/>
    </sheetView>
  </sheetViews>
  <sheetFormatPr baseColWidth="10" defaultRowHeight="16" x14ac:dyDescent="0.2"/>
  <cols>
    <col min="1" max="1" width="34" hidden="1" customWidth="1"/>
    <col min="2" max="2" width="0.1640625" hidden="1" customWidth="1"/>
    <col min="3" max="3" width="7" customWidth="1"/>
    <col min="4" max="4" width="34" customWidth="1"/>
    <col min="5" max="5" width="13.6640625" bestFit="1" customWidth="1"/>
    <col min="6" max="6" width="12.1640625" bestFit="1" customWidth="1"/>
    <col min="7" max="7" width="15.33203125" bestFit="1" customWidth="1"/>
    <col min="8" max="8" width="23.33203125" bestFit="1" customWidth="1"/>
    <col min="9" max="9" width="13.1640625" bestFit="1" customWidth="1"/>
    <col min="10" max="10" width="12.6640625" bestFit="1" customWidth="1"/>
    <col min="11" max="11" width="12.1640625" bestFit="1" customWidth="1"/>
    <col min="12" max="12" width="13.6640625" bestFit="1" customWidth="1"/>
    <col min="13" max="13" width="12.1640625" bestFit="1" customWidth="1"/>
    <col min="14" max="14" width="27.1640625" customWidth="1"/>
    <col min="17" max="17" width="13.6640625" bestFit="1" customWidth="1"/>
  </cols>
  <sheetData>
    <row r="1" spans="1:14" hidden="1" x14ac:dyDescent="0.2">
      <c r="A1" t="s">
        <v>58</v>
      </c>
      <c r="E1" t="s">
        <v>51</v>
      </c>
      <c r="F1" t="s">
        <v>52</v>
      </c>
      <c r="G1" t="s">
        <v>0</v>
      </c>
      <c r="H1" t="s">
        <v>57</v>
      </c>
      <c r="I1" t="s">
        <v>53</v>
      </c>
      <c r="J1" t="s">
        <v>55</v>
      </c>
      <c r="K1" t="s">
        <v>54</v>
      </c>
      <c r="L1" t="s">
        <v>59</v>
      </c>
      <c r="M1" t="s">
        <v>56</v>
      </c>
      <c r="N1" t="s">
        <v>50</v>
      </c>
    </row>
    <row r="2" spans="1:14" hidden="1" x14ac:dyDescent="0.2">
      <c r="E2">
        <v>22</v>
      </c>
      <c r="F2">
        <v>30</v>
      </c>
      <c r="G2">
        <v>44</v>
      </c>
      <c r="H2">
        <v>5</v>
      </c>
      <c r="I2">
        <v>37</v>
      </c>
      <c r="J2">
        <v>31</v>
      </c>
      <c r="K2">
        <v>23</v>
      </c>
      <c r="L2">
        <v>38</v>
      </c>
      <c r="M2">
        <v>47</v>
      </c>
      <c r="N2">
        <v>4</v>
      </c>
    </row>
    <row r="3" spans="1:14" ht="17" thickBot="1" x14ac:dyDescent="0.25">
      <c r="E3" t="s">
        <v>62</v>
      </c>
      <c r="N3" t="s">
        <v>63</v>
      </c>
    </row>
    <row r="4" spans="1:14" ht="17" thickBot="1" x14ac:dyDescent="0.25">
      <c r="E4" s="2" t="str" cm="1">
        <f t="array" aca="1" ref="E4" ca="1">INDIRECT(_xlfn.CONCAT($A$1,"B",E2))</f>
        <v>Appraisal Ratio</v>
      </c>
      <c r="F4" s="3" t="str" cm="1">
        <f t="array" aca="1" ref="F4" ca="1">INDIRECT(_xlfn.CONCAT($A$1,"B",F2))</f>
        <v>MinVar</v>
      </c>
      <c r="G4" s="3" t="str" cm="1">
        <f t="array" aca="1" ref="G4" ca="1">INDIRECT(_xlfn.CONCAT($A$1,"B",G2))</f>
        <v>raw Sharpe Ratio</v>
      </c>
      <c r="H4" s="3" t="str" cm="1">
        <f t="array" aca="1" ref="H4" ca="1">INDIRECT(_xlfn.CONCAT($A$1,"B",H2))</f>
        <v>raw Adjusted Sharpe Ratio</v>
      </c>
      <c r="I4" s="3" t="str" cm="1">
        <f t="array" aca="1" ref="I4" ca="1">INDIRECT(_xlfn.CONCAT($A$1,"B",I2))</f>
        <v>raw Pain index</v>
      </c>
      <c r="J4" s="3" t="str" cm="1">
        <f t="array" aca="1" ref="J4" ca="1">INDIRECT(_xlfn.CONCAT($A$1,"B",J2))</f>
        <v>raw Pain ratio</v>
      </c>
      <c r="K4" s="3" t="str" cm="1">
        <f t="array" aca="1" ref="K4" ca="1">INDIRECT(_xlfn.CONCAT($A$1,"B",K2))</f>
        <v>3 Factor Appraisal Ratio</v>
      </c>
      <c r="L4" s="3" t="str" cm="1">
        <f t="array" aca="1" ref="L4" ca="1">INDIRECT(_xlfn.CONCAT($A$1,"B",L2))</f>
        <v>raw ulcer index</v>
      </c>
      <c r="M4" s="3" t="str" cm="1">
        <f t="array" aca="1" ref="M4" ca="1">INDIRECT(_xlfn.CONCAT($A$1,"B",M2))</f>
        <v>Treynor ratio</v>
      </c>
      <c r="N4" s="4" t="str" cm="1">
        <f t="array" aca="1" ref="N4" ca="1">INDIRECT(_xlfn.CONCAT($A$1,"B",N2))</f>
        <v xml:space="preserve">Alpha over Average Drawdown </v>
      </c>
    </row>
    <row r="5" spans="1:14" x14ac:dyDescent="0.2">
      <c r="A5" t="s">
        <v>51</v>
      </c>
      <c r="B5">
        <v>22</v>
      </c>
      <c r="C5" t="s">
        <v>62</v>
      </c>
      <c r="D5" s="5" t="str" cm="1">
        <f t="array" aca="1" ref="D5" ca="1">INDIRECT(_xlfn.CONCAT($A$1,A5,1))</f>
        <v>Appraisal Ratio</v>
      </c>
      <c r="E5" s="8" t="str" cm="1">
        <f t="array" aca="1" ref="E5" ca="1">INDIRECT(_xlfn.CONCAT($A$1,E$1,$B5))</f>
        <v>NA</v>
      </c>
      <c r="F5" s="9" cm="1">
        <f t="array" aca="1" ref="F5" ca="1">INDIRECT(_xlfn.CONCAT($A$1,F$1,$B5))</f>
        <v>0.22096757747048301</v>
      </c>
      <c r="G5" s="9" cm="1">
        <f t="array" aca="1" ref="G5" ca="1">INDIRECT(_xlfn.CONCAT($A$1,G$1,$B5))</f>
        <v>7.0791252367854197E-3</v>
      </c>
      <c r="H5" s="9" cm="1">
        <f t="array" aca="1" ref="H5" ca="1">INDIRECT(_xlfn.CONCAT($A$1,H$1,$B5))</f>
        <v>6.06518726820928E-3</v>
      </c>
      <c r="I5" s="9" cm="1">
        <f t="array" aca="1" ref="I5" ca="1">INDIRECT(_xlfn.CONCAT($A$1,I$1,$B5))</f>
        <v>4.9024578260304597E-2</v>
      </c>
      <c r="J5" s="9" cm="1">
        <f t="array" aca="1" ref="J5" ca="1">INDIRECT(_xlfn.CONCAT($A$1,J$1,$B5))</f>
        <v>2.6577629066161499E-3</v>
      </c>
      <c r="K5" s="9" cm="1">
        <f t="array" aca="1" ref="K5" ca="1">INDIRECT(_xlfn.CONCAT($A$1,K$1,$B5))</f>
        <v>3.46306784009069E-3</v>
      </c>
      <c r="L5" s="9" cm="1">
        <f t="array" aca="1" ref="L5" ca="1">INDIRECT(_xlfn.CONCAT($A$1,L$1,$B5))</f>
        <v>9.8862679571037095E-3</v>
      </c>
      <c r="M5" s="9" cm="1">
        <f t="array" aca="1" ref="M5" ca="1">INDIRECT(_xlfn.CONCAT($A$1,M$1,$B5))</f>
        <v>7.7939713563229799E-5</v>
      </c>
      <c r="N5" s="10" cm="1">
        <f t="array" aca="1" ref="N5" ca="1">INDIRECT(_xlfn.CONCAT($A$1,N$1,$B5))</f>
        <v>3.2541414588486397E-5</v>
      </c>
    </row>
    <row r="6" spans="1:14" x14ac:dyDescent="0.2">
      <c r="A6" t="s">
        <v>52</v>
      </c>
      <c r="B6">
        <v>30</v>
      </c>
      <c r="D6" s="6" t="str" cm="1">
        <f t="array" aca="1" ref="D6" ca="1">INDIRECT(_xlfn.CONCAT($A$1,A6,1))</f>
        <v>MinVar</v>
      </c>
      <c r="E6" s="11" cm="1">
        <f t="array" aca="1" ref="E6" ca="1">INDIRECT(_xlfn.CONCAT($A$1,E$1,$B6))</f>
        <v>0.77903242252951699</v>
      </c>
      <c r="F6" s="12" t="str" cm="1">
        <f t="array" aca="1" ref="F6" ca="1">INDIRECT(_xlfn.CONCAT($A$1,F$1,$B6))</f>
        <v>NA</v>
      </c>
      <c r="G6" s="12" cm="1">
        <f t="array" aca="1" ref="G6" ca="1">INDIRECT(_xlfn.CONCAT($A$1,G$1,$B6))</f>
        <v>0.290764940565921</v>
      </c>
      <c r="H6" s="12" cm="1">
        <f t="array" aca="1" ref="H6" ca="1">INDIRECT(_xlfn.CONCAT($A$1,H$1,$B6))</f>
        <v>0.25893097979457103</v>
      </c>
      <c r="I6" s="12" cm="1">
        <f t="array" aca="1" ref="I6" ca="1">INDIRECT(_xlfn.CONCAT($A$1,I$1,$B6))</f>
        <v>0.229071883479285</v>
      </c>
      <c r="J6" s="12" cm="1">
        <f t="array" aca="1" ref="J6" ca="1">INDIRECT(_xlfn.CONCAT($A$1,J$1,$B6))</f>
        <v>0.18332657441734099</v>
      </c>
      <c r="K6" s="12" cm="1">
        <f t="array" aca="1" ref="K6" ca="1">INDIRECT(_xlfn.CONCAT($A$1,K$1,$B6))</f>
        <v>0.166138833711171</v>
      </c>
      <c r="L6" s="12" cm="1">
        <f t="array" aca="1" ref="L6" ca="1">INDIRECT(_xlfn.CONCAT($A$1,L$1,$B6))</f>
        <v>7.5713322036928196E-2</v>
      </c>
      <c r="M6" s="12" cm="1">
        <f t="array" aca="1" ref="M6" ca="1">INDIRECT(_xlfn.CONCAT($A$1,M$1,$B6))</f>
        <v>7.7390681073791295E-2</v>
      </c>
      <c r="N6" s="13" cm="1">
        <f t="array" aca="1" ref="N6" ca="1">INDIRECT(_xlfn.CONCAT($A$1,N$1,$B6))</f>
        <v>4.7180618520129801E-2</v>
      </c>
    </row>
    <row r="7" spans="1:14" x14ac:dyDescent="0.2">
      <c r="A7" t="s">
        <v>0</v>
      </c>
      <c r="B7">
        <v>44</v>
      </c>
      <c r="D7" s="6" t="str" cm="1">
        <f t="array" aca="1" ref="D7" ca="1">INDIRECT(_xlfn.CONCAT($A$1,A7,1))</f>
        <v>raw Sharpe Ratio</v>
      </c>
      <c r="E7" s="11" cm="1">
        <f t="array" aca="1" ref="E7" ca="1">INDIRECT(_xlfn.CONCAT($A$1,E$1,$B7))</f>
        <v>0.992920874763215</v>
      </c>
      <c r="F7" s="12" cm="1">
        <f t="array" aca="1" ref="F7" ca="1">INDIRECT(_xlfn.CONCAT($A$1,F$1,$B7))</f>
        <v>0.70923505943407905</v>
      </c>
      <c r="G7" s="12" t="str" cm="1">
        <f t="array" aca="1" ref="G7" ca="1">INDIRECT(_xlfn.CONCAT($A$1,G$1,$B7))</f>
        <v>NA</v>
      </c>
      <c r="H7" s="12" cm="1">
        <f t="array" aca="1" ref="H7" ca="1">INDIRECT(_xlfn.CONCAT($A$1,H$1,$B7))</f>
        <v>0.39682982625373697</v>
      </c>
      <c r="I7" s="12" cm="1">
        <f t="array" aca="1" ref="I7" ca="1">INDIRECT(_xlfn.CONCAT($A$1,I$1,$B7))</f>
        <v>0.434775291032724</v>
      </c>
      <c r="J7" s="12" cm="1">
        <f t="array" aca="1" ref="J7" ca="1">INDIRECT(_xlfn.CONCAT($A$1,J$1,$B7))</f>
        <v>0.25266222101798402</v>
      </c>
      <c r="K7" s="12" cm="1">
        <f t="array" aca="1" ref="K7" ca="1">INDIRECT(_xlfn.CONCAT($A$1,K$1,$B7))</f>
        <v>0.27437951958170598</v>
      </c>
      <c r="L7" s="12" cm="1">
        <f t="array" aca="1" ref="L7" ca="1">INDIRECT(_xlfn.CONCAT($A$1,L$1,$B7))</f>
        <v>0.197340805899752</v>
      </c>
      <c r="M7" s="12" cm="1">
        <f t="array" aca="1" ref="M7" ca="1">INDIRECT(_xlfn.CONCAT($A$1,M$1,$B7))</f>
        <v>2.1953812010808E-2</v>
      </c>
      <c r="N7" s="13" cm="1">
        <f t="array" aca="1" ref="N7" ca="1">INDIRECT(_xlfn.CONCAT($A$1,N$1,$B7))</f>
        <v>1.44601731251185E-2</v>
      </c>
    </row>
    <row r="8" spans="1:14" x14ac:dyDescent="0.2">
      <c r="A8" t="s">
        <v>57</v>
      </c>
      <c r="B8">
        <v>5</v>
      </c>
      <c r="D8" s="6" t="str" cm="1">
        <f t="array" aca="1" ref="D8" ca="1">INDIRECT(_xlfn.CONCAT($A$1,A8,1))</f>
        <v>raw Adjusted Sharpe Ratio</v>
      </c>
      <c r="E8" s="11" cm="1">
        <f t="array" aca="1" ref="E8" ca="1">INDIRECT(_xlfn.CONCAT($A$1,E$1,$B8))</f>
        <v>0.99393481273179096</v>
      </c>
      <c r="F8" s="12" cm="1">
        <f t="array" aca="1" ref="F8" ca="1">INDIRECT(_xlfn.CONCAT($A$1,F$1,$B8))</f>
        <v>0.74106902020542897</v>
      </c>
      <c r="G8" s="12" cm="1">
        <f t="array" aca="1" ref="G8" ca="1">INDIRECT(_xlfn.CONCAT($A$1,G$1,$B8))</f>
        <v>0.60317017374626303</v>
      </c>
      <c r="H8" s="12" t="str" cm="1">
        <f t="array" aca="1" ref="H8" ca="1">INDIRECT(_xlfn.CONCAT($A$1,H$1,$B8))</f>
        <v>NA</v>
      </c>
      <c r="I8" s="12" cm="1">
        <f t="array" aca="1" ref="I8" ca="1">INDIRECT(_xlfn.CONCAT($A$1,I$1,$B8))</f>
        <v>0.48234364944191199</v>
      </c>
      <c r="J8" s="12" cm="1">
        <f t="array" aca="1" ref="J8" ca="1">INDIRECT(_xlfn.CONCAT($A$1,J$1,$B8))</f>
        <v>0.303989685634594</v>
      </c>
      <c r="K8" s="12" cm="1">
        <f t="array" aca="1" ref="K8" ca="1">INDIRECT(_xlfn.CONCAT($A$1,K$1,$B8))</f>
        <v>0.33106576218503397</v>
      </c>
      <c r="L8" s="12" cm="1">
        <f t="array" aca="1" ref="L8" ca="1">INDIRECT(_xlfn.CONCAT($A$1,L$1,$B8))</f>
        <v>0.23337457310627099</v>
      </c>
      <c r="M8" s="12" cm="1">
        <f t="array" aca="1" ref="M8" ca="1">INDIRECT(_xlfn.CONCAT($A$1,M$1,$B8))</f>
        <v>5.3089974489684401E-5</v>
      </c>
      <c r="N8" s="13" cm="1">
        <f t="array" aca="1" ref="N8" ca="1">INDIRECT(_xlfn.CONCAT($A$1,N$1,$B8))</f>
        <v>1.29824940315493E-2</v>
      </c>
    </row>
    <row r="9" spans="1:14" x14ac:dyDescent="0.2">
      <c r="A9" t="s">
        <v>53</v>
      </c>
      <c r="B9">
        <v>37</v>
      </c>
      <c r="D9" s="6" t="str" cm="1">
        <f t="array" aca="1" ref="D9" ca="1">INDIRECT(_xlfn.CONCAT($A$1,A9,1))</f>
        <v>raw Pain index</v>
      </c>
      <c r="E9" s="11" cm="1">
        <f t="array" aca="1" ref="E9" ca="1">INDIRECT(_xlfn.CONCAT($A$1,E$1,$B9))</f>
        <v>0.95097542173969496</v>
      </c>
      <c r="F9" s="12" cm="1">
        <f t="array" aca="1" ref="F9" ca="1">INDIRECT(_xlfn.CONCAT($A$1,F$1,$B9))</f>
        <v>0.77092811652071502</v>
      </c>
      <c r="G9" s="12" cm="1">
        <f t="array" aca="1" ref="G9" ca="1">INDIRECT(_xlfn.CONCAT($A$1,G$1,$B9))</f>
        <v>0.56522470896727595</v>
      </c>
      <c r="H9" s="12" cm="1">
        <f t="array" aca="1" ref="H9" ca="1">INDIRECT(_xlfn.CONCAT($A$1,H$1,$B9))</f>
        <v>0.51765635055808801</v>
      </c>
      <c r="I9" s="12" t="str" cm="1">
        <f t="array" aca="1" ref="I9" ca="1">INDIRECT(_xlfn.CONCAT($A$1,I$1,$B9))</f>
        <v>NA</v>
      </c>
      <c r="J9" s="12" cm="1">
        <f t="array" aca="1" ref="J9" ca="1">INDIRECT(_xlfn.CONCAT($A$1,J$1,$B9))</f>
        <v>0.41184034599340202</v>
      </c>
      <c r="K9" s="12" cm="1">
        <f t="array" aca="1" ref="K9" ca="1">INDIRECT(_xlfn.CONCAT($A$1,K$1,$B9))</f>
        <v>0.37951877799179701</v>
      </c>
      <c r="L9" s="12" cm="1">
        <f t="array" aca="1" ref="L9" ca="1">INDIRECT(_xlfn.CONCAT($A$1,L$1,$B9))</f>
        <v>0.16776740671607701</v>
      </c>
      <c r="M9" s="12" cm="1">
        <f t="array" aca="1" ref="M9" ca="1">INDIRECT(_xlfn.CONCAT($A$1,M$1,$B9))</f>
        <v>0.205227451226276</v>
      </c>
      <c r="N9" s="13" cm="1">
        <f t="array" aca="1" ref="N9" ca="1">INDIRECT(_xlfn.CONCAT($A$1,N$1,$B9))</f>
        <v>0.130491452742135</v>
      </c>
    </row>
    <row r="10" spans="1:14" x14ac:dyDescent="0.2">
      <c r="A10" t="s">
        <v>55</v>
      </c>
      <c r="B10">
        <v>31</v>
      </c>
      <c r="D10" s="6" t="str" cm="1">
        <f t="array" aca="1" ref="D10" ca="1">INDIRECT(_xlfn.CONCAT($A$1,A10,1))</f>
        <v>raw Pain ratio</v>
      </c>
      <c r="E10" s="11" cm="1">
        <f t="array" aca="1" ref="E10" ca="1">INDIRECT(_xlfn.CONCAT($A$1,E$1,$B10))</f>
        <v>0.99734223709338399</v>
      </c>
      <c r="F10" s="12" cm="1">
        <f t="array" aca="1" ref="F10" ca="1">INDIRECT(_xlfn.CONCAT($A$1,F$1,$B10))</f>
        <v>0.81667342558265899</v>
      </c>
      <c r="G10" s="12" cm="1">
        <f t="array" aca="1" ref="G10" ca="1">INDIRECT(_xlfn.CONCAT($A$1,G$1,$B10))</f>
        <v>0.74733777898201603</v>
      </c>
      <c r="H10" s="12" cm="1">
        <f t="array" aca="1" ref="H10" ca="1">INDIRECT(_xlfn.CONCAT($A$1,H$1,$B10))</f>
        <v>0.69601031436540595</v>
      </c>
      <c r="I10" s="12" cm="1">
        <f t="array" aca="1" ref="I10" ca="1">INDIRECT(_xlfn.CONCAT($A$1,I$1,$B10))</f>
        <v>0.58815965400659798</v>
      </c>
      <c r="J10" s="12" t="str" cm="1">
        <f t="array" aca="1" ref="J10" ca="1">INDIRECT(_xlfn.CONCAT($A$1,J$1,$B10))</f>
        <v>NA</v>
      </c>
      <c r="K10" s="12" cm="1">
        <f t="array" aca="1" ref="K10" ca="1">INDIRECT(_xlfn.CONCAT($A$1,K$1,$B10))</f>
        <v>0.44888420103556598</v>
      </c>
      <c r="L10" s="12" cm="1">
        <f t="array" aca="1" ref="L10" ca="1">INDIRECT(_xlfn.CONCAT($A$1,L$1,$B10))</f>
        <v>0.31128986601738201</v>
      </c>
      <c r="M10" s="12" cm="1">
        <f t="array" aca="1" ref="M10" ca="1">INDIRECT(_xlfn.CONCAT($A$1,M$1,$B10))</f>
        <v>0.10706314813406501</v>
      </c>
      <c r="N10" s="13" cm="1">
        <f t="array" aca="1" ref="N10" ca="1">INDIRECT(_xlfn.CONCAT($A$1,N$1,$B10))</f>
        <v>1.0076958041384499E-3</v>
      </c>
    </row>
    <row r="11" spans="1:14" x14ac:dyDescent="0.2">
      <c r="A11" t="s">
        <v>54</v>
      </c>
      <c r="B11">
        <v>23</v>
      </c>
      <c r="D11" s="6" t="str" cm="1">
        <f t="array" aca="1" ref="D11" ca="1">INDIRECT(_xlfn.CONCAT($A$1,A11,1))</f>
        <v>3 Factor Appraisal Ratio</v>
      </c>
      <c r="E11" s="11" cm="1">
        <f t="array" aca="1" ref="E11" ca="1">INDIRECT(_xlfn.CONCAT($A$1,E$1,$B11))</f>
        <v>0.99653693215990902</v>
      </c>
      <c r="F11" s="12" cm="1">
        <f t="array" aca="1" ref="F11" ca="1">INDIRECT(_xlfn.CONCAT($A$1,F$1,$B11))</f>
        <v>0.833861166288829</v>
      </c>
      <c r="G11" s="12" cm="1">
        <f t="array" aca="1" ref="G11" ca="1">INDIRECT(_xlfn.CONCAT($A$1,G$1,$B11))</f>
        <v>0.72562048041829397</v>
      </c>
      <c r="H11" s="12" cm="1">
        <f t="array" aca="1" ref="H11" ca="1">INDIRECT(_xlfn.CONCAT($A$1,H$1,$B11))</f>
        <v>0.66893423781496597</v>
      </c>
      <c r="I11" s="12" cm="1">
        <f t="array" aca="1" ref="I11" ca="1">INDIRECT(_xlfn.CONCAT($A$1,I$1,$B11))</f>
        <v>0.62048122200820299</v>
      </c>
      <c r="J11" s="12" cm="1">
        <f t="array" aca="1" ref="J11" ca="1">INDIRECT(_xlfn.CONCAT($A$1,J$1,$B11))</f>
        <v>0.55111579896443397</v>
      </c>
      <c r="K11" s="12" t="str" cm="1">
        <f t="array" aca="1" ref="K11" ca="1">INDIRECT(_xlfn.CONCAT($A$1,K$1,$B11))</f>
        <v>NA</v>
      </c>
      <c r="L11" s="12" cm="1">
        <f t="array" aca="1" ref="L11" ca="1">INDIRECT(_xlfn.CONCAT($A$1,L$1,$B11))</f>
        <v>0.36086665438593502</v>
      </c>
      <c r="M11" s="12" cm="1">
        <f t="array" aca="1" ref="M11" ca="1">INDIRECT(_xlfn.CONCAT($A$1,M$1,$B11))</f>
        <v>0.266372242567673</v>
      </c>
      <c r="N11" s="13" cm="1">
        <f t="array" aca="1" ref="N11" ca="1">INDIRECT(_xlfn.CONCAT($A$1,N$1,$B11))</f>
        <v>0.17919630726752001</v>
      </c>
    </row>
    <row r="12" spans="1:14" x14ac:dyDescent="0.2">
      <c r="A12" t="s">
        <v>59</v>
      </c>
      <c r="B12">
        <v>38</v>
      </c>
      <c r="D12" s="6" t="str" cm="1">
        <f t="array" aca="1" ref="D12" ca="1">INDIRECT(_xlfn.CONCAT($A$1,A12,1))</f>
        <v>raw ulcer index</v>
      </c>
      <c r="E12" s="11" cm="1">
        <f t="array" aca="1" ref="E12" ca="1">INDIRECT(_xlfn.CONCAT($A$1,E$1,$B12))</f>
        <v>0.99011373204289599</v>
      </c>
      <c r="F12" s="12" cm="1">
        <f t="array" aca="1" ref="F12" ca="1">INDIRECT(_xlfn.CONCAT($A$1,F$1,$B12))</f>
        <v>0.92428667796307196</v>
      </c>
      <c r="G12" s="12" cm="1">
        <f t="array" aca="1" ref="G12" ca="1">INDIRECT(_xlfn.CONCAT($A$1,G$1,$B12))</f>
        <v>0.802659194100248</v>
      </c>
      <c r="H12" s="12" cm="1">
        <f t="array" aca="1" ref="H12" ca="1">INDIRECT(_xlfn.CONCAT($A$1,H$1,$B12))</f>
        <v>0.76662542689372903</v>
      </c>
      <c r="I12" s="12" cm="1">
        <f t="array" aca="1" ref="I12" ca="1">INDIRECT(_xlfn.CONCAT($A$1,I$1,$B12))</f>
        <v>0.83223259328392296</v>
      </c>
      <c r="J12" s="12" cm="1">
        <f t="array" aca="1" ref="J12" ca="1">INDIRECT(_xlfn.CONCAT($A$1,J$1,$B12))</f>
        <v>0.68871013398261804</v>
      </c>
      <c r="K12" s="12" cm="1">
        <f t="array" aca="1" ref="K12" ca="1">INDIRECT(_xlfn.CONCAT($A$1,K$1,$B12))</f>
        <v>0.63913334561406498</v>
      </c>
      <c r="L12" s="12" t="str" cm="1">
        <f t="array" aca="1" ref="L12" ca="1">INDIRECT(_xlfn.CONCAT($A$1,L$1,$B12))</f>
        <v>NA</v>
      </c>
      <c r="M12" s="12" cm="1">
        <f t="array" aca="1" ref="M12" ca="1">INDIRECT(_xlfn.CONCAT($A$1,M$1,$B12))</f>
        <v>0.44111724587439499</v>
      </c>
      <c r="N12" s="13" cm="1">
        <f t="array" aca="1" ref="N12" ca="1">INDIRECT(_xlfn.CONCAT($A$1,N$1,$B12))</f>
        <v>0.34500529702411098</v>
      </c>
    </row>
    <row r="13" spans="1:14" x14ac:dyDescent="0.2">
      <c r="A13" t="s">
        <v>56</v>
      </c>
      <c r="B13">
        <v>47</v>
      </c>
      <c r="D13" s="6" t="str" cm="1">
        <f t="array" aca="1" ref="D13" ca="1">INDIRECT(_xlfn.CONCAT($A$1,A13,1))</f>
        <v>Treynor ratio</v>
      </c>
      <c r="E13" s="11" cm="1">
        <f t="array" aca="1" ref="E13" ca="1">INDIRECT(_xlfn.CONCAT($A$1,E$1,$B13))</f>
        <v>0.99992206028643704</v>
      </c>
      <c r="F13" s="12" cm="1">
        <f t="array" aca="1" ref="F13" ca="1">INDIRECT(_xlfn.CONCAT($A$1,F$1,$B13))</f>
        <v>0.92260931892620901</v>
      </c>
      <c r="G13" s="12" cm="1">
        <f t="array" aca="1" ref="G13" ca="1">INDIRECT(_xlfn.CONCAT($A$1,G$1,$B13))</f>
        <v>0.97804618798919196</v>
      </c>
      <c r="H13" s="12" cm="1">
        <f t="array" aca="1" ref="H13" ca="1">INDIRECT(_xlfn.CONCAT($A$1,H$1,$B13))</f>
        <v>0.99994691002550995</v>
      </c>
      <c r="I13" s="12" cm="1">
        <f t="array" aca="1" ref="I13" ca="1">INDIRECT(_xlfn.CONCAT($A$1,I$1,$B13))</f>
        <v>0.79477254877372405</v>
      </c>
      <c r="J13" s="12" cm="1">
        <f t="array" aca="1" ref="J13" ca="1">INDIRECT(_xlfn.CONCAT($A$1,J$1,$B13))</f>
        <v>0.89293685186593497</v>
      </c>
      <c r="K13" s="12" cm="1">
        <f t="array" aca="1" ref="K13" ca="1">INDIRECT(_xlfn.CONCAT($A$1,K$1,$B13))</f>
        <v>0.733627757432327</v>
      </c>
      <c r="L13" s="12" cm="1">
        <f t="array" aca="1" ref="L13" ca="1">INDIRECT(_xlfn.CONCAT($A$1,L$1,$B13))</f>
        <v>0.55888275412560495</v>
      </c>
      <c r="M13" s="12" t="str" cm="1">
        <f t="array" aca="1" ref="M13" ca="1">INDIRECT(_xlfn.CONCAT($A$1,M$1,$B13))</f>
        <v>NA</v>
      </c>
      <c r="N13" s="13" cm="1">
        <f t="array" aca="1" ref="N13" ca="1">INDIRECT(_xlfn.CONCAT($A$1,N$1,$B13))</f>
        <v>0.31730774596626699</v>
      </c>
    </row>
    <row r="14" spans="1:14" ht="17" thickBot="1" x14ac:dyDescent="0.25">
      <c r="A14" t="s">
        <v>50</v>
      </c>
      <c r="B14">
        <v>4</v>
      </c>
      <c r="C14" t="s">
        <v>63</v>
      </c>
      <c r="D14" s="7" t="str" cm="1">
        <f t="array" aca="1" ref="D14" ca="1">INDIRECT(_xlfn.CONCAT($A$1,A14,1))</f>
        <v xml:space="preserve">Alpha over Average Drawdown </v>
      </c>
      <c r="E14" s="14" cm="1">
        <f t="array" aca="1" ref="E14" ca="1">INDIRECT(_xlfn.CONCAT($A$1,E$1,$B14))</f>
        <v>0.99996745858541103</v>
      </c>
      <c r="F14" s="15" cm="1">
        <f t="array" aca="1" ref="F14" ca="1">INDIRECT(_xlfn.CONCAT($A$1,F$1,$B14))</f>
        <v>0.95281938147987</v>
      </c>
      <c r="G14" s="15" cm="1">
        <f t="array" aca="1" ref="G14" ca="1">INDIRECT(_xlfn.CONCAT($A$1,G$1,$B14))</f>
        <v>0.98553982687488095</v>
      </c>
      <c r="H14" s="15" cm="1">
        <f t="array" aca="1" ref="H14" ca="1">INDIRECT(_xlfn.CONCAT($A$1,H$1,$B14))</f>
        <v>0.98701750596845095</v>
      </c>
      <c r="I14" s="15" cm="1">
        <f t="array" aca="1" ref="I14" ca="1">INDIRECT(_xlfn.CONCAT($A$1,I$1,$B14))</f>
        <v>0.86950854725786497</v>
      </c>
      <c r="J14" s="15" cm="1">
        <f t="array" aca="1" ref="J14" ca="1">INDIRECT(_xlfn.CONCAT($A$1,J$1,$B14))</f>
        <v>0.99899230419586105</v>
      </c>
      <c r="K14" s="15" cm="1">
        <f t="array" aca="1" ref="K14" ca="1">INDIRECT(_xlfn.CONCAT($A$1,K$1,$B14))</f>
        <v>0.82080369273247999</v>
      </c>
      <c r="L14" s="15" cm="1">
        <f t="array" aca="1" ref="L14" ca="1">INDIRECT(_xlfn.CONCAT($A$1,L$1,$B14))</f>
        <v>0.65499470297588902</v>
      </c>
      <c r="M14" s="15" cm="1">
        <f t="array" aca="1" ref="M14" ca="1">INDIRECT(_xlfn.CONCAT($A$1,M$1,$B14))</f>
        <v>0.68269225403373301</v>
      </c>
      <c r="N14" s="16" t="str" cm="1">
        <f t="array" aca="1" ref="N14" ca="1">INDIRECT(_xlfn.CONCAT($A$1,N$1,$B14))</f>
        <v>NA</v>
      </c>
    </row>
  </sheetData>
  <conditionalFormatting sqref="E5:N14">
    <cfRule type="colorScale" priority="1">
      <colorScale>
        <cfvo type="min"/>
        <cfvo type="percentile" val="50"/>
        <cfvo type="max"/>
        <color rgb="FFF8696B"/>
        <color rgb="FFFCFCFF"/>
        <color rgb="FF5A8AC6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JA_paired_t_test_matrix</vt:lpstr>
      <vt:lpstr>top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 Schencker</dc:creator>
  <cp:lastModifiedBy>Ari Schencker</cp:lastModifiedBy>
  <dcterms:created xsi:type="dcterms:W3CDTF">2020-09-18T02:31:40Z</dcterms:created>
  <dcterms:modified xsi:type="dcterms:W3CDTF">2021-09-24T18:00:33Z</dcterms:modified>
</cp:coreProperties>
</file>