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schwalbc/Documents/Research/ACF-VN/data/"/>
    </mc:Choice>
  </mc:AlternateContent>
  <xr:revisionPtr revIDLastSave="0" documentId="13_ncr:1_{2B41DB6E-D1DB-1B48-8363-C0CA018117AD}" xr6:coauthVersionLast="47" xr6:coauthVersionMax="47" xr10:uidLastSave="{00000000-0000-0000-0000-000000000000}"/>
  <bookViews>
    <workbookView xWindow="37900" yWindow="500" windowWidth="37900" windowHeight="23500" xr2:uid="{00000000-000D-0000-FFFF-FFFF00000000}"/>
  </bookViews>
  <sheets>
    <sheet name="notifications" sheetId="1" r:id="rId1"/>
    <sheet name="mortali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F27" i="1" s="1"/>
  <c r="D26" i="1"/>
  <c r="F26" i="1" s="1"/>
  <c r="D23" i="1"/>
  <c r="F23" i="1" s="1"/>
  <c r="D22" i="1"/>
  <c r="E22" i="1" s="1"/>
  <c r="F40" i="2"/>
  <c r="E40" i="2"/>
  <c r="D40" i="2"/>
  <c r="F39" i="2"/>
  <c r="E39" i="2"/>
  <c r="D39" i="2"/>
  <c r="E38" i="2"/>
  <c r="F38" i="2"/>
  <c r="D38" i="2"/>
  <c r="F35" i="2"/>
  <c r="E35" i="2"/>
  <c r="D35" i="2"/>
  <c r="F34" i="2"/>
  <c r="E34" i="2"/>
  <c r="D34" i="2"/>
  <c r="F33" i="2"/>
  <c r="E33" i="2"/>
  <c r="D33" i="2"/>
  <c r="E23" i="1" l="1"/>
  <c r="F22" i="1"/>
  <c r="E26" i="1"/>
  <c r="E27" i="1"/>
</calcChain>
</file>

<file path=xl/sharedStrings.xml><?xml version="1.0" encoding="utf-8"?>
<sst xmlns="http://schemas.openxmlformats.org/spreadsheetml/2006/main" count="119" uniqueCount="42">
  <si>
    <t>variable_name</t>
  </si>
  <si>
    <t>year</t>
  </si>
  <si>
    <t>number</t>
  </si>
  <si>
    <t xml:space="preserve">definition </t>
  </si>
  <si>
    <t>new_labconf</t>
  </si>
  <si>
    <t>New pulmonary bacteriologically confirmed TB cases (smear positive or culture positive or positive by WHO-recommended rapid diagnostics such as Xpert MTB/RIF). As of 2013 this also includes pulmonary bacteriologically confirmed cases with unknown previous TB treatment history.</t>
  </si>
  <si>
    <t>newrel_f014</t>
  </si>
  <si>
    <t>New and relapse cases (but only new cases if rel_in_agesex_flg = 0): females aged 0-14 years</t>
  </si>
  <si>
    <t>newrel_f15plus</t>
  </si>
  <si>
    <t>New and relapse cases (but only new cases if rel_in_agesex_flg = 0): females aged 15 years and over</t>
  </si>
  <si>
    <t>newrel_m014</t>
  </si>
  <si>
    <t>New and relapse cases (but only new cases if rel_in_agesex_flg = 0): males aged 0-14 years</t>
  </si>
  <si>
    <t>newrel_m15plus</t>
  </si>
  <si>
    <t>New and relapse cases (but only new cases if rel_in_agesex_flg = 0): males aged 15 years and over</t>
  </si>
  <si>
    <t>NA</t>
  </si>
  <si>
    <t>From 'Case notifications [2Mb]' in  https://www.who.int/teams/global-tuberculosis-programme/data</t>
  </si>
  <si>
    <t>e_mort_exc_tbhiv_num</t>
  </si>
  <si>
    <t>Estimated number of deaths from TB (all forms, excluding HIV)</t>
  </si>
  <si>
    <t>e_mort_exc_tbhiv_num_hi</t>
  </si>
  <si>
    <t>Estimated number of deaths from TB (all forms, excluding HIV), high bound</t>
  </si>
  <si>
    <t>e_mort_exc_tbhiv_num_lo</t>
  </si>
  <si>
    <t>Estimated number of deaths from TB (all forms, excluding HIV), low bound</t>
  </si>
  <si>
    <t>e_mort_num</t>
  </si>
  <si>
    <t>Estimated number of deaths from TB (all forms)</t>
  </si>
  <si>
    <t>e_mort_num_hi</t>
  </si>
  <si>
    <t>Estimated number of deaths from TB (all forms), high bound</t>
  </si>
  <si>
    <t>e_mort_num_lo</t>
  </si>
  <si>
    <t>Estimated number of deaths from TB (all forms), low bound</t>
  </si>
  <si>
    <t>e_mort_tbhiv_num</t>
  </si>
  <si>
    <t>Estimated number of deaths from TB in people who are HIV-positive</t>
  </si>
  <si>
    <t>e_mort_tbhiv_num_hi</t>
  </si>
  <si>
    <t>Estimated number of deaths from TB in people who are HIV-positive, high bound</t>
  </si>
  <si>
    <t>e_mort_tbhiv_num_lo</t>
  </si>
  <si>
    <t>Estimated number of deaths from TB in people who are HIV-positive, low bound</t>
  </si>
  <si>
    <t>From 'WHO TB burden estimates [0.8Mb]' in https://www.who.int/teams/global-tuberculosis-programme/data</t>
  </si>
  <si>
    <t>pop (&gt;=15yo)</t>
  </si>
  <si>
    <t>val</t>
  </si>
  <si>
    <t>lo</t>
  </si>
  <si>
    <t>hi</t>
  </si>
  <si>
    <t>mortrate per 100k</t>
  </si>
  <si>
    <t>all pop</t>
  </si>
  <si>
    <t>notifications per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</si>
</sst>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1155CC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0" fillId="0" borderId="0" xfId="0" applyNumberFormat="1"/>
    <xf numFmtId="164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ho.int/teams/global-tuberculosis-programme/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3"/>
  <sheetViews>
    <sheetView tabSelected="1" zoomScale="160" zoomScaleNormal="160" workbookViewId="0">
      <selection activeCell="D32" sqref="D32"/>
    </sheetView>
  </sheetViews>
  <sheetFormatPr baseColWidth="10" defaultColWidth="12.6640625" defaultRowHeight="15.75" customHeight="1" x14ac:dyDescent="0.15"/>
  <cols>
    <col min="1" max="1" width="16.83203125" customWidth="1"/>
    <col min="2" max="2" width="7.33203125" customWidth="1"/>
    <col min="3" max="3" width="13.33203125" customWidth="1"/>
    <col min="4" max="4" width="15.1640625" customWidth="1"/>
    <col min="5" max="5" width="15.83203125" customWidth="1"/>
  </cols>
  <sheetData>
    <row r="1" spans="1:27" ht="15.75" customHeight="1" x14ac:dyDescent="0.15">
      <c r="A1" s="1" t="s">
        <v>0</v>
      </c>
      <c r="B1" s="1" t="s">
        <v>1</v>
      </c>
      <c r="C1" s="2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15">
      <c r="A2" s="3" t="s">
        <v>4</v>
      </c>
      <c r="B2" s="1">
        <v>2020</v>
      </c>
      <c r="C2" s="2">
        <v>54346</v>
      </c>
      <c r="D2" s="3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15">
      <c r="A3" s="3" t="s">
        <v>6</v>
      </c>
      <c r="B3" s="1">
        <v>2020</v>
      </c>
      <c r="C3" s="1">
        <v>644</v>
      </c>
      <c r="D3" s="1" t="s">
        <v>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15">
      <c r="A4" s="3" t="s">
        <v>8</v>
      </c>
      <c r="B4" s="1">
        <v>2020</v>
      </c>
      <c r="C4" s="1">
        <v>27651</v>
      </c>
      <c r="D4" s="1" t="s">
        <v>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15">
      <c r="A5" s="1" t="s">
        <v>10</v>
      </c>
      <c r="B5" s="1">
        <v>2020</v>
      </c>
      <c r="C5" s="1">
        <v>752</v>
      </c>
      <c r="D5" s="1" t="s">
        <v>11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15">
      <c r="A6" s="1" t="s">
        <v>12</v>
      </c>
      <c r="B6" s="1">
        <v>2020</v>
      </c>
      <c r="C6" s="1">
        <v>70754</v>
      </c>
      <c r="D6" s="1" t="s">
        <v>13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15">
      <c r="A7" s="3" t="s">
        <v>4</v>
      </c>
      <c r="B7" s="1">
        <v>2010</v>
      </c>
      <c r="C7" s="1">
        <v>52145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15">
      <c r="A8" s="3" t="s">
        <v>6</v>
      </c>
      <c r="B8" s="1">
        <v>2010</v>
      </c>
      <c r="C8" s="1" t="s">
        <v>14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15">
      <c r="A9" s="3" t="s">
        <v>8</v>
      </c>
      <c r="B9" s="1">
        <v>2010</v>
      </c>
      <c r="C9" s="1" t="s">
        <v>14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15">
      <c r="A10" s="1" t="s">
        <v>10</v>
      </c>
      <c r="B10" s="1">
        <v>2010</v>
      </c>
      <c r="C10" s="1" t="s">
        <v>14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15">
      <c r="A11" s="1" t="s">
        <v>12</v>
      </c>
      <c r="B11" s="1">
        <v>2010</v>
      </c>
      <c r="C11" s="1" t="s">
        <v>14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15">
      <c r="A12" s="3" t="s">
        <v>4</v>
      </c>
      <c r="B12" s="1">
        <v>2000</v>
      </c>
      <c r="C12" s="1" t="s">
        <v>14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15">
      <c r="A13" s="3" t="s">
        <v>6</v>
      </c>
      <c r="B13" s="1">
        <v>2000</v>
      </c>
      <c r="C13" s="1" t="s">
        <v>14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15">
      <c r="A14" s="3" t="s">
        <v>8</v>
      </c>
      <c r="B14" s="1">
        <v>2000</v>
      </c>
      <c r="C14" s="1" t="s">
        <v>14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15">
      <c r="A15" s="1" t="s">
        <v>10</v>
      </c>
      <c r="B15" s="1">
        <v>2000</v>
      </c>
      <c r="C15" s="1" t="s">
        <v>14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15">
      <c r="A16" s="1" t="s">
        <v>12</v>
      </c>
      <c r="B16" s="1">
        <v>2000</v>
      </c>
      <c r="C16" s="1" t="s"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15">
      <c r="A19" s="4" t="s">
        <v>15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15">
      <c r="A21" s="7"/>
      <c r="C21" s="8" t="s">
        <v>35</v>
      </c>
      <c r="D21" s="8" t="s">
        <v>36</v>
      </c>
      <c r="E21" s="8" t="s">
        <v>37</v>
      </c>
      <c r="F21" s="8" t="s">
        <v>38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15">
      <c r="A22" s="8" t="s">
        <v>41</v>
      </c>
      <c r="B22">
        <v>2010</v>
      </c>
      <c r="C22">
        <v>65662656</v>
      </c>
      <c r="D22" s="10">
        <f>C7/C22*100000</f>
        <v>79.413479710598367</v>
      </c>
      <c r="E22" s="9">
        <f>D22-(2*(D22*0.1))</f>
        <v>63.530783768478692</v>
      </c>
      <c r="F22" s="9">
        <f>D22+(2*(D22*0.1))</f>
        <v>95.296175652718034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15">
      <c r="A23" s="8" t="s">
        <v>41</v>
      </c>
      <c r="B23">
        <v>2020</v>
      </c>
      <c r="C23">
        <v>74292088</v>
      </c>
      <c r="D23" s="10">
        <f>C2/C23*100000</f>
        <v>73.151800498594142</v>
      </c>
      <c r="E23" s="9">
        <f>D23-(2*(D23*0.1))</f>
        <v>58.521440398875313</v>
      </c>
      <c r="F23" s="9">
        <f>D23+(2*(D23*0.1))</f>
        <v>87.78216059831297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15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15">
      <c r="A25" s="7"/>
      <c r="C25" s="8" t="s">
        <v>40</v>
      </c>
      <c r="D25" s="8" t="s">
        <v>36</v>
      </c>
      <c r="E25" s="8" t="s">
        <v>37</v>
      </c>
      <c r="F25" s="8" t="s">
        <v>38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15">
      <c r="A26" s="8" t="s">
        <v>41</v>
      </c>
      <c r="B26">
        <v>2010</v>
      </c>
      <c r="C26">
        <v>86944961</v>
      </c>
      <c r="D26" s="10">
        <f>C7/C26*100000</f>
        <v>59.974723549533827</v>
      </c>
      <c r="E26" s="9">
        <f>D26-(2*(D26*0.1))</f>
        <v>47.979778839627059</v>
      </c>
      <c r="F26" s="9">
        <f>D26+(2*(D26*0.1))</f>
        <v>71.969668259440596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15">
      <c r="A27" s="8" t="s">
        <v>41</v>
      </c>
      <c r="B27">
        <v>2020</v>
      </c>
      <c r="C27">
        <v>96203595</v>
      </c>
      <c r="D27" s="10">
        <f>C2/C27*100000</f>
        <v>56.490612435013468</v>
      </c>
      <c r="E27" s="9">
        <f>D27-(2*(D27*0.1))</f>
        <v>45.192489948010774</v>
      </c>
      <c r="F27" s="9">
        <f>D27+(2*(D27*0.1))</f>
        <v>67.788734922016161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0"/>
  <sheetViews>
    <sheetView zoomScale="140" zoomScaleNormal="140" workbookViewId="0">
      <selection activeCell="F40" sqref="A32:F40"/>
    </sheetView>
  </sheetViews>
  <sheetFormatPr baseColWidth="10" defaultColWidth="12.6640625" defaultRowHeight="15.75" customHeight="1" x14ac:dyDescent="0.15"/>
  <cols>
    <col min="1" max="1" width="21.83203125" customWidth="1"/>
    <col min="3" max="3" width="13.6640625" bestFit="1" customWidth="1"/>
  </cols>
  <sheetData>
    <row r="1" spans="1:4" ht="15.75" customHeight="1" x14ac:dyDescent="0.15">
      <c r="A1" s="1" t="s">
        <v>0</v>
      </c>
      <c r="B1" s="1" t="s">
        <v>1</v>
      </c>
      <c r="C1" s="2" t="s">
        <v>2</v>
      </c>
      <c r="D1" s="3" t="s">
        <v>3</v>
      </c>
    </row>
    <row r="2" spans="1:4" ht="15.75" customHeight="1" x14ac:dyDescent="0.15">
      <c r="A2" s="5" t="s">
        <v>16</v>
      </c>
      <c r="B2" s="5">
        <v>2020</v>
      </c>
      <c r="C2" s="5">
        <v>8600</v>
      </c>
      <c r="D2" s="5" t="s">
        <v>17</v>
      </c>
    </row>
    <row r="3" spans="1:4" ht="15.75" customHeight="1" x14ac:dyDescent="0.15">
      <c r="A3" s="5" t="s">
        <v>18</v>
      </c>
      <c r="B3" s="5">
        <v>2020</v>
      </c>
      <c r="C3" s="5">
        <v>12000</v>
      </c>
      <c r="D3" s="5" t="s">
        <v>19</v>
      </c>
    </row>
    <row r="4" spans="1:4" ht="15.75" customHeight="1" x14ac:dyDescent="0.15">
      <c r="A4" s="5" t="s">
        <v>20</v>
      </c>
      <c r="B4" s="5">
        <v>2020</v>
      </c>
      <c r="C4" s="5">
        <v>5500</v>
      </c>
      <c r="D4" s="5" t="s">
        <v>21</v>
      </c>
    </row>
    <row r="5" spans="1:4" ht="15.75" customHeight="1" x14ac:dyDescent="0.15">
      <c r="A5" s="5" t="s">
        <v>22</v>
      </c>
      <c r="B5" s="5">
        <v>2020</v>
      </c>
      <c r="C5" s="5">
        <v>10000</v>
      </c>
      <c r="D5" s="5" t="s">
        <v>23</v>
      </c>
    </row>
    <row r="6" spans="1:4" ht="15.75" customHeight="1" x14ac:dyDescent="0.15">
      <c r="A6" s="5" t="s">
        <v>24</v>
      </c>
      <c r="B6" s="5">
        <v>2020</v>
      </c>
      <c r="C6" s="5">
        <v>15000</v>
      </c>
      <c r="D6" s="5" t="s">
        <v>25</v>
      </c>
    </row>
    <row r="7" spans="1:4" ht="15.75" customHeight="1" x14ac:dyDescent="0.15">
      <c r="A7" s="5" t="s">
        <v>26</v>
      </c>
      <c r="B7" s="5">
        <v>2020</v>
      </c>
      <c r="C7" s="5">
        <v>6600</v>
      </c>
      <c r="D7" s="5" t="s">
        <v>27</v>
      </c>
    </row>
    <row r="8" spans="1:4" ht="15.75" customHeight="1" x14ac:dyDescent="0.15">
      <c r="A8" s="5" t="s">
        <v>28</v>
      </c>
      <c r="B8" s="5">
        <v>2020</v>
      </c>
      <c r="C8" s="5">
        <v>1800</v>
      </c>
      <c r="D8" s="5" t="s">
        <v>29</v>
      </c>
    </row>
    <row r="9" spans="1:4" ht="15.75" customHeight="1" x14ac:dyDescent="0.15">
      <c r="A9" s="5" t="s">
        <v>30</v>
      </c>
      <c r="B9" s="5">
        <v>2020</v>
      </c>
      <c r="C9" s="5">
        <v>2600</v>
      </c>
      <c r="D9" s="5" t="s">
        <v>31</v>
      </c>
    </row>
    <row r="10" spans="1:4" ht="15.75" customHeight="1" x14ac:dyDescent="0.15">
      <c r="A10" s="5" t="s">
        <v>32</v>
      </c>
      <c r="B10" s="5">
        <v>2020</v>
      </c>
      <c r="C10" s="5">
        <v>1100</v>
      </c>
      <c r="D10" s="5" t="s">
        <v>33</v>
      </c>
    </row>
    <row r="11" spans="1:4" ht="15.75" customHeight="1" x14ac:dyDescent="0.15">
      <c r="A11" s="5" t="s">
        <v>16</v>
      </c>
      <c r="B11" s="5">
        <v>2010</v>
      </c>
      <c r="C11" s="5">
        <v>18000</v>
      </c>
      <c r="D11" s="5" t="s">
        <v>17</v>
      </c>
    </row>
    <row r="12" spans="1:4" ht="15.75" customHeight="1" x14ac:dyDescent="0.15">
      <c r="A12" s="5" t="s">
        <v>18</v>
      </c>
      <c r="B12" s="5">
        <v>2010</v>
      </c>
      <c r="C12" s="5">
        <v>26000</v>
      </c>
      <c r="D12" s="5" t="s">
        <v>19</v>
      </c>
    </row>
    <row r="13" spans="1:4" ht="15.75" customHeight="1" x14ac:dyDescent="0.15">
      <c r="A13" s="5" t="s">
        <v>20</v>
      </c>
      <c r="B13" s="5">
        <v>2010</v>
      </c>
      <c r="C13" s="5">
        <v>12000</v>
      </c>
      <c r="D13" s="5" t="s">
        <v>21</v>
      </c>
    </row>
    <row r="14" spans="1:4" ht="15.75" customHeight="1" x14ac:dyDescent="0.15">
      <c r="A14" s="5" t="s">
        <v>22</v>
      </c>
      <c r="B14" s="5">
        <v>2010</v>
      </c>
      <c r="C14" s="5">
        <v>22000</v>
      </c>
      <c r="D14" s="5" t="s">
        <v>23</v>
      </c>
    </row>
    <row r="15" spans="1:4" ht="15.75" customHeight="1" x14ac:dyDescent="0.15">
      <c r="A15" s="5" t="s">
        <v>24</v>
      </c>
      <c r="B15" s="5">
        <v>2010</v>
      </c>
      <c r="C15" s="5">
        <v>30000</v>
      </c>
      <c r="D15" s="5" t="s">
        <v>25</v>
      </c>
    </row>
    <row r="16" spans="1:4" ht="15.75" customHeight="1" x14ac:dyDescent="0.15">
      <c r="A16" s="5" t="s">
        <v>26</v>
      </c>
      <c r="B16" s="5">
        <v>2010</v>
      </c>
      <c r="C16" s="5">
        <v>15000</v>
      </c>
      <c r="D16" s="5" t="s">
        <v>27</v>
      </c>
    </row>
    <row r="17" spans="1:6" ht="15.75" customHeight="1" x14ac:dyDescent="0.15">
      <c r="A17" s="5" t="s">
        <v>28</v>
      </c>
      <c r="B17" s="5">
        <v>2010</v>
      </c>
      <c r="C17" s="5">
        <v>3600</v>
      </c>
      <c r="D17" s="5" t="s">
        <v>29</v>
      </c>
    </row>
    <row r="18" spans="1:6" ht="15.75" customHeight="1" x14ac:dyDescent="0.15">
      <c r="A18" s="5" t="s">
        <v>30</v>
      </c>
      <c r="B18" s="5">
        <v>2010</v>
      </c>
      <c r="C18" s="5">
        <v>5500</v>
      </c>
      <c r="D18" s="5" t="s">
        <v>31</v>
      </c>
    </row>
    <row r="19" spans="1:6" ht="15.75" customHeight="1" x14ac:dyDescent="0.15">
      <c r="A19" s="5" t="s">
        <v>32</v>
      </c>
      <c r="B19" s="5">
        <v>2010</v>
      </c>
      <c r="C19" s="5">
        <v>2000</v>
      </c>
      <c r="D19" s="5" t="s">
        <v>33</v>
      </c>
    </row>
    <row r="20" spans="1:6" ht="15.75" customHeight="1" x14ac:dyDescent="0.15">
      <c r="A20" s="5" t="s">
        <v>16</v>
      </c>
      <c r="B20" s="5">
        <v>2000</v>
      </c>
      <c r="C20" s="5">
        <v>29000</v>
      </c>
      <c r="D20" s="5" t="s">
        <v>17</v>
      </c>
    </row>
    <row r="21" spans="1:6" ht="15.75" customHeight="1" x14ac:dyDescent="0.15">
      <c r="A21" s="5" t="s">
        <v>18</v>
      </c>
      <c r="B21" s="5">
        <v>2000</v>
      </c>
      <c r="C21" s="5">
        <v>44000</v>
      </c>
      <c r="D21" s="5" t="s">
        <v>19</v>
      </c>
    </row>
    <row r="22" spans="1:6" ht="15.75" customHeight="1" x14ac:dyDescent="0.15">
      <c r="A22" s="5" t="s">
        <v>20</v>
      </c>
      <c r="B22" s="5">
        <v>2000</v>
      </c>
      <c r="C22" s="5">
        <v>17000</v>
      </c>
      <c r="D22" s="5" t="s">
        <v>21</v>
      </c>
    </row>
    <row r="23" spans="1:6" ht="15.75" customHeight="1" x14ac:dyDescent="0.15">
      <c r="A23" s="5" t="s">
        <v>22</v>
      </c>
      <c r="B23" s="5">
        <v>2000</v>
      </c>
      <c r="C23" s="5">
        <v>32000</v>
      </c>
      <c r="D23" s="5" t="s">
        <v>23</v>
      </c>
    </row>
    <row r="24" spans="1:6" ht="15.75" customHeight="1" x14ac:dyDescent="0.15">
      <c r="A24" s="5" t="s">
        <v>24</v>
      </c>
      <c r="B24" s="5">
        <v>2000</v>
      </c>
      <c r="C24" s="5">
        <v>47000</v>
      </c>
      <c r="D24" s="5" t="s">
        <v>25</v>
      </c>
    </row>
    <row r="25" spans="1:6" ht="15.75" customHeight="1" x14ac:dyDescent="0.15">
      <c r="A25" s="5" t="s">
        <v>26</v>
      </c>
      <c r="B25" s="5">
        <v>2000</v>
      </c>
      <c r="C25" s="5">
        <v>20000</v>
      </c>
      <c r="D25" s="5" t="s">
        <v>27</v>
      </c>
    </row>
    <row r="26" spans="1:6" ht="15.75" customHeight="1" x14ac:dyDescent="0.15">
      <c r="A26" s="5" t="s">
        <v>28</v>
      </c>
      <c r="B26" s="5">
        <v>2000</v>
      </c>
      <c r="C26" s="5">
        <v>3100</v>
      </c>
      <c r="D26" s="5" t="s">
        <v>29</v>
      </c>
    </row>
    <row r="27" spans="1:6" ht="15.75" customHeight="1" x14ac:dyDescent="0.15">
      <c r="A27" s="5" t="s">
        <v>30</v>
      </c>
      <c r="B27" s="5">
        <v>2000</v>
      </c>
      <c r="C27" s="5">
        <v>4900</v>
      </c>
      <c r="D27" s="5" t="s">
        <v>31</v>
      </c>
    </row>
    <row r="28" spans="1:6" ht="15.75" customHeight="1" x14ac:dyDescent="0.15">
      <c r="A28" s="5" t="s">
        <v>32</v>
      </c>
      <c r="B28" s="5">
        <v>2000</v>
      </c>
      <c r="C28" s="5">
        <v>1800</v>
      </c>
      <c r="D28" s="5" t="s">
        <v>33</v>
      </c>
    </row>
    <row r="30" spans="1:6" ht="15.75" customHeight="1" x14ac:dyDescent="0.15">
      <c r="A30" s="6" t="s">
        <v>34</v>
      </c>
    </row>
    <row r="31" spans="1:6" ht="15.75" customHeight="1" x14ac:dyDescent="0.15">
      <c r="A31" s="6"/>
    </row>
    <row r="32" spans="1:6" ht="15.75" customHeight="1" x14ac:dyDescent="0.15">
      <c r="A32" s="7"/>
      <c r="C32" s="8" t="s">
        <v>35</v>
      </c>
      <c r="D32" s="8" t="s">
        <v>36</v>
      </c>
      <c r="E32" s="8" t="s">
        <v>37</v>
      </c>
      <c r="F32" s="8" t="s">
        <v>38</v>
      </c>
    </row>
    <row r="33" spans="1:6" ht="15.75" customHeight="1" x14ac:dyDescent="0.15">
      <c r="A33" s="8" t="s">
        <v>39</v>
      </c>
      <c r="B33">
        <v>2000</v>
      </c>
      <c r="C33">
        <v>53576592</v>
      </c>
      <c r="D33" s="10">
        <f>C23/C33*100000</f>
        <v>59.727576550595082</v>
      </c>
      <c r="E33" s="9">
        <f>C25/C33*100000</f>
        <v>37.329735344121922</v>
      </c>
      <c r="F33" s="9">
        <f>C24/C33*100000</f>
        <v>87.724878058686528</v>
      </c>
    </row>
    <row r="34" spans="1:6" ht="15.75" customHeight="1" x14ac:dyDescent="0.15">
      <c r="A34" s="8" t="s">
        <v>39</v>
      </c>
      <c r="B34">
        <v>2010</v>
      </c>
      <c r="C34">
        <v>65662656</v>
      </c>
      <c r="D34" s="10">
        <f>C14/C34*100000</f>
        <v>33.504584401824992</v>
      </c>
      <c r="E34" s="9">
        <f>C16/C34*100000</f>
        <v>22.844034819426131</v>
      </c>
      <c r="F34" s="9">
        <f>C15/C34*100000</f>
        <v>45.688069638852262</v>
      </c>
    </row>
    <row r="35" spans="1:6" ht="15.75" customHeight="1" x14ac:dyDescent="0.15">
      <c r="A35" s="8" t="s">
        <v>39</v>
      </c>
      <c r="B35">
        <v>2020</v>
      </c>
      <c r="C35">
        <v>74292088</v>
      </c>
      <c r="D35" s="10">
        <f>C5/C35*100000</f>
        <v>13.46038356062896</v>
      </c>
      <c r="E35" s="9">
        <f>C7/C35*100000</f>
        <v>8.8838531500151134</v>
      </c>
      <c r="F35" s="9">
        <f>C6/C35*100000</f>
        <v>20.19057534094344</v>
      </c>
    </row>
    <row r="37" spans="1:6" ht="15.75" customHeight="1" x14ac:dyDescent="0.15">
      <c r="A37" s="7"/>
      <c r="C37" s="8" t="s">
        <v>40</v>
      </c>
      <c r="D37" s="8" t="s">
        <v>36</v>
      </c>
      <c r="E37" s="8" t="s">
        <v>37</v>
      </c>
      <c r="F37" s="8" t="s">
        <v>38</v>
      </c>
    </row>
    <row r="38" spans="1:6" ht="15.75" customHeight="1" x14ac:dyDescent="0.15">
      <c r="A38" s="8" t="s">
        <v>39</v>
      </c>
      <c r="B38">
        <v>2000</v>
      </c>
      <c r="C38">
        <v>78590624</v>
      </c>
      <c r="D38" s="10">
        <f>C20/C38*100000</f>
        <v>36.900076019246264</v>
      </c>
      <c r="E38" s="9">
        <f>C25/C38*100000</f>
        <v>25.448328289135354</v>
      </c>
      <c r="F38" s="9">
        <f>C24/C38*100000</f>
        <v>59.803571479468083</v>
      </c>
    </row>
    <row r="39" spans="1:6" ht="15.75" customHeight="1" x14ac:dyDescent="0.15">
      <c r="A39" s="8" t="s">
        <v>39</v>
      </c>
      <c r="B39">
        <v>2010</v>
      </c>
      <c r="C39">
        <v>86944961</v>
      </c>
      <c r="D39" s="10">
        <f>C14/C39*100000</f>
        <v>25.303364044294646</v>
      </c>
      <c r="E39" s="9">
        <f>C16/C39*100000</f>
        <v>17.25229366656453</v>
      </c>
      <c r="F39" s="9">
        <f>C15/C39*100000</f>
        <v>34.504587333129059</v>
      </c>
    </row>
    <row r="40" spans="1:6" ht="15.75" customHeight="1" x14ac:dyDescent="0.15">
      <c r="A40" s="8" t="s">
        <v>39</v>
      </c>
      <c r="B40">
        <v>2020</v>
      </c>
      <c r="C40">
        <v>96203595</v>
      </c>
      <c r="D40" s="10">
        <f>C5/C40*100000</f>
        <v>10.39462194733991</v>
      </c>
      <c r="E40" s="9">
        <f>C7/C40*100000</f>
        <v>6.86045048524434</v>
      </c>
      <c r="F40" s="9">
        <f>C6/C40*100000</f>
        <v>15.591932921009866</v>
      </c>
    </row>
  </sheetData>
  <hyperlinks>
    <hyperlink ref="A30" r:id="rId1" xr:uid="{00000000-0004-0000-0100-000000000000}"/>
  </hyperlinks>
  <pageMargins left="0.7" right="0.7" top="0.75" bottom="0.75" header="0.3" footer="0.3"/>
  <ignoredErrors>
    <ignoredError sqref="D34:E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notifications</vt:lpstr>
      <vt:lpstr>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Alvaro Schwalb</cp:lastModifiedBy>
  <dcterms:modified xsi:type="dcterms:W3CDTF">2023-09-28T11:00:55Z</dcterms:modified>
</cp:coreProperties>
</file>