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51220_applied_soft_eng\hw1\"/>
    </mc:Choice>
  </mc:AlternateContent>
  <xr:revisionPtr revIDLastSave="0" documentId="13_ncr:1_{BCBFB238-AA61-4A53-9EB3-E0BBF63E9F87}" xr6:coauthVersionLast="47" xr6:coauthVersionMax="47" xr10:uidLastSave="{00000000-0000-0000-0000-000000000000}"/>
  <bookViews>
    <workbookView xWindow="0" yWindow="3810" windowWidth="20745" windowHeight="15435" xr2:uid="{E78DBFC5-1A66-4EA8-A12D-9A58B66EB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1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V93" i="1" s="1"/>
  <c r="W48" i="1"/>
  <c r="V48" i="1"/>
  <c r="W47" i="1"/>
  <c r="V47" i="1"/>
  <c r="V92" i="1"/>
  <c r="V98" i="1"/>
  <c r="V97" i="1"/>
  <c r="V96" i="1"/>
  <c r="V95" i="1"/>
  <c r="V94" i="1"/>
  <c r="X55" i="1"/>
  <c r="X54" i="1"/>
  <c r="X53" i="1"/>
  <c r="X52" i="1"/>
  <c r="X51" i="1"/>
  <c r="X50" i="1"/>
  <c r="X49" i="1"/>
  <c r="X48" i="1"/>
  <c r="X47" i="1"/>
  <c r="V91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89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R89" i="1"/>
  <c r="P89" i="1"/>
  <c r="O89" i="1"/>
  <c r="O133" i="1" s="1"/>
  <c r="R88" i="1"/>
  <c r="P88" i="1"/>
  <c r="O88" i="1"/>
  <c r="R87" i="1"/>
  <c r="P87" i="1"/>
  <c r="O87" i="1"/>
  <c r="R86" i="1"/>
  <c r="P86" i="1"/>
  <c r="O86" i="1"/>
  <c r="R85" i="1"/>
  <c r="P85" i="1"/>
  <c r="O85" i="1"/>
  <c r="O129" i="1" s="1"/>
  <c r="R84" i="1"/>
  <c r="P84" i="1"/>
  <c r="O84" i="1"/>
  <c r="R83" i="1"/>
  <c r="P83" i="1"/>
  <c r="O83" i="1"/>
  <c r="R82" i="1"/>
  <c r="P82" i="1"/>
  <c r="O82" i="1"/>
  <c r="R81" i="1"/>
  <c r="P81" i="1"/>
  <c r="O81" i="1"/>
  <c r="O125" i="1" s="1"/>
  <c r="R80" i="1"/>
  <c r="P80" i="1"/>
  <c r="O80" i="1"/>
  <c r="R79" i="1"/>
  <c r="P79" i="1"/>
  <c r="O79" i="1"/>
  <c r="R78" i="1"/>
  <c r="P78" i="1"/>
  <c r="O78" i="1"/>
  <c r="R77" i="1"/>
  <c r="P77" i="1"/>
  <c r="O77" i="1"/>
  <c r="O121" i="1" s="1"/>
  <c r="R76" i="1"/>
  <c r="P76" i="1"/>
  <c r="O76" i="1"/>
  <c r="R75" i="1"/>
  <c r="P75" i="1"/>
  <c r="O75" i="1"/>
  <c r="O119" i="1" s="1"/>
  <c r="R74" i="1"/>
  <c r="P74" i="1"/>
  <c r="O74" i="1"/>
  <c r="R73" i="1"/>
  <c r="P73" i="1"/>
  <c r="O73" i="1"/>
  <c r="O117" i="1" s="1"/>
  <c r="R72" i="1"/>
  <c r="P72" i="1"/>
  <c r="O72" i="1"/>
  <c r="R71" i="1"/>
  <c r="P71" i="1"/>
  <c r="O71" i="1"/>
  <c r="R70" i="1"/>
  <c r="P70" i="1"/>
  <c r="O70" i="1"/>
  <c r="R69" i="1"/>
  <c r="P69" i="1"/>
  <c r="O69" i="1"/>
  <c r="O113" i="1" s="1"/>
  <c r="R68" i="1"/>
  <c r="P68" i="1"/>
  <c r="O68" i="1"/>
  <c r="R67" i="1"/>
  <c r="P67" i="1"/>
  <c r="O67" i="1"/>
  <c r="O111" i="1" s="1"/>
  <c r="R66" i="1"/>
  <c r="P66" i="1"/>
  <c r="O66" i="1"/>
  <c r="R65" i="1"/>
  <c r="P65" i="1"/>
  <c r="O65" i="1"/>
  <c r="O109" i="1" s="1"/>
  <c r="R64" i="1"/>
  <c r="P64" i="1"/>
  <c r="O64" i="1"/>
  <c r="R63" i="1"/>
  <c r="P63" i="1"/>
  <c r="O63" i="1"/>
  <c r="O107" i="1" s="1"/>
  <c r="R62" i="1"/>
  <c r="P62" i="1"/>
  <c r="O62" i="1"/>
  <c r="R61" i="1"/>
  <c r="P61" i="1"/>
  <c r="O61" i="1"/>
  <c r="O105" i="1" s="1"/>
  <c r="R60" i="1"/>
  <c r="P60" i="1"/>
  <c r="O60" i="1"/>
  <c r="R59" i="1"/>
  <c r="P59" i="1"/>
  <c r="O59" i="1"/>
  <c r="R58" i="1"/>
  <c r="P58" i="1"/>
  <c r="O58" i="1"/>
  <c r="R57" i="1"/>
  <c r="P57" i="1"/>
  <c r="O57" i="1"/>
  <c r="O101" i="1" s="1"/>
  <c r="R56" i="1"/>
  <c r="P56" i="1"/>
  <c r="O56" i="1"/>
  <c r="R55" i="1"/>
  <c r="P55" i="1"/>
  <c r="O55" i="1"/>
  <c r="O99" i="1" s="1"/>
  <c r="R54" i="1"/>
  <c r="P54" i="1"/>
  <c r="O54" i="1"/>
  <c r="R53" i="1"/>
  <c r="P53" i="1"/>
  <c r="O53" i="1"/>
  <c r="O97" i="1" s="1"/>
  <c r="R52" i="1"/>
  <c r="P52" i="1"/>
  <c r="O52" i="1"/>
  <c r="R51" i="1"/>
  <c r="P51" i="1"/>
  <c r="O51" i="1"/>
  <c r="O95" i="1" s="1"/>
  <c r="R50" i="1"/>
  <c r="P50" i="1"/>
  <c r="O50" i="1"/>
  <c r="R49" i="1"/>
  <c r="P49" i="1"/>
  <c r="O49" i="1"/>
  <c r="O93" i="1" s="1"/>
  <c r="R48" i="1"/>
  <c r="P48" i="1"/>
  <c r="O48" i="1"/>
  <c r="R47" i="1"/>
  <c r="P47" i="1"/>
  <c r="O47" i="1"/>
  <c r="O91" i="1" s="1"/>
  <c r="K67" i="1"/>
  <c r="J67" i="1"/>
  <c r="I67" i="1"/>
  <c r="G67" i="1"/>
  <c r="F67" i="1"/>
  <c r="E67" i="1"/>
  <c r="C67" i="1"/>
  <c r="B67" i="1"/>
  <c r="AG12" i="1"/>
  <c r="AI12" i="1" s="1"/>
  <c r="AG11" i="1"/>
  <c r="AI11" i="1" s="1"/>
  <c r="AG10" i="1"/>
  <c r="AI10" i="1" s="1"/>
  <c r="AG9" i="1"/>
  <c r="AI9" i="1" s="1"/>
  <c r="AG8" i="1"/>
  <c r="AI8" i="1" s="1"/>
  <c r="AG7" i="1"/>
  <c r="AI7" i="1" s="1"/>
  <c r="AG6" i="1"/>
  <c r="AI6" i="1" s="1"/>
  <c r="AG5" i="1"/>
  <c r="AI5" i="1" s="1"/>
  <c r="AG4" i="1"/>
  <c r="AI4" i="1" s="1"/>
  <c r="AG3" i="1"/>
  <c r="AI3" i="1" s="1"/>
  <c r="AH12" i="1"/>
  <c r="AH11" i="1"/>
  <c r="AH10" i="1"/>
  <c r="AH9" i="1"/>
  <c r="AH8" i="1"/>
  <c r="AH7" i="1"/>
  <c r="AH6" i="1"/>
  <c r="AH5" i="1"/>
  <c r="AH4" i="1"/>
  <c r="AH3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AA45" i="1"/>
  <c r="AA44" i="1"/>
  <c r="AA43" i="1"/>
  <c r="AA42" i="1"/>
  <c r="AA41" i="1"/>
  <c r="Z41" i="1"/>
  <c r="Z61" i="1" s="1"/>
  <c r="AA40" i="1"/>
  <c r="Z40" i="1"/>
  <c r="AA39" i="1"/>
  <c r="Z39" i="1"/>
  <c r="AA38" i="1"/>
  <c r="Z38" i="1"/>
  <c r="AA37" i="1"/>
  <c r="Z37" i="1"/>
  <c r="AA36" i="1"/>
  <c r="Z36" i="1"/>
  <c r="AA35" i="1"/>
  <c r="Z35" i="1"/>
  <c r="Z55" i="1" s="1"/>
  <c r="AA34" i="1"/>
  <c r="Z34" i="1"/>
  <c r="AA33" i="1"/>
  <c r="Z33" i="1"/>
  <c r="AA32" i="1"/>
  <c r="Z32" i="1"/>
  <c r="AA31" i="1"/>
  <c r="Z31" i="1"/>
  <c r="AA30" i="1"/>
  <c r="Z30" i="1"/>
  <c r="AA29" i="1"/>
  <c r="Z29" i="1"/>
  <c r="Z49" i="1" s="1"/>
  <c r="AA28" i="1"/>
  <c r="Z28" i="1"/>
  <c r="AA27" i="1"/>
  <c r="Z27" i="1"/>
  <c r="E47" i="1"/>
  <c r="I66" i="1"/>
  <c r="G66" i="1"/>
  <c r="F66" i="1"/>
  <c r="E66" i="1"/>
  <c r="C66" i="1"/>
  <c r="B66" i="1"/>
  <c r="I65" i="1"/>
  <c r="G65" i="1"/>
  <c r="F65" i="1"/>
  <c r="E65" i="1"/>
  <c r="C65" i="1"/>
  <c r="B65" i="1"/>
  <c r="I64" i="1"/>
  <c r="G64" i="1"/>
  <c r="F64" i="1"/>
  <c r="E64" i="1"/>
  <c r="C64" i="1"/>
  <c r="B64" i="1"/>
  <c r="I63" i="1"/>
  <c r="G63" i="1"/>
  <c r="F63" i="1"/>
  <c r="E63" i="1"/>
  <c r="C63" i="1"/>
  <c r="B63" i="1"/>
  <c r="I62" i="1"/>
  <c r="G62" i="1"/>
  <c r="F62" i="1"/>
  <c r="E62" i="1"/>
  <c r="C62" i="1"/>
  <c r="B62" i="1"/>
  <c r="I61" i="1"/>
  <c r="G61" i="1"/>
  <c r="F61" i="1"/>
  <c r="E61" i="1"/>
  <c r="C61" i="1"/>
  <c r="B61" i="1"/>
  <c r="I60" i="1"/>
  <c r="G60" i="1"/>
  <c r="F60" i="1"/>
  <c r="E60" i="1"/>
  <c r="C60" i="1"/>
  <c r="B60" i="1"/>
  <c r="I59" i="1"/>
  <c r="G59" i="1"/>
  <c r="F59" i="1"/>
  <c r="E59" i="1"/>
  <c r="C59" i="1"/>
  <c r="B59" i="1"/>
  <c r="I58" i="1"/>
  <c r="G58" i="1"/>
  <c r="F58" i="1"/>
  <c r="E58" i="1"/>
  <c r="C58" i="1"/>
  <c r="B58" i="1"/>
  <c r="I57" i="1"/>
  <c r="G57" i="1"/>
  <c r="F57" i="1"/>
  <c r="E57" i="1"/>
  <c r="C57" i="1"/>
  <c r="B57" i="1"/>
  <c r="I56" i="1"/>
  <c r="G56" i="1"/>
  <c r="F56" i="1"/>
  <c r="E56" i="1"/>
  <c r="C56" i="1"/>
  <c r="B56" i="1"/>
  <c r="I55" i="1"/>
  <c r="G55" i="1"/>
  <c r="F55" i="1"/>
  <c r="E55" i="1"/>
  <c r="C55" i="1"/>
  <c r="B55" i="1"/>
  <c r="I54" i="1"/>
  <c r="G54" i="1"/>
  <c r="F54" i="1"/>
  <c r="E54" i="1"/>
  <c r="C54" i="1"/>
  <c r="B54" i="1"/>
  <c r="I53" i="1"/>
  <c r="G53" i="1"/>
  <c r="F53" i="1"/>
  <c r="E53" i="1"/>
  <c r="C53" i="1"/>
  <c r="B53" i="1"/>
  <c r="I52" i="1"/>
  <c r="G52" i="1"/>
  <c r="F52" i="1"/>
  <c r="E52" i="1"/>
  <c r="C52" i="1"/>
  <c r="B52" i="1"/>
  <c r="I51" i="1"/>
  <c r="G51" i="1"/>
  <c r="F51" i="1"/>
  <c r="E51" i="1"/>
  <c r="C51" i="1"/>
  <c r="B51" i="1"/>
  <c r="I50" i="1"/>
  <c r="G50" i="1"/>
  <c r="F50" i="1"/>
  <c r="E50" i="1"/>
  <c r="C50" i="1"/>
  <c r="B50" i="1"/>
  <c r="B94" i="1" s="1"/>
  <c r="I49" i="1"/>
  <c r="G49" i="1"/>
  <c r="F49" i="1"/>
  <c r="E49" i="1"/>
  <c r="C49" i="1"/>
  <c r="B49" i="1"/>
  <c r="I48" i="1"/>
  <c r="G48" i="1"/>
  <c r="F48" i="1"/>
  <c r="E48" i="1"/>
  <c r="C48" i="1"/>
  <c r="B48" i="1"/>
  <c r="I47" i="1"/>
  <c r="G47" i="1"/>
  <c r="F47" i="1"/>
  <c r="C47" i="1"/>
  <c r="B47" i="1"/>
  <c r="B106" i="1" l="1"/>
  <c r="O94" i="1"/>
  <c r="O130" i="1"/>
  <c r="B96" i="1"/>
  <c r="O118" i="1"/>
  <c r="B108" i="1"/>
  <c r="O106" i="1"/>
  <c r="O131" i="1"/>
  <c r="O103" i="1"/>
  <c r="O127" i="1"/>
  <c r="O115" i="1"/>
  <c r="B111" i="1"/>
  <c r="O92" i="1"/>
  <c r="O96" i="1"/>
  <c r="O100" i="1"/>
  <c r="O104" i="1"/>
  <c r="O108" i="1"/>
  <c r="O112" i="1"/>
  <c r="O116" i="1"/>
  <c r="O120" i="1"/>
  <c r="O124" i="1"/>
  <c r="O128" i="1"/>
  <c r="O132" i="1"/>
  <c r="O102" i="1"/>
  <c r="O114" i="1"/>
  <c r="O126" i="1"/>
  <c r="O123" i="1"/>
  <c r="B99" i="1"/>
  <c r="O98" i="1"/>
  <c r="O110" i="1"/>
  <c r="O122" i="1"/>
  <c r="V99" i="1"/>
  <c r="B101" i="1"/>
  <c r="B92" i="1"/>
  <c r="B104" i="1"/>
  <c r="Z52" i="1"/>
  <c r="Z58" i="1"/>
  <c r="B98" i="1"/>
  <c r="B93" i="1"/>
  <c r="B105" i="1"/>
  <c r="B110" i="1"/>
  <c r="B100" i="1"/>
  <c r="Z50" i="1"/>
  <c r="B103" i="1"/>
  <c r="B102" i="1"/>
  <c r="B95" i="1"/>
  <c r="B97" i="1"/>
  <c r="B107" i="1"/>
  <c r="Z47" i="1"/>
  <c r="Z53" i="1"/>
  <c r="Z59" i="1"/>
  <c r="Z48" i="1"/>
  <c r="Z54" i="1"/>
  <c r="Z60" i="1"/>
  <c r="B109" i="1"/>
  <c r="Z56" i="1"/>
  <c r="Z51" i="1"/>
  <c r="Z57" i="1"/>
</calcChain>
</file>

<file path=xl/sharedStrings.xml><?xml version="1.0" encoding="utf-8"?>
<sst xmlns="http://schemas.openxmlformats.org/spreadsheetml/2006/main" count="257" uniqueCount="71">
  <si>
    <t>cust_id</t>
  </si>
  <si>
    <t>date</t>
  </si>
  <si>
    <t>hr</t>
  </si>
  <si>
    <t>min</t>
  </si>
  <si>
    <t>eq_id</t>
  </si>
  <si>
    <t>wksp_id</t>
  </si>
  <si>
    <t>reservations table</t>
  </si>
  <si>
    <t>transactions table</t>
  </si>
  <si>
    <t>trns_id</t>
  </si>
  <si>
    <t>desc</t>
  </si>
  <si>
    <t>amount</t>
  </si>
  <si>
    <t>resv_id</t>
  </si>
  <si>
    <t>equipment table</t>
  </si>
  <si>
    <t>name</t>
  </si>
  <si>
    <t>type</t>
  </si>
  <si>
    <t>HiVelCr</t>
  </si>
  <si>
    <t>LiHrvst</t>
  </si>
  <si>
    <t>PlymExt</t>
  </si>
  <si>
    <t>Irradtr</t>
  </si>
  <si>
    <t>Micrvac</t>
  </si>
  <si>
    <t>workshop table</t>
  </si>
  <si>
    <t>wk_id</t>
  </si>
  <si>
    <t>workshop 1</t>
  </si>
  <si>
    <t>workshop 2</t>
  </si>
  <si>
    <t>workshop 3</t>
  </si>
  <si>
    <t>workshop 4</t>
  </si>
  <si>
    <t>workshop 5</t>
  </si>
  <si>
    <t>workshop 6</t>
  </si>
  <si>
    <t>workshop 7</t>
  </si>
  <si>
    <t>workshop 8</t>
  </si>
  <si>
    <t>workshop 9</t>
  </si>
  <si>
    <t>workshop 10</t>
  </si>
  <si>
    <t>workshop 11</t>
  </si>
  <si>
    <t>workshop 12</t>
  </si>
  <si>
    <t>workshop 13</t>
  </si>
  <si>
    <t>workshop 14</t>
  </si>
  <si>
    <t>workshop 15</t>
  </si>
  <si>
    <t>mini microvac #1</t>
  </si>
  <si>
    <t>mini microvac #2</t>
  </si>
  <si>
    <t>irradiator #1</t>
  </si>
  <si>
    <t>irradiator #2</t>
  </si>
  <si>
    <t>polymer extruder #1</t>
  </si>
  <si>
    <t>polymer extruder #2</t>
  </si>
  <si>
    <t>polymer extruder #3</t>
  </si>
  <si>
    <t>high velocity crusher #1</t>
  </si>
  <si>
    <t>1.21 gigawatt lightning harvester #1</t>
  </si>
  <si>
    <t>4/2/2022</t>
  </si>
  <si>
    <t>4/4/2022</t>
  </si>
  <si>
    <t>4/5/2022</t>
  </si>
  <si>
    <t>4/6/2022</t>
  </si>
  <si>
    <t>canceled</t>
  </si>
  <si>
    <t>remaining total cost</t>
  </si>
  <si>
    <t>50% down payment</t>
  </si>
  <si>
    <t>3/17/2022</t>
  </si>
  <si>
    <t>$/hr</t>
  </si>
  <si>
    <t>wkshop</t>
  </si>
  <si>
    <t>(25% discount)</t>
  </si>
  <si>
    <t>3/29/2022</t>
  </si>
  <si>
    <t>3/28/2022</t>
  </si>
  <si>
    <t>3/27/2022</t>
  </si>
  <si>
    <t>refund (cancellation)</t>
  </si>
  <si>
    <t>5/27/2022</t>
  </si>
  <si>
    <t>4/7/2022</t>
  </si>
  <si>
    <t>4/3/2022</t>
  </si>
  <si>
    <t>CREDIT</t>
  </si>
  <si>
    <t>DEBIT</t>
  </si>
  <si>
    <t>bill type</t>
  </si>
  <si>
    <t>date_rs</t>
  </si>
  <si>
    <t>date_bk</t>
  </si>
  <si>
    <t>duration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</si>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</sst>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C5FC-E464-4F51-B0EF-AAF305AD086D}">
  <dimension ref="B1:AI133"/>
  <sheetViews>
    <sheetView tabSelected="1" workbookViewId="0">
      <selection activeCell="M33" sqref="M33"/>
    </sheetView>
  </sheetViews>
  <sheetFormatPr defaultRowHeight="15" x14ac:dyDescent="0.25"/>
  <cols>
    <col min="6" max="6" width="9.7109375" bestFit="1" customWidth="1"/>
    <col min="13" max="13" width="9.7109375" bestFit="1" customWidth="1"/>
    <col min="17" max="17" width="20.42578125" bestFit="1" customWidth="1"/>
    <col min="18" max="18" width="16" bestFit="1" customWidth="1"/>
    <col min="19" max="19" width="12.85546875" customWidth="1"/>
    <col min="20" max="20" width="9.7109375" bestFit="1" customWidth="1"/>
    <col min="23" max="23" width="12.140625" bestFit="1" customWidth="1"/>
  </cols>
  <sheetData>
    <row r="1" spans="2:35" x14ac:dyDescent="0.25">
      <c r="B1" t="s">
        <v>6</v>
      </c>
      <c r="O1" t="s">
        <v>7</v>
      </c>
      <c r="V1" t="s">
        <v>12</v>
      </c>
      <c r="Z1" t="s">
        <v>20</v>
      </c>
      <c r="AE1" t="s">
        <v>4</v>
      </c>
      <c r="AF1" t="s">
        <v>54</v>
      </c>
      <c r="AG1" t="s">
        <v>56</v>
      </c>
      <c r="AH1" s="3"/>
      <c r="AI1" t="s">
        <v>56</v>
      </c>
    </row>
    <row r="2" spans="2:35" x14ac:dyDescent="0.25">
      <c r="B2" s="1" t="s">
        <v>11</v>
      </c>
      <c r="C2" s="1" t="s">
        <v>0</v>
      </c>
      <c r="D2" s="1" t="s">
        <v>68</v>
      </c>
      <c r="E2" s="1" t="s">
        <v>67</v>
      </c>
      <c r="F2" s="1" t="s">
        <v>2</v>
      </c>
      <c r="G2" s="1" t="s">
        <v>3</v>
      </c>
      <c r="H2" s="1" t="s">
        <v>69</v>
      </c>
      <c r="I2" s="1" t="s">
        <v>4</v>
      </c>
      <c r="J2" s="1" t="s">
        <v>5</v>
      </c>
      <c r="K2" s="1" t="s">
        <v>50</v>
      </c>
      <c r="O2" s="1" t="s">
        <v>8</v>
      </c>
      <c r="P2" s="1" t="s">
        <v>11</v>
      </c>
      <c r="Q2" s="1" t="s">
        <v>9</v>
      </c>
      <c r="R2" s="1" t="s">
        <v>10</v>
      </c>
      <c r="S2" s="1" t="s">
        <v>66</v>
      </c>
      <c r="T2" s="1" t="s">
        <v>1</v>
      </c>
      <c r="V2" s="1" t="s">
        <v>4</v>
      </c>
      <c r="W2" s="1" t="s">
        <v>13</v>
      </c>
      <c r="X2" s="1" t="s">
        <v>14</v>
      </c>
      <c r="Z2" s="1" t="s">
        <v>21</v>
      </c>
      <c r="AA2" s="1" t="s">
        <v>13</v>
      </c>
      <c r="AF2" s="5">
        <v>1</v>
      </c>
      <c r="AG2" s="5">
        <v>1</v>
      </c>
      <c r="AH2" s="5">
        <v>0.5</v>
      </c>
      <c r="AI2" s="5">
        <v>0.5</v>
      </c>
    </row>
    <row r="3" spans="2:35" x14ac:dyDescent="0.25">
      <c r="B3">
        <v>1</v>
      </c>
      <c r="C3">
        <v>1</v>
      </c>
      <c r="D3" s="3" t="s">
        <v>53</v>
      </c>
      <c r="E3" s="3" t="s">
        <v>46</v>
      </c>
      <c r="F3">
        <v>10</v>
      </c>
      <c r="G3" s="3" t="s">
        <v>70</v>
      </c>
      <c r="H3">
        <v>0.5</v>
      </c>
      <c r="J3">
        <v>1</v>
      </c>
      <c r="K3">
        <v>0</v>
      </c>
      <c r="L3" s="2"/>
      <c r="O3">
        <v>1</v>
      </c>
      <c r="P3">
        <v>1</v>
      </c>
      <c r="Q3" t="s">
        <v>52</v>
      </c>
      <c r="R3">
        <v>37.130000000000003</v>
      </c>
      <c r="S3" s="3" t="s">
        <v>64</v>
      </c>
      <c r="T3" s="3" t="s">
        <v>53</v>
      </c>
      <c r="V3">
        <v>1</v>
      </c>
      <c r="W3" t="s">
        <v>37</v>
      </c>
      <c r="X3" t="s">
        <v>19</v>
      </c>
      <c r="Z3">
        <v>1</v>
      </c>
      <c r="AA3" t="s">
        <v>22</v>
      </c>
      <c r="AD3" t="s">
        <v>55</v>
      </c>
      <c r="AF3">
        <v>99</v>
      </c>
      <c r="AG3">
        <f>AF3*0.75</f>
        <v>74.25</v>
      </c>
      <c r="AH3" s="4">
        <f>AF3/2</f>
        <v>49.5</v>
      </c>
      <c r="AI3" s="4">
        <f>AG3/2</f>
        <v>37.125</v>
      </c>
    </row>
    <row r="4" spans="2:35" x14ac:dyDescent="0.25">
      <c r="B4">
        <v>2</v>
      </c>
      <c r="C4">
        <v>6</v>
      </c>
      <c r="D4" s="3" t="s">
        <v>53</v>
      </c>
      <c r="E4" s="3" t="s">
        <v>46</v>
      </c>
      <c r="F4">
        <v>12</v>
      </c>
      <c r="G4">
        <v>30</v>
      </c>
      <c r="H4">
        <v>0.5</v>
      </c>
      <c r="I4">
        <v>4</v>
      </c>
      <c r="K4">
        <v>0</v>
      </c>
      <c r="L4" s="2"/>
      <c r="O4">
        <v>2</v>
      </c>
      <c r="P4">
        <v>2</v>
      </c>
      <c r="Q4" t="s">
        <v>52</v>
      </c>
      <c r="R4">
        <v>832.5</v>
      </c>
      <c r="S4" s="3" t="s">
        <v>64</v>
      </c>
      <c r="T4" s="3" t="s">
        <v>53</v>
      </c>
      <c r="V4">
        <v>2</v>
      </c>
      <c r="W4" t="s">
        <v>38</v>
      </c>
      <c r="X4" t="s">
        <v>19</v>
      </c>
      <c r="Z4">
        <v>2</v>
      </c>
      <c r="AA4" t="s">
        <v>23</v>
      </c>
      <c r="AD4">
        <v>1</v>
      </c>
      <c r="AE4" t="s">
        <v>37</v>
      </c>
      <c r="AF4">
        <v>1000</v>
      </c>
      <c r="AG4">
        <f t="shared" ref="AG4:AG12" si="0">AF4*0.75</f>
        <v>750</v>
      </c>
      <c r="AH4" s="4">
        <f t="shared" ref="AH4:AH12" si="1">AF4/2</f>
        <v>500</v>
      </c>
      <c r="AI4" s="4">
        <f t="shared" ref="AI4:AI12" si="2">AG4/2</f>
        <v>375</v>
      </c>
    </row>
    <row r="5" spans="2:35" x14ac:dyDescent="0.25">
      <c r="B5">
        <v>3</v>
      </c>
      <c r="C5">
        <v>5</v>
      </c>
      <c r="D5" s="3" t="s">
        <v>59</v>
      </c>
      <c r="E5" s="3" t="s">
        <v>46</v>
      </c>
      <c r="F5">
        <v>15</v>
      </c>
      <c r="G5">
        <v>30</v>
      </c>
      <c r="H5">
        <v>0.5</v>
      </c>
      <c r="I5">
        <v>1</v>
      </c>
      <c r="K5">
        <v>0</v>
      </c>
      <c r="L5" s="2"/>
      <c r="O5">
        <v>3</v>
      </c>
      <c r="P5">
        <v>3</v>
      </c>
      <c r="Q5" t="s">
        <v>52</v>
      </c>
      <c r="R5">
        <v>375</v>
      </c>
      <c r="S5" s="3" t="s">
        <v>64</v>
      </c>
      <c r="T5" s="3" t="s">
        <v>59</v>
      </c>
      <c r="V5">
        <v>3</v>
      </c>
      <c r="W5" t="s">
        <v>39</v>
      </c>
      <c r="X5" t="s">
        <v>18</v>
      </c>
      <c r="Z5">
        <v>3</v>
      </c>
      <c r="AA5" t="s">
        <v>24</v>
      </c>
      <c r="AD5">
        <v>2</v>
      </c>
      <c r="AE5" t="s">
        <v>38</v>
      </c>
      <c r="AF5">
        <v>1000</v>
      </c>
      <c r="AG5">
        <f t="shared" si="0"/>
        <v>750</v>
      </c>
      <c r="AH5" s="4">
        <f t="shared" si="1"/>
        <v>500</v>
      </c>
      <c r="AI5" s="4">
        <f t="shared" si="2"/>
        <v>375</v>
      </c>
    </row>
    <row r="6" spans="2:35" x14ac:dyDescent="0.25">
      <c r="B6">
        <v>4</v>
      </c>
      <c r="C6">
        <v>1</v>
      </c>
      <c r="D6" s="3" t="s">
        <v>59</v>
      </c>
      <c r="E6" s="3" t="s">
        <v>46</v>
      </c>
      <c r="F6">
        <v>10</v>
      </c>
      <c r="G6" s="3" t="s">
        <v>70</v>
      </c>
      <c r="H6">
        <v>0.5</v>
      </c>
      <c r="I6">
        <v>1</v>
      </c>
      <c r="K6">
        <v>0</v>
      </c>
      <c r="L6" s="2"/>
      <c r="O6">
        <v>4</v>
      </c>
      <c r="P6">
        <v>4</v>
      </c>
      <c r="Q6" t="s">
        <v>52</v>
      </c>
      <c r="R6">
        <v>375</v>
      </c>
      <c r="S6" s="3" t="s">
        <v>64</v>
      </c>
      <c r="T6" s="3" t="s">
        <v>59</v>
      </c>
      <c r="V6">
        <v>4</v>
      </c>
      <c r="W6" t="s">
        <v>40</v>
      </c>
      <c r="X6" t="s">
        <v>18</v>
      </c>
      <c r="Z6">
        <v>4</v>
      </c>
      <c r="AA6" t="s">
        <v>25</v>
      </c>
      <c r="AD6">
        <v>3</v>
      </c>
      <c r="AE6" t="s">
        <v>39</v>
      </c>
      <c r="AF6">
        <v>2220</v>
      </c>
      <c r="AG6">
        <f t="shared" si="0"/>
        <v>1665</v>
      </c>
      <c r="AH6" s="4">
        <f t="shared" si="1"/>
        <v>1110</v>
      </c>
      <c r="AI6" s="4">
        <f t="shared" si="2"/>
        <v>832.5</v>
      </c>
    </row>
    <row r="7" spans="2:35" x14ac:dyDescent="0.25">
      <c r="B7">
        <v>5</v>
      </c>
      <c r="C7">
        <v>3</v>
      </c>
      <c r="D7" s="3" t="s">
        <v>59</v>
      </c>
      <c r="E7" s="3" t="s">
        <v>47</v>
      </c>
      <c r="F7">
        <v>10</v>
      </c>
      <c r="G7" s="3" t="s">
        <v>70</v>
      </c>
      <c r="H7">
        <v>0.5</v>
      </c>
      <c r="J7">
        <v>1</v>
      </c>
      <c r="K7">
        <v>0</v>
      </c>
      <c r="L7" s="2"/>
      <c r="O7">
        <v>5</v>
      </c>
      <c r="P7">
        <v>5</v>
      </c>
      <c r="Q7" t="s">
        <v>52</v>
      </c>
      <c r="R7" s="4">
        <v>49.5</v>
      </c>
      <c r="S7" s="3" t="s">
        <v>64</v>
      </c>
      <c r="T7" s="3" t="s">
        <v>59</v>
      </c>
      <c r="V7">
        <v>5</v>
      </c>
      <c r="W7" t="s">
        <v>41</v>
      </c>
      <c r="X7" t="s">
        <v>17</v>
      </c>
      <c r="Z7">
        <v>5</v>
      </c>
      <c r="AA7" t="s">
        <v>26</v>
      </c>
      <c r="AD7">
        <v>4</v>
      </c>
      <c r="AE7" t="s">
        <v>40</v>
      </c>
      <c r="AF7">
        <v>2220</v>
      </c>
      <c r="AG7">
        <f t="shared" si="0"/>
        <v>1665</v>
      </c>
      <c r="AH7" s="4">
        <f t="shared" si="1"/>
        <v>1110</v>
      </c>
      <c r="AI7" s="4">
        <f t="shared" si="2"/>
        <v>832.5</v>
      </c>
    </row>
    <row r="8" spans="2:35" x14ac:dyDescent="0.25">
      <c r="B8">
        <v>6</v>
      </c>
      <c r="C8">
        <v>2</v>
      </c>
      <c r="D8" s="3" t="s">
        <v>58</v>
      </c>
      <c r="E8" s="3" t="s">
        <v>47</v>
      </c>
      <c r="F8">
        <v>12</v>
      </c>
      <c r="G8">
        <v>30</v>
      </c>
      <c r="H8">
        <v>0.5</v>
      </c>
      <c r="J8">
        <v>1</v>
      </c>
      <c r="K8">
        <v>0</v>
      </c>
      <c r="L8" s="2"/>
      <c r="O8">
        <v>6</v>
      </c>
      <c r="P8">
        <v>6</v>
      </c>
      <c r="Q8" t="s">
        <v>52</v>
      </c>
      <c r="R8" s="4">
        <v>49.5</v>
      </c>
      <c r="S8" s="3" t="s">
        <v>64</v>
      </c>
      <c r="T8" s="3" t="s">
        <v>58</v>
      </c>
      <c r="V8">
        <v>6</v>
      </c>
      <c r="W8" t="s">
        <v>42</v>
      </c>
      <c r="X8" t="s">
        <v>17</v>
      </c>
      <c r="Z8">
        <v>6</v>
      </c>
      <c r="AA8" t="s">
        <v>27</v>
      </c>
      <c r="AD8">
        <v>5</v>
      </c>
      <c r="AE8" t="s">
        <v>41</v>
      </c>
      <c r="AF8">
        <v>600</v>
      </c>
      <c r="AG8">
        <f t="shared" si="0"/>
        <v>450</v>
      </c>
      <c r="AH8" s="4">
        <f t="shared" si="1"/>
        <v>300</v>
      </c>
      <c r="AI8" s="4">
        <f t="shared" si="2"/>
        <v>225</v>
      </c>
    </row>
    <row r="9" spans="2:35" x14ac:dyDescent="0.25">
      <c r="B9">
        <v>7</v>
      </c>
      <c r="C9">
        <v>1</v>
      </c>
      <c r="D9" s="3" t="s">
        <v>58</v>
      </c>
      <c r="E9" s="3" t="s">
        <v>47</v>
      </c>
      <c r="F9">
        <v>15</v>
      </c>
      <c r="G9">
        <v>30</v>
      </c>
      <c r="H9">
        <v>0.5</v>
      </c>
      <c r="J9">
        <v>1</v>
      </c>
      <c r="K9">
        <v>0</v>
      </c>
      <c r="L9" s="2"/>
      <c r="O9">
        <v>7</v>
      </c>
      <c r="P9">
        <v>7</v>
      </c>
      <c r="Q9" t="s">
        <v>52</v>
      </c>
      <c r="R9" s="4">
        <v>49.5</v>
      </c>
      <c r="S9" s="3" t="s">
        <v>64</v>
      </c>
      <c r="T9" s="3" t="s">
        <v>58</v>
      </c>
      <c r="V9">
        <v>7</v>
      </c>
      <c r="W9" t="s">
        <v>43</v>
      </c>
      <c r="X9" t="s">
        <v>17</v>
      </c>
      <c r="Z9">
        <v>7</v>
      </c>
      <c r="AA9" t="s">
        <v>28</v>
      </c>
      <c r="AD9">
        <v>6</v>
      </c>
      <c r="AE9" t="s">
        <v>42</v>
      </c>
      <c r="AF9">
        <v>600</v>
      </c>
      <c r="AG9">
        <f t="shared" si="0"/>
        <v>450</v>
      </c>
      <c r="AH9" s="4">
        <f t="shared" si="1"/>
        <v>300</v>
      </c>
      <c r="AI9" s="4">
        <f t="shared" si="2"/>
        <v>225</v>
      </c>
    </row>
    <row r="10" spans="2:35" x14ac:dyDescent="0.25">
      <c r="B10">
        <v>8</v>
      </c>
      <c r="C10">
        <v>1</v>
      </c>
      <c r="D10" s="3" t="s">
        <v>58</v>
      </c>
      <c r="E10" s="3" t="s">
        <v>47</v>
      </c>
      <c r="F10">
        <v>10</v>
      </c>
      <c r="G10" s="3" t="s">
        <v>70</v>
      </c>
      <c r="H10">
        <v>0.5</v>
      </c>
      <c r="J10">
        <v>2</v>
      </c>
      <c r="K10">
        <v>0</v>
      </c>
      <c r="L10" s="2"/>
      <c r="O10">
        <v>8</v>
      </c>
      <c r="P10">
        <v>8</v>
      </c>
      <c r="Q10" t="s">
        <v>52</v>
      </c>
      <c r="R10" s="4">
        <v>49.5</v>
      </c>
      <c r="S10" s="3" t="s">
        <v>64</v>
      </c>
      <c r="T10" s="3" t="s">
        <v>58</v>
      </c>
      <c r="V10">
        <v>8</v>
      </c>
      <c r="W10" t="s">
        <v>44</v>
      </c>
      <c r="X10" t="s">
        <v>15</v>
      </c>
      <c r="Z10">
        <v>8</v>
      </c>
      <c r="AA10" t="s">
        <v>29</v>
      </c>
      <c r="AD10">
        <v>7</v>
      </c>
      <c r="AE10" t="s">
        <v>43</v>
      </c>
      <c r="AF10">
        <v>600</v>
      </c>
      <c r="AG10">
        <f t="shared" si="0"/>
        <v>450</v>
      </c>
      <c r="AH10" s="4">
        <f t="shared" si="1"/>
        <v>300</v>
      </c>
      <c r="AI10" s="4">
        <f t="shared" si="2"/>
        <v>225</v>
      </c>
    </row>
    <row r="11" spans="2:35" x14ac:dyDescent="0.25">
      <c r="B11">
        <v>9</v>
      </c>
      <c r="C11">
        <v>3</v>
      </c>
      <c r="D11" s="3" t="s">
        <v>58</v>
      </c>
      <c r="E11" s="3" t="s">
        <v>47</v>
      </c>
      <c r="F11">
        <v>10</v>
      </c>
      <c r="G11" s="3" t="s">
        <v>70</v>
      </c>
      <c r="H11">
        <v>0.5</v>
      </c>
      <c r="I11">
        <v>1</v>
      </c>
      <c r="K11">
        <v>0</v>
      </c>
      <c r="L11" s="2"/>
      <c r="O11">
        <v>9</v>
      </c>
      <c r="P11">
        <v>9</v>
      </c>
      <c r="Q11" t="s">
        <v>52</v>
      </c>
      <c r="R11">
        <v>500</v>
      </c>
      <c r="S11" s="3" t="s">
        <v>64</v>
      </c>
      <c r="T11" s="3" t="s">
        <v>58</v>
      </c>
      <c r="V11">
        <v>9</v>
      </c>
      <c r="W11" t="s">
        <v>45</v>
      </c>
      <c r="X11" t="s">
        <v>16</v>
      </c>
      <c r="Z11">
        <v>9</v>
      </c>
      <c r="AA11" t="s">
        <v>30</v>
      </c>
      <c r="AD11">
        <v>8</v>
      </c>
      <c r="AE11" t="s">
        <v>44</v>
      </c>
      <c r="AF11">
        <v>10000</v>
      </c>
      <c r="AG11">
        <f t="shared" si="0"/>
        <v>7500</v>
      </c>
      <c r="AH11" s="4">
        <f t="shared" si="1"/>
        <v>5000</v>
      </c>
      <c r="AI11" s="4">
        <f t="shared" si="2"/>
        <v>3750</v>
      </c>
    </row>
    <row r="12" spans="2:35" x14ac:dyDescent="0.25">
      <c r="B12">
        <v>10</v>
      </c>
      <c r="C12">
        <v>8</v>
      </c>
      <c r="D12" s="3" t="s">
        <v>57</v>
      </c>
      <c r="E12" s="3" t="s">
        <v>48</v>
      </c>
      <c r="F12">
        <v>9</v>
      </c>
      <c r="G12" s="3" t="s">
        <v>70</v>
      </c>
      <c r="H12">
        <v>0.5</v>
      </c>
      <c r="J12">
        <v>1</v>
      </c>
      <c r="K12">
        <v>0</v>
      </c>
      <c r="L12" s="2"/>
      <c r="O12">
        <v>10</v>
      </c>
      <c r="P12">
        <v>10</v>
      </c>
      <c r="Q12" t="s">
        <v>52</v>
      </c>
      <c r="R12" s="4">
        <v>49.5</v>
      </c>
      <c r="S12" s="3" t="s">
        <v>64</v>
      </c>
      <c r="T12" s="3" t="s">
        <v>57</v>
      </c>
      <c r="Z12">
        <v>10</v>
      </c>
      <c r="AA12" t="s">
        <v>31</v>
      </c>
      <c r="AD12">
        <v>9</v>
      </c>
      <c r="AE12" t="s">
        <v>45</v>
      </c>
      <c r="AF12">
        <v>8800</v>
      </c>
      <c r="AG12">
        <f t="shared" si="0"/>
        <v>6600</v>
      </c>
      <c r="AH12" s="4">
        <f t="shared" si="1"/>
        <v>4400</v>
      </c>
      <c r="AI12" s="4">
        <f t="shared" si="2"/>
        <v>3300</v>
      </c>
    </row>
    <row r="13" spans="2:35" x14ac:dyDescent="0.25">
      <c r="B13">
        <v>11</v>
      </c>
      <c r="C13">
        <v>2</v>
      </c>
      <c r="D13" s="3" t="s">
        <v>57</v>
      </c>
      <c r="E13" s="3" t="s">
        <v>48</v>
      </c>
      <c r="F13">
        <v>10</v>
      </c>
      <c r="G13">
        <v>30</v>
      </c>
      <c r="H13">
        <v>0.5</v>
      </c>
      <c r="I13">
        <v>9</v>
      </c>
      <c r="K13">
        <v>0</v>
      </c>
      <c r="L13" s="2"/>
      <c r="O13">
        <v>11</v>
      </c>
      <c r="P13">
        <v>11</v>
      </c>
      <c r="Q13" t="s">
        <v>52</v>
      </c>
      <c r="R13">
        <v>4400</v>
      </c>
      <c r="S13" s="3" t="s">
        <v>64</v>
      </c>
      <c r="T13" s="3" t="s">
        <v>57</v>
      </c>
      <c r="Z13">
        <v>11</v>
      </c>
      <c r="AA13" t="s">
        <v>32</v>
      </c>
    </row>
    <row r="14" spans="2:35" x14ac:dyDescent="0.25">
      <c r="B14">
        <v>12</v>
      </c>
      <c r="C14">
        <v>5</v>
      </c>
      <c r="D14" s="3" t="s">
        <v>57</v>
      </c>
      <c r="E14" s="3" t="s">
        <v>48</v>
      </c>
      <c r="F14">
        <v>9</v>
      </c>
      <c r="G14" s="3" t="s">
        <v>70</v>
      </c>
      <c r="H14">
        <v>0.5</v>
      </c>
      <c r="J14">
        <v>2</v>
      </c>
      <c r="K14">
        <v>0</v>
      </c>
      <c r="L14" s="2"/>
      <c r="O14">
        <v>12</v>
      </c>
      <c r="P14">
        <v>12</v>
      </c>
      <c r="Q14" t="s">
        <v>52</v>
      </c>
      <c r="R14" s="4">
        <v>49.5</v>
      </c>
      <c r="S14" s="3" t="s">
        <v>64</v>
      </c>
      <c r="T14" s="3" t="s">
        <v>57</v>
      </c>
      <c r="Z14">
        <v>12</v>
      </c>
      <c r="AA14" t="s">
        <v>33</v>
      </c>
    </row>
    <row r="15" spans="2:35" x14ac:dyDescent="0.25">
      <c r="B15">
        <v>13</v>
      </c>
      <c r="C15">
        <v>8</v>
      </c>
      <c r="D15" s="3" t="s">
        <v>57</v>
      </c>
      <c r="E15" s="3" t="s">
        <v>48</v>
      </c>
      <c r="F15">
        <v>9</v>
      </c>
      <c r="G15" s="3" t="s">
        <v>70</v>
      </c>
      <c r="H15">
        <v>0.5</v>
      </c>
      <c r="J15">
        <v>3</v>
      </c>
      <c r="K15">
        <v>0</v>
      </c>
      <c r="L15" s="2"/>
      <c r="O15">
        <v>13</v>
      </c>
      <c r="P15">
        <v>13</v>
      </c>
      <c r="Q15" t="s">
        <v>52</v>
      </c>
      <c r="R15" s="4">
        <v>49.5</v>
      </c>
      <c r="S15" s="3" t="s">
        <v>64</v>
      </c>
      <c r="T15" s="3" t="s">
        <v>57</v>
      </c>
      <c r="Z15">
        <v>13</v>
      </c>
      <c r="AA15" t="s">
        <v>34</v>
      </c>
    </row>
    <row r="16" spans="2:35" x14ac:dyDescent="0.25">
      <c r="B16">
        <v>14</v>
      </c>
      <c r="C16">
        <v>1</v>
      </c>
      <c r="D16" s="3" t="s">
        <v>57</v>
      </c>
      <c r="E16" s="3" t="s">
        <v>48</v>
      </c>
      <c r="F16">
        <v>9</v>
      </c>
      <c r="G16" s="3" t="s">
        <v>70</v>
      </c>
      <c r="H16">
        <v>0.5</v>
      </c>
      <c r="J16">
        <v>4</v>
      </c>
      <c r="K16">
        <v>0</v>
      </c>
      <c r="L16" s="2"/>
      <c r="O16">
        <v>14</v>
      </c>
      <c r="P16">
        <v>14</v>
      </c>
      <c r="Q16" t="s">
        <v>52</v>
      </c>
      <c r="R16" s="4">
        <v>49.5</v>
      </c>
      <c r="S16" s="3" t="s">
        <v>64</v>
      </c>
      <c r="T16" s="3" t="s">
        <v>57</v>
      </c>
      <c r="Z16">
        <v>14</v>
      </c>
      <c r="AA16" t="s">
        <v>35</v>
      </c>
    </row>
    <row r="17" spans="2:27" x14ac:dyDescent="0.25">
      <c r="B17">
        <v>15</v>
      </c>
      <c r="C17">
        <v>6</v>
      </c>
      <c r="D17" s="3" t="s">
        <v>57</v>
      </c>
      <c r="E17" s="3" t="s">
        <v>49</v>
      </c>
      <c r="F17">
        <v>14</v>
      </c>
      <c r="G17" s="3" t="s">
        <v>70</v>
      </c>
      <c r="H17">
        <v>0.5</v>
      </c>
      <c r="J17">
        <v>1</v>
      </c>
      <c r="K17">
        <v>0</v>
      </c>
      <c r="L17" s="2"/>
      <c r="O17">
        <v>15</v>
      </c>
      <c r="P17">
        <v>15</v>
      </c>
      <c r="Q17" t="s">
        <v>52</v>
      </c>
      <c r="R17" s="4">
        <v>49.5</v>
      </c>
      <c r="S17" s="3" t="s">
        <v>64</v>
      </c>
      <c r="T17" s="3" t="s">
        <v>57</v>
      </c>
      <c r="Z17">
        <v>15</v>
      </c>
      <c r="AA17" t="s">
        <v>36</v>
      </c>
    </row>
    <row r="18" spans="2:27" x14ac:dyDescent="0.25">
      <c r="B18">
        <v>16</v>
      </c>
      <c r="C18">
        <v>5</v>
      </c>
      <c r="D18" s="3" t="s">
        <v>57</v>
      </c>
      <c r="E18" s="3" t="s">
        <v>49</v>
      </c>
      <c r="F18">
        <v>14</v>
      </c>
      <c r="G18">
        <v>30</v>
      </c>
      <c r="H18">
        <v>0.5</v>
      </c>
      <c r="J18">
        <v>1</v>
      </c>
      <c r="K18">
        <v>0</v>
      </c>
      <c r="L18" s="2"/>
      <c r="O18">
        <v>16</v>
      </c>
      <c r="P18">
        <v>16</v>
      </c>
      <c r="Q18" t="s">
        <v>52</v>
      </c>
      <c r="R18" s="4">
        <v>49.5</v>
      </c>
      <c r="S18" s="3" t="s">
        <v>64</v>
      </c>
      <c r="T18" s="3" t="s">
        <v>57</v>
      </c>
    </row>
    <row r="19" spans="2:27" x14ac:dyDescent="0.25">
      <c r="B19">
        <v>17</v>
      </c>
      <c r="C19">
        <v>9</v>
      </c>
      <c r="D19" s="3" t="s">
        <v>57</v>
      </c>
      <c r="E19" s="3" t="s">
        <v>49</v>
      </c>
      <c r="F19">
        <v>14</v>
      </c>
      <c r="G19">
        <v>30</v>
      </c>
      <c r="H19">
        <v>0.5</v>
      </c>
      <c r="J19">
        <v>2</v>
      </c>
      <c r="K19" s="6">
        <v>1</v>
      </c>
      <c r="L19" s="2"/>
      <c r="O19">
        <v>17</v>
      </c>
      <c r="P19">
        <v>17</v>
      </c>
      <c r="Q19" t="s">
        <v>52</v>
      </c>
      <c r="R19" s="4">
        <v>49.5</v>
      </c>
      <c r="S19" s="3" t="s">
        <v>64</v>
      </c>
      <c r="T19" s="3" t="s">
        <v>57</v>
      </c>
    </row>
    <row r="20" spans="2:27" x14ac:dyDescent="0.25">
      <c r="B20">
        <v>18</v>
      </c>
      <c r="C20">
        <v>1</v>
      </c>
      <c r="D20" s="3" t="s">
        <v>57</v>
      </c>
      <c r="E20" s="3" t="s">
        <v>49</v>
      </c>
      <c r="F20">
        <v>14</v>
      </c>
      <c r="G20" s="3" t="s">
        <v>70</v>
      </c>
      <c r="H20">
        <v>0.5</v>
      </c>
      <c r="J20">
        <v>2</v>
      </c>
      <c r="K20">
        <v>0</v>
      </c>
      <c r="L20" s="2"/>
      <c r="O20">
        <v>18</v>
      </c>
      <c r="P20">
        <v>18</v>
      </c>
      <c r="Q20" t="s">
        <v>52</v>
      </c>
      <c r="R20" s="4">
        <v>49.5</v>
      </c>
      <c r="S20" s="3" t="s">
        <v>64</v>
      </c>
      <c r="T20" s="3" t="s">
        <v>57</v>
      </c>
    </row>
    <row r="21" spans="2:27" x14ac:dyDescent="0.25">
      <c r="B21">
        <v>19</v>
      </c>
      <c r="C21">
        <v>9</v>
      </c>
      <c r="D21" s="3" t="s">
        <v>57</v>
      </c>
      <c r="E21" s="3" t="s">
        <v>49</v>
      </c>
      <c r="F21">
        <v>14</v>
      </c>
      <c r="G21" s="3" t="s">
        <v>70</v>
      </c>
      <c r="H21">
        <v>0.5</v>
      </c>
      <c r="J21">
        <v>3</v>
      </c>
      <c r="K21" s="6">
        <v>1</v>
      </c>
      <c r="L21" s="2"/>
      <c r="O21">
        <v>19</v>
      </c>
      <c r="P21">
        <v>19</v>
      </c>
      <c r="Q21" t="s">
        <v>52</v>
      </c>
      <c r="R21" s="4">
        <v>49.5</v>
      </c>
      <c r="S21" s="3" t="s">
        <v>64</v>
      </c>
      <c r="T21" s="3" t="s">
        <v>57</v>
      </c>
    </row>
    <row r="22" spans="2:27" x14ac:dyDescent="0.25">
      <c r="B22">
        <v>20</v>
      </c>
      <c r="C22">
        <v>7</v>
      </c>
      <c r="D22" s="3" t="s">
        <v>57</v>
      </c>
      <c r="E22" s="3" t="s">
        <v>49</v>
      </c>
      <c r="F22">
        <v>14</v>
      </c>
      <c r="G22" s="3" t="s">
        <v>70</v>
      </c>
      <c r="H22">
        <v>0.5</v>
      </c>
      <c r="J22">
        <v>4</v>
      </c>
      <c r="K22">
        <v>0</v>
      </c>
      <c r="L22" s="2"/>
      <c r="O22">
        <v>20</v>
      </c>
      <c r="P22">
        <v>20</v>
      </c>
      <c r="Q22" t="s">
        <v>52</v>
      </c>
      <c r="R22" s="4">
        <v>49.5</v>
      </c>
      <c r="S22" s="3" t="s">
        <v>64</v>
      </c>
      <c r="T22" s="3" t="s">
        <v>57</v>
      </c>
    </row>
    <row r="23" spans="2:27" x14ac:dyDescent="0.25">
      <c r="B23">
        <v>21</v>
      </c>
      <c r="C23">
        <v>7</v>
      </c>
      <c r="D23" s="3" t="s">
        <v>49</v>
      </c>
      <c r="E23" s="3" t="s">
        <v>61</v>
      </c>
      <c r="F23">
        <v>13</v>
      </c>
      <c r="G23" s="3" t="s">
        <v>70</v>
      </c>
      <c r="H23">
        <v>0.5</v>
      </c>
      <c r="I23">
        <v>6</v>
      </c>
      <c r="K23" s="6">
        <v>1</v>
      </c>
      <c r="L23" s="2"/>
      <c r="O23">
        <v>21</v>
      </c>
      <c r="P23">
        <v>1</v>
      </c>
      <c r="Q23" t="s">
        <v>51</v>
      </c>
      <c r="R23">
        <v>37.130000000000003</v>
      </c>
      <c r="S23" s="3" t="s">
        <v>64</v>
      </c>
      <c r="T23" s="3" t="s">
        <v>46</v>
      </c>
    </row>
    <row r="24" spans="2:27" x14ac:dyDescent="0.25">
      <c r="O24">
        <v>22</v>
      </c>
      <c r="P24">
        <v>2</v>
      </c>
      <c r="Q24" t="s">
        <v>51</v>
      </c>
      <c r="R24">
        <v>832.5</v>
      </c>
      <c r="S24" s="3" t="s">
        <v>64</v>
      </c>
      <c r="T24" s="3" t="s">
        <v>46</v>
      </c>
    </row>
    <row r="25" spans="2:27" x14ac:dyDescent="0.25">
      <c r="O25">
        <v>23</v>
      </c>
      <c r="P25">
        <v>3</v>
      </c>
      <c r="Q25" t="s">
        <v>51</v>
      </c>
      <c r="R25">
        <v>375</v>
      </c>
      <c r="S25" s="3" t="s">
        <v>64</v>
      </c>
      <c r="T25" s="3" t="s">
        <v>46</v>
      </c>
    </row>
    <row r="26" spans="2:27" x14ac:dyDescent="0.25">
      <c r="O26">
        <v>24</v>
      </c>
      <c r="P26">
        <v>4</v>
      </c>
      <c r="Q26" t="s">
        <v>51</v>
      </c>
      <c r="R26">
        <v>375</v>
      </c>
      <c r="S26" s="3" t="s">
        <v>64</v>
      </c>
      <c r="T26" s="3" t="s">
        <v>46</v>
      </c>
    </row>
    <row r="27" spans="2:27" x14ac:dyDescent="0.25">
      <c r="O27">
        <v>25</v>
      </c>
      <c r="P27">
        <v>19</v>
      </c>
      <c r="Q27" t="s">
        <v>60</v>
      </c>
      <c r="R27">
        <v>24.75</v>
      </c>
      <c r="S27" s="3" t="s">
        <v>65</v>
      </c>
      <c r="T27" s="3" t="s">
        <v>63</v>
      </c>
      <c r="Z27" t="str">
        <f>Z3&amp;","</f>
        <v>1,</v>
      </c>
      <c r="AA27" t="str">
        <f>IF(AA3="","",AA3)</f>
        <v>workshop 1</v>
      </c>
    </row>
    <row r="28" spans="2:27" x14ac:dyDescent="0.25">
      <c r="O28">
        <v>26</v>
      </c>
      <c r="P28">
        <v>5</v>
      </c>
      <c r="Q28" t="s">
        <v>51</v>
      </c>
      <c r="R28" s="4">
        <v>49.5</v>
      </c>
      <c r="S28" s="3" t="s">
        <v>64</v>
      </c>
      <c r="T28" s="3" t="s">
        <v>47</v>
      </c>
      <c r="Z28" t="str">
        <f t="shared" ref="Z28:Z41" si="3">Z4&amp;","</f>
        <v>2,</v>
      </c>
      <c r="AA28" t="str">
        <f t="shared" ref="AA28:AA45" si="4">IF(AA4="","",AA4)</f>
        <v>workshop 2</v>
      </c>
    </row>
    <row r="29" spans="2:27" x14ac:dyDescent="0.25">
      <c r="O29">
        <v>27</v>
      </c>
      <c r="P29">
        <v>6</v>
      </c>
      <c r="Q29" t="s">
        <v>51</v>
      </c>
      <c r="R29" s="4">
        <v>49.5</v>
      </c>
      <c r="S29" s="3" t="s">
        <v>64</v>
      </c>
      <c r="T29" s="3" t="s">
        <v>47</v>
      </c>
      <c r="Z29" t="str">
        <f t="shared" si="3"/>
        <v>3,</v>
      </c>
      <c r="AA29" t="str">
        <f t="shared" si="4"/>
        <v>workshop 3</v>
      </c>
    </row>
    <row r="30" spans="2:27" x14ac:dyDescent="0.25">
      <c r="O30">
        <v>28</v>
      </c>
      <c r="P30">
        <v>7</v>
      </c>
      <c r="Q30" t="s">
        <v>51</v>
      </c>
      <c r="R30" s="4">
        <v>49.5</v>
      </c>
      <c r="S30" s="3" t="s">
        <v>64</v>
      </c>
      <c r="T30" s="3" t="s">
        <v>47</v>
      </c>
      <c r="Z30" t="str">
        <f t="shared" si="3"/>
        <v>4,</v>
      </c>
      <c r="AA30" t="str">
        <f t="shared" si="4"/>
        <v>workshop 4</v>
      </c>
    </row>
    <row r="31" spans="2:27" x14ac:dyDescent="0.25">
      <c r="O31">
        <v>29</v>
      </c>
      <c r="P31">
        <v>8</v>
      </c>
      <c r="Q31" t="s">
        <v>51</v>
      </c>
      <c r="R31" s="4">
        <v>49.5</v>
      </c>
      <c r="S31" s="3" t="s">
        <v>64</v>
      </c>
      <c r="T31" s="3" t="s">
        <v>47</v>
      </c>
      <c r="Z31" t="str">
        <f t="shared" si="3"/>
        <v>5,</v>
      </c>
      <c r="AA31" t="str">
        <f t="shared" si="4"/>
        <v>workshop 5</v>
      </c>
    </row>
    <row r="32" spans="2:27" x14ac:dyDescent="0.25">
      <c r="O32">
        <v>30</v>
      </c>
      <c r="P32">
        <v>9</v>
      </c>
      <c r="Q32" t="s">
        <v>51</v>
      </c>
      <c r="R32">
        <v>500</v>
      </c>
      <c r="S32" s="3" t="s">
        <v>64</v>
      </c>
      <c r="T32" s="3" t="s">
        <v>47</v>
      </c>
      <c r="Z32" t="str">
        <f t="shared" si="3"/>
        <v>6,</v>
      </c>
      <c r="AA32" t="str">
        <f t="shared" si="4"/>
        <v>workshop 6</v>
      </c>
    </row>
    <row r="33" spans="2:27" x14ac:dyDescent="0.25">
      <c r="O33">
        <v>31</v>
      </c>
      <c r="P33">
        <v>10</v>
      </c>
      <c r="Q33" t="s">
        <v>51</v>
      </c>
      <c r="R33" s="4">
        <v>49.5</v>
      </c>
      <c r="S33" s="3" t="s">
        <v>64</v>
      </c>
      <c r="T33" s="3" t="s">
        <v>48</v>
      </c>
      <c r="Z33" t="str">
        <f t="shared" si="3"/>
        <v>7,</v>
      </c>
      <c r="AA33" t="str">
        <f t="shared" si="4"/>
        <v>workshop 7</v>
      </c>
    </row>
    <row r="34" spans="2:27" x14ac:dyDescent="0.25">
      <c r="O34">
        <v>32</v>
      </c>
      <c r="P34">
        <v>11</v>
      </c>
      <c r="Q34" t="s">
        <v>51</v>
      </c>
      <c r="R34">
        <v>4400</v>
      </c>
      <c r="S34" s="3" t="s">
        <v>64</v>
      </c>
      <c r="T34" s="3" t="s">
        <v>48</v>
      </c>
      <c r="Z34" t="str">
        <f t="shared" si="3"/>
        <v>8,</v>
      </c>
      <c r="AA34" t="str">
        <f t="shared" si="4"/>
        <v>workshop 8</v>
      </c>
    </row>
    <row r="35" spans="2:27" x14ac:dyDescent="0.25">
      <c r="O35">
        <v>33</v>
      </c>
      <c r="P35">
        <v>12</v>
      </c>
      <c r="Q35" t="s">
        <v>51</v>
      </c>
      <c r="R35" s="4">
        <v>49.5</v>
      </c>
      <c r="S35" s="3" t="s">
        <v>64</v>
      </c>
      <c r="T35" s="3" t="s">
        <v>48</v>
      </c>
      <c r="Z35" t="str">
        <f t="shared" si="3"/>
        <v>9,</v>
      </c>
      <c r="AA35" t="str">
        <f t="shared" si="4"/>
        <v>workshop 9</v>
      </c>
    </row>
    <row r="36" spans="2:27" x14ac:dyDescent="0.25">
      <c r="O36">
        <v>34</v>
      </c>
      <c r="P36">
        <v>13</v>
      </c>
      <c r="Q36" t="s">
        <v>51</v>
      </c>
      <c r="R36" s="4">
        <v>49.5</v>
      </c>
      <c r="S36" s="3" t="s">
        <v>64</v>
      </c>
      <c r="T36" s="3" t="s">
        <v>48</v>
      </c>
      <c r="Z36" t="str">
        <f t="shared" si="3"/>
        <v>10,</v>
      </c>
      <c r="AA36" t="str">
        <f t="shared" si="4"/>
        <v>workshop 10</v>
      </c>
    </row>
    <row r="37" spans="2:27" x14ac:dyDescent="0.25">
      <c r="O37">
        <v>35</v>
      </c>
      <c r="P37">
        <v>14</v>
      </c>
      <c r="Q37" t="s">
        <v>51</v>
      </c>
      <c r="R37" s="4">
        <v>49.5</v>
      </c>
      <c r="S37" s="3" t="s">
        <v>64</v>
      </c>
      <c r="T37" s="3" t="s">
        <v>48</v>
      </c>
      <c r="Z37" t="str">
        <f t="shared" si="3"/>
        <v>11,</v>
      </c>
      <c r="AA37" t="str">
        <f t="shared" si="4"/>
        <v>workshop 11</v>
      </c>
    </row>
    <row r="38" spans="2:27" x14ac:dyDescent="0.25">
      <c r="O38">
        <v>36</v>
      </c>
      <c r="P38">
        <v>15</v>
      </c>
      <c r="Q38" t="s">
        <v>51</v>
      </c>
      <c r="R38" s="4">
        <v>49.5</v>
      </c>
      <c r="S38" s="3" t="s">
        <v>64</v>
      </c>
      <c r="T38" s="3" t="s">
        <v>49</v>
      </c>
      <c r="Z38" t="str">
        <f t="shared" si="3"/>
        <v>12,</v>
      </c>
      <c r="AA38" t="str">
        <f t="shared" si="4"/>
        <v>workshop 12</v>
      </c>
    </row>
    <row r="39" spans="2:27" x14ac:dyDescent="0.25">
      <c r="O39">
        <v>37</v>
      </c>
      <c r="P39">
        <v>16</v>
      </c>
      <c r="Q39" t="s">
        <v>51</v>
      </c>
      <c r="R39" s="4">
        <v>49.5</v>
      </c>
      <c r="S39" s="3" t="s">
        <v>64</v>
      </c>
      <c r="T39" s="3" t="s">
        <v>49</v>
      </c>
      <c r="Z39" t="str">
        <f t="shared" si="3"/>
        <v>13,</v>
      </c>
      <c r="AA39" t="str">
        <f t="shared" si="4"/>
        <v>workshop 13</v>
      </c>
    </row>
    <row r="40" spans="2:27" x14ac:dyDescent="0.25">
      <c r="O40">
        <v>38</v>
      </c>
      <c r="P40">
        <v>17</v>
      </c>
      <c r="Q40" t="s">
        <v>51</v>
      </c>
      <c r="R40" s="4">
        <v>49.5</v>
      </c>
      <c r="S40" s="3" t="s">
        <v>64</v>
      </c>
      <c r="T40" s="3" t="s">
        <v>49</v>
      </c>
      <c r="Z40" t="str">
        <f t="shared" si="3"/>
        <v>14,</v>
      </c>
      <c r="AA40" t="str">
        <f t="shared" si="4"/>
        <v>workshop 14</v>
      </c>
    </row>
    <row r="41" spans="2:27" x14ac:dyDescent="0.25">
      <c r="O41">
        <v>39</v>
      </c>
      <c r="P41">
        <v>18</v>
      </c>
      <c r="Q41" t="s">
        <v>51</v>
      </c>
      <c r="R41" s="4">
        <v>49.5</v>
      </c>
      <c r="S41" s="3" t="s">
        <v>64</v>
      </c>
      <c r="T41" s="3" t="s">
        <v>49</v>
      </c>
      <c r="Z41" t="str">
        <f t="shared" si="3"/>
        <v>15,</v>
      </c>
      <c r="AA41" t="str">
        <f t="shared" si="4"/>
        <v>workshop 15</v>
      </c>
    </row>
    <row r="42" spans="2:27" x14ac:dyDescent="0.25">
      <c r="O42">
        <v>40</v>
      </c>
      <c r="P42">
        <v>19</v>
      </c>
      <c r="Q42" t="s">
        <v>51</v>
      </c>
      <c r="R42" s="4">
        <v>49.5</v>
      </c>
      <c r="S42" s="3" t="s">
        <v>64</v>
      </c>
      <c r="T42" s="3" t="s">
        <v>49</v>
      </c>
      <c r="AA42" t="str">
        <f t="shared" si="4"/>
        <v/>
      </c>
    </row>
    <row r="43" spans="2:27" x14ac:dyDescent="0.25">
      <c r="O43">
        <v>41</v>
      </c>
      <c r="P43">
        <v>20</v>
      </c>
      <c r="Q43" t="s">
        <v>51</v>
      </c>
      <c r="R43" s="4">
        <v>49.5</v>
      </c>
      <c r="S43" s="3" t="s">
        <v>64</v>
      </c>
      <c r="T43" s="3" t="s">
        <v>49</v>
      </c>
      <c r="AA43" t="str">
        <f t="shared" si="4"/>
        <v/>
      </c>
    </row>
    <row r="44" spans="2:27" x14ac:dyDescent="0.25">
      <c r="O44">
        <v>42</v>
      </c>
      <c r="P44">
        <v>21</v>
      </c>
      <c r="Q44" t="s">
        <v>52</v>
      </c>
      <c r="R44" s="4">
        <v>225</v>
      </c>
      <c r="S44" s="3" t="s">
        <v>64</v>
      </c>
      <c r="T44" s="3" t="s">
        <v>49</v>
      </c>
      <c r="AA44" t="str">
        <f t="shared" si="4"/>
        <v/>
      </c>
    </row>
    <row r="45" spans="2:27" x14ac:dyDescent="0.25">
      <c r="O45">
        <v>43</v>
      </c>
      <c r="P45">
        <v>21</v>
      </c>
      <c r="Q45" t="s">
        <v>60</v>
      </c>
      <c r="R45">
        <v>168.75</v>
      </c>
      <c r="S45" s="3" t="s">
        <v>65</v>
      </c>
      <c r="T45" s="3" t="s">
        <v>62</v>
      </c>
      <c r="AA45" t="str">
        <f t="shared" si="4"/>
        <v/>
      </c>
    </row>
    <row r="47" spans="2:27" x14ac:dyDescent="0.25">
      <c r="B47" t="str">
        <f t="shared" ref="B47:D67" si="5">B3&amp;","</f>
        <v>1,</v>
      </c>
      <c r="C47" t="str">
        <f t="shared" si="5"/>
        <v>1,</v>
      </c>
      <c r="D47" t="str">
        <f>D3&amp;","</f>
        <v>3/17/2022,</v>
      </c>
      <c r="E47" t="str">
        <f>E3&amp;","</f>
        <v>4/2/2022,</v>
      </c>
      <c r="F47" t="str">
        <f>F3&amp;","</f>
        <v>10,</v>
      </c>
      <c r="G47" t="str">
        <f>G3&amp;","</f>
        <v>00,</v>
      </c>
      <c r="H47" t="str">
        <f>H3&amp;","</f>
        <v>0.5,</v>
      </c>
      <c r="I47" t="str">
        <f>I3&amp;","</f>
        <v>,</v>
      </c>
      <c r="J47" t="str">
        <f>J3&amp;","</f>
        <v>1,</v>
      </c>
      <c r="K47">
        <f>K3</f>
        <v>0</v>
      </c>
      <c r="O47" t="str">
        <f>O3&amp;","</f>
        <v>1,</v>
      </c>
      <c r="P47" t="str">
        <f>P3&amp;","</f>
        <v>1,</v>
      </c>
      <c r="Q47" t="str">
        <f>"'"&amp;Q3&amp;"'"&amp;","</f>
        <v>'50% down payment',</v>
      </c>
      <c r="R47" t="str">
        <f>R3&amp;","</f>
        <v>37.13,</v>
      </c>
      <c r="S47" t="str">
        <f t="shared" ref="S47" si="6">S3&amp;","</f>
        <v>CREDIT,</v>
      </c>
      <c r="T47" t="str">
        <f>T3</f>
        <v>3/17/2022</v>
      </c>
      <c r="V47" t="str">
        <f t="shared" ref="V47:W47" si="7">V3&amp;","</f>
        <v>1,</v>
      </c>
      <c r="W47" t="str">
        <f t="shared" si="7"/>
        <v>mini microvac #1,</v>
      </c>
      <c r="X47" t="str">
        <f>X3</f>
        <v>Micrvac</v>
      </c>
      <c r="Z47" t="str">
        <f t="shared" ref="Z47:Z61" si="8">_xlfn.CONCAT(Z27:AA27)</f>
        <v>1,workshop 1</v>
      </c>
    </row>
    <row r="48" spans="2:27" x14ac:dyDescent="0.25">
      <c r="B48" t="str">
        <f t="shared" si="5"/>
        <v>2,</v>
      </c>
      <c r="C48" t="str">
        <f t="shared" si="5"/>
        <v>6,</v>
      </c>
      <c r="D48" t="str">
        <f>D4&amp;","</f>
        <v>3/17/2022,</v>
      </c>
      <c r="E48" t="str">
        <f>E4&amp;","</f>
        <v>4/2/2022,</v>
      </c>
      <c r="F48" t="str">
        <f>F4&amp;","</f>
        <v>12,</v>
      </c>
      <c r="G48" t="str">
        <f>G4&amp;","</f>
        <v>30,</v>
      </c>
      <c r="H48" t="str">
        <f>H4&amp;","</f>
        <v>0.5,</v>
      </c>
      <c r="I48" t="str">
        <f>I4&amp;","</f>
        <v>4,</v>
      </c>
      <c r="J48" t="str">
        <f>J4&amp;","</f>
        <v>,</v>
      </c>
      <c r="K48">
        <f>K4</f>
        <v>0</v>
      </c>
      <c r="O48" t="str">
        <f t="shared" ref="O48:S48" si="9">O4&amp;","</f>
        <v>2,</v>
      </c>
      <c r="P48" t="str">
        <f t="shared" si="9"/>
        <v>2,</v>
      </c>
      <c r="Q48" t="str">
        <f t="shared" ref="Q48:Q89" si="10">"'"&amp;Q4&amp;"'"&amp;","</f>
        <v>'50% down payment',</v>
      </c>
      <c r="R48" t="str">
        <f t="shared" si="9"/>
        <v>832.5,</v>
      </c>
      <c r="S48" t="str">
        <f t="shared" si="9"/>
        <v>CREDIT,</v>
      </c>
      <c r="T48" t="str">
        <f t="shared" ref="T48:T89" si="11">T4</f>
        <v>3/17/2022</v>
      </c>
      <c r="V48" t="str">
        <f t="shared" ref="V48:W48" si="12">V4&amp;","</f>
        <v>2,</v>
      </c>
      <c r="W48" t="str">
        <f t="shared" si="12"/>
        <v>mini microvac #2,</v>
      </c>
      <c r="X48" t="str">
        <f t="shared" ref="X48:X55" si="13">X4</f>
        <v>Micrvac</v>
      </c>
      <c r="Z48" t="str">
        <f t="shared" si="8"/>
        <v>2,workshop 2</v>
      </c>
    </row>
    <row r="49" spans="2:26" x14ac:dyDescent="0.25">
      <c r="B49" t="str">
        <f t="shared" si="5"/>
        <v>3,</v>
      </c>
      <c r="C49" t="str">
        <f t="shared" si="5"/>
        <v>5,</v>
      </c>
      <c r="D49" t="str">
        <f>D5&amp;","</f>
        <v>3/27/2022,</v>
      </c>
      <c r="E49" t="str">
        <f>E5&amp;","</f>
        <v>4/2/2022,</v>
      </c>
      <c r="F49" t="str">
        <f>F5&amp;","</f>
        <v>15,</v>
      </c>
      <c r="G49" t="str">
        <f>G5&amp;","</f>
        <v>30,</v>
      </c>
      <c r="H49" t="str">
        <f>H5&amp;","</f>
        <v>0.5,</v>
      </c>
      <c r="I49" t="str">
        <f>I5&amp;","</f>
        <v>1,</v>
      </c>
      <c r="J49" t="str">
        <f>J5&amp;","</f>
        <v>,</v>
      </c>
      <c r="K49">
        <f>K5</f>
        <v>0</v>
      </c>
      <c r="O49" t="str">
        <f t="shared" ref="O49:S49" si="14">O5&amp;","</f>
        <v>3,</v>
      </c>
      <c r="P49" t="str">
        <f t="shared" si="14"/>
        <v>3,</v>
      </c>
      <c r="Q49" t="str">
        <f t="shared" si="10"/>
        <v>'50% down payment',</v>
      </c>
      <c r="R49" t="str">
        <f t="shared" si="14"/>
        <v>375,</v>
      </c>
      <c r="S49" t="str">
        <f t="shared" si="14"/>
        <v>CREDIT,</v>
      </c>
      <c r="T49" t="str">
        <f t="shared" si="11"/>
        <v>3/27/2022</v>
      </c>
      <c r="V49" t="str">
        <f t="shared" ref="V49:W49" si="15">V5&amp;","</f>
        <v>3,</v>
      </c>
      <c r="W49" t="str">
        <f t="shared" si="15"/>
        <v>irradiator #1,</v>
      </c>
      <c r="X49" t="str">
        <f t="shared" si="13"/>
        <v>Irradtr</v>
      </c>
      <c r="Z49" t="str">
        <f t="shared" si="8"/>
        <v>3,workshop 3</v>
      </c>
    </row>
    <row r="50" spans="2:26" x14ac:dyDescent="0.25">
      <c r="B50" t="str">
        <f t="shared" si="5"/>
        <v>4,</v>
      </c>
      <c r="C50" t="str">
        <f t="shared" si="5"/>
        <v>1,</v>
      </c>
      <c r="D50" t="str">
        <f>D6&amp;","</f>
        <v>3/27/2022,</v>
      </c>
      <c r="E50" t="str">
        <f>E6&amp;","</f>
        <v>4/2/2022,</v>
      </c>
      <c r="F50" t="str">
        <f>F6&amp;","</f>
        <v>10,</v>
      </c>
      <c r="G50" t="str">
        <f>G6&amp;","</f>
        <v>00,</v>
      </c>
      <c r="H50" t="str">
        <f>H6&amp;","</f>
        <v>0.5,</v>
      </c>
      <c r="I50" t="str">
        <f>I6&amp;","</f>
        <v>1,</v>
      </c>
      <c r="J50" t="str">
        <f>J6&amp;","</f>
        <v>,</v>
      </c>
      <c r="K50">
        <f>K6</f>
        <v>0</v>
      </c>
      <c r="O50" t="str">
        <f t="shared" ref="O50:S50" si="16">O6&amp;","</f>
        <v>4,</v>
      </c>
      <c r="P50" t="str">
        <f t="shared" si="16"/>
        <v>4,</v>
      </c>
      <c r="Q50" t="str">
        <f t="shared" si="10"/>
        <v>'50% down payment',</v>
      </c>
      <c r="R50" t="str">
        <f t="shared" si="16"/>
        <v>375,</v>
      </c>
      <c r="S50" t="str">
        <f t="shared" si="16"/>
        <v>CREDIT,</v>
      </c>
      <c r="T50" t="str">
        <f t="shared" si="11"/>
        <v>3/27/2022</v>
      </c>
      <c r="V50" t="str">
        <f t="shared" ref="V50:W50" si="17">V6&amp;","</f>
        <v>4,</v>
      </c>
      <c r="W50" t="str">
        <f t="shared" si="17"/>
        <v>irradiator #2,</v>
      </c>
      <c r="X50" t="str">
        <f t="shared" si="13"/>
        <v>Irradtr</v>
      </c>
      <c r="Z50" t="str">
        <f t="shared" si="8"/>
        <v>4,workshop 4</v>
      </c>
    </row>
    <row r="51" spans="2:26" x14ac:dyDescent="0.25">
      <c r="B51" t="str">
        <f t="shared" si="5"/>
        <v>5,</v>
      </c>
      <c r="C51" t="str">
        <f t="shared" si="5"/>
        <v>3,</v>
      </c>
      <c r="D51" t="str">
        <f>D7&amp;","</f>
        <v>3/27/2022,</v>
      </c>
      <c r="E51" t="str">
        <f>E7&amp;","</f>
        <v>4/4/2022,</v>
      </c>
      <c r="F51" t="str">
        <f>F7&amp;","</f>
        <v>10,</v>
      </c>
      <c r="G51" t="str">
        <f>G7&amp;","</f>
        <v>00,</v>
      </c>
      <c r="H51" t="str">
        <f>H7&amp;","</f>
        <v>0.5,</v>
      </c>
      <c r="I51" t="str">
        <f>I7&amp;","</f>
        <v>,</v>
      </c>
      <c r="J51" t="str">
        <f>J7&amp;","</f>
        <v>1,</v>
      </c>
      <c r="K51">
        <f>K7</f>
        <v>0</v>
      </c>
      <c r="O51" t="str">
        <f t="shared" ref="O51:S51" si="18">O7&amp;","</f>
        <v>5,</v>
      </c>
      <c r="P51" t="str">
        <f t="shared" si="18"/>
        <v>5,</v>
      </c>
      <c r="Q51" t="str">
        <f t="shared" si="10"/>
        <v>'50% down payment',</v>
      </c>
      <c r="R51" t="str">
        <f t="shared" si="18"/>
        <v>49.5,</v>
      </c>
      <c r="S51" t="str">
        <f t="shared" si="18"/>
        <v>CREDIT,</v>
      </c>
      <c r="T51" t="str">
        <f t="shared" si="11"/>
        <v>3/27/2022</v>
      </c>
      <c r="V51" t="str">
        <f t="shared" ref="V51:W51" si="19">V7&amp;","</f>
        <v>5,</v>
      </c>
      <c r="W51" t="str">
        <f t="shared" si="19"/>
        <v>polymer extruder #1,</v>
      </c>
      <c r="X51" t="str">
        <f t="shared" si="13"/>
        <v>PlymExt</v>
      </c>
      <c r="Z51" t="str">
        <f t="shared" si="8"/>
        <v>5,workshop 5</v>
      </c>
    </row>
    <row r="52" spans="2:26" x14ac:dyDescent="0.25">
      <c r="B52" t="str">
        <f t="shared" si="5"/>
        <v>6,</v>
      </c>
      <c r="C52" t="str">
        <f t="shared" si="5"/>
        <v>2,</v>
      </c>
      <c r="D52" t="str">
        <f>D8&amp;","</f>
        <v>3/28/2022,</v>
      </c>
      <c r="E52" t="str">
        <f>E8&amp;","</f>
        <v>4/4/2022,</v>
      </c>
      <c r="F52" t="str">
        <f>F8&amp;","</f>
        <v>12,</v>
      </c>
      <c r="G52" t="str">
        <f>G8&amp;","</f>
        <v>30,</v>
      </c>
      <c r="H52" t="str">
        <f>H8&amp;","</f>
        <v>0.5,</v>
      </c>
      <c r="I52" t="str">
        <f>I8&amp;","</f>
        <v>,</v>
      </c>
      <c r="J52" t="str">
        <f>J8&amp;","</f>
        <v>1,</v>
      </c>
      <c r="K52">
        <f>K8</f>
        <v>0</v>
      </c>
      <c r="O52" t="str">
        <f t="shared" ref="O52:S52" si="20">O8&amp;","</f>
        <v>6,</v>
      </c>
      <c r="P52" t="str">
        <f t="shared" si="20"/>
        <v>6,</v>
      </c>
      <c r="Q52" t="str">
        <f t="shared" si="10"/>
        <v>'50% down payment',</v>
      </c>
      <c r="R52" t="str">
        <f t="shared" si="20"/>
        <v>49.5,</v>
      </c>
      <c r="S52" t="str">
        <f t="shared" si="20"/>
        <v>CREDIT,</v>
      </c>
      <c r="T52" t="str">
        <f t="shared" si="11"/>
        <v>3/28/2022</v>
      </c>
      <c r="V52" t="str">
        <f t="shared" ref="V52:W52" si="21">V8&amp;","</f>
        <v>6,</v>
      </c>
      <c r="W52" t="str">
        <f t="shared" si="21"/>
        <v>polymer extruder #2,</v>
      </c>
      <c r="X52" t="str">
        <f t="shared" si="13"/>
        <v>PlymExt</v>
      </c>
      <c r="Z52" t="str">
        <f t="shared" si="8"/>
        <v>6,workshop 6</v>
      </c>
    </row>
    <row r="53" spans="2:26" x14ac:dyDescent="0.25">
      <c r="B53" t="str">
        <f t="shared" si="5"/>
        <v>7,</v>
      </c>
      <c r="C53" t="str">
        <f t="shared" si="5"/>
        <v>1,</v>
      </c>
      <c r="D53" t="str">
        <f>D9&amp;","</f>
        <v>3/28/2022,</v>
      </c>
      <c r="E53" t="str">
        <f>E9&amp;","</f>
        <v>4/4/2022,</v>
      </c>
      <c r="F53" t="str">
        <f>F9&amp;","</f>
        <v>15,</v>
      </c>
      <c r="G53" t="str">
        <f>G9&amp;","</f>
        <v>30,</v>
      </c>
      <c r="H53" t="str">
        <f>H9&amp;","</f>
        <v>0.5,</v>
      </c>
      <c r="I53" t="str">
        <f>I9&amp;","</f>
        <v>,</v>
      </c>
      <c r="J53" t="str">
        <f>J9&amp;","</f>
        <v>1,</v>
      </c>
      <c r="K53">
        <f>K9</f>
        <v>0</v>
      </c>
      <c r="O53" t="str">
        <f t="shared" ref="O53:S53" si="22">O9&amp;","</f>
        <v>7,</v>
      </c>
      <c r="P53" t="str">
        <f t="shared" si="22"/>
        <v>7,</v>
      </c>
      <c r="Q53" t="str">
        <f t="shared" si="10"/>
        <v>'50% down payment',</v>
      </c>
      <c r="R53" t="str">
        <f t="shared" si="22"/>
        <v>49.5,</v>
      </c>
      <c r="S53" t="str">
        <f t="shared" si="22"/>
        <v>CREDIT,</v>
      </c>
      <c r="T53" t="str">
        <f t="shared" si="11"/>
        <v>3/28/2022</v>
      </c>
      <c r="V53" t="str">
        <f t="shared" ref="V53:W53" si="23">V9&amp;","</f>
        <v>7,</v>
      </c>
      <c r="W53" t="str">
        <f t="shared" si="23"/>
        <v>polymer extruder #3,</v>
      </c>
      <c r="X53" t="str">
        <f t="shared" si="13"/>
        <v>PlymExt</v>
      </c>
      <c r="Z53" t="str">
        <f t="shared" si="8"/>
        <v>7,workshop 7</v>
      </c>
    </row>
    <row r="54" spans="2:26" x14ac:dyDescent="0.25">
      <c r="B54" t="str">
        <f t="shared" si="5"/>
        <v>8,</v>
      </c>
      <c r="C54" t="str">
        <f t="shared" si="5"/>
        <v>1,</v>
      </c>
      <c r="D54" t="str">
        <f>D10&amp;","</f>
        <v>3/28/2022,</v>
      </c>
      <c r="E54" t="str">
        <f>E10&amp;","</f>
        <v>4/4/2022,</v>
      </c>
      <c r="F54" t="str">
        <f>F10&amp;","</f>
        <v>10,</v>
      </c>
      <c r="G54" t="str">
        <f>G10&amp;","</f>
        <v>00,</v>
      </c>
      <c r="H54" t="str">
        <f>H10&amp;","</f>
        <v>0.5,</v>
      </c>
      <c r="I54" t="str">
        <f>I10&amp;","</f>
        <v>,</v>
      </c>
      <c r="J54" t="str">
        <f>J10&amp;","</f>
        <v>2,</v>
      </c>
      <c r="K54">
        <f>K10</f>
        <v>0</v>
      </c>
      <c r="O54" t="str">
        <f t="shared" ref="O54:S54" si="24">O10&amp;","</f>
        <v>8,</v>
      </c>
      <c r="P54" t="str">
        <f t="shared" si="24"/>
        <v>8,</v>
      </c>
      <c r="Q54" t="str">
        <f t="shared" si="10"/>
        <v>'50% down payment',</v>
      </c>
      <c r="R54" t="str">
        <f t="shared" si="24"/>
        <v>49.5,</v>
      </c>
      <c r="S54" t="str">
        <f t="shared" si="24"/>
        <v>CREDIT,</v>
      </c>
      <c r="T54" t="str">
        <f t="shared" si="11"/>
        <v>3/28/2022</v>
      </c>
      <c r="V54" t="str">
        <f t="shared" ref="V54:W54" si="25">V10&amp;","</f>
        <v>8,</v>
      </c>
      <c r="W54" t="str">
        <f t="shared" si="25"/>
        <v>high velocity crusher #1,</v>
      </c>
      <c r="X54" t="str">
        <f t="shared" si="13"/>
        <v>HiVelCr</v>
      </c>
      <c r="Z54" t="str">
        <f t="shared" si="8"/>
        <v>8,workshop 8</v>
      </c>
    </row>
    <row r="55" spans="2:26" x14ac:dyDescent="0.25">
      <c r="B55" t="str">
        <f t="shared" si="5"/>
        <v>9,</v>
      </c>
      <c r="C55" t="str">
        <f t="shared" si="5"/>
        <v>3,</v>
      </c>
      <c r="D55" t="str">
        <f>D11&amp;","</f>
        <v>3/28/2022,</v>
      </c>
      <c r="E55" t="str">
        <f>E11&amp;","</f>
        <v>4/4/2022,</v>
      </c>
      <c r="F55" t="str">
        <f>F11&amp;","</f>
        <v>10,</v>
      </c>
      <c r="G55" t="str">
        <f>G11&amp;","</f>
        <v>00,</v>
      </c>
      <c r="H55" t="str">
        <f>H11&amp;","</f>
        <v>0.5,</v>
      </c>
      <c r="I55" t="str">
        <f>I11&amp;","</f>
        <v>1,</v>
      </c>
      <c r="J55" t="str">
        <f>J11&amp;","</f>
        <v>,</v>
      </c>
      <c r="K55">
        <f>K11</f>
        <v>0</v>
      </c>
      <c r="O55" t="str">
        <f t="shared" ref="O55:S55" si="26">O11&amp;","</f>
        <v>9,</v>
      </c>
      <c r="P55" t="str">
        <f t="shared" si="26"/>
        <v>9,</v>
      </c>
      <c r="Q55" t="str">
        <f t="shared" si="10"/>
        <v>'50% down payment',</v>
      </c>
      <c r="R55" t="str">
        <f t="shared" si="26"/>
        <v>500,</v>
      </c>
      <c r="S55" t="str">
        <f t="shared" si="26"/>
        <v>CREDIT,</v>
      </c>
      <c r="T55" t="str">
        <f t="shared" si="11"/>
        <v>3/28/2022</v>
      </c>
      <c r="V55" t="str">
        <f t="shared" ref="V55:W55" si="27">V11&amp;","</f>
        <v>9,</v>
      </c>
      <c r="W55" t="str">
        <f t="shared" si="27"/>
        <v>1.21 gigawatt lightning harvester #1,</v>
      </c>
      <c r="X55" t="str">
        <f t="shared" si="13"/>
        <v>LiHrvst</v>
      </c>
      <c r="Z55" t="str">
        <f t="shared" si="8"/>
        <v>9,workshop 9</v>
      </c>
    </row>
    <row r="56" spans="2:26" x14ac:dyDescent="0.25">
      <c r="B56" t="str">
        <f t="shared" si="5"/>
        <v>10,</v>
      </c>
      <c r="C56" t="str">
        <f t="shared" si="5"/>
        <v>8,</v>
      </c>
      <c r="D56" t="str">
        <f>D12&amp;","</f>
        <v>3/29/2022,</v>
      </c>
      <c r="E56" t="str">
        <f>E12&amp;","</f>
        <v>4/5/2022,</v>
      </c>
      <c r="F56" t="str">
        <f>F12&amp;","</f>
        <v>9,</v>
      </c>
      <c r="G56" t="str">
        <f>G12&amp;","</f>
        <v>00,</v>
      </c>
      <c r="H56" t="str">
        <f>H12&amp;","</f>
        <v>0.5,</v>
      </c>
      <c r="I56" t="str">
        <f>I12&amp;","</f>
        <v>,</v>
      </c>
      <c r="J56" t="str">
        <f>J12&amp;","</f>
        <v>1,</v>
      </c>
      <c r="K56">
        <f>K12</f>
        <v>0</v>
      </c>
      <c r="O56" t="str">
        <f t="shared" ref="O56:S56" si="28">O12&amp;","</f>
        <v>10,</v>
      </c>
      <c r="P56" t="str">
        <f t="shared" si="28"/>
        <v>10,</v>
      </c>
      <c r="Q56" t="str">
        <f t="shared" si="10"/>
        <v>'50% down payment',</v>
      </c>
      <c r="R56" t="str">
        <f t="shared" si="28"/>
        <v>49.5,</v>
      </c>
      <c r="S56" t="str">
        <f t="shared" si="28"/>
        <v>CREDIT,</v>
      </c>
      <c r="T56" t="str">
        <f t="shared" si="11"/>
        <v>3/29/2022</v>
      </c>
      <c r="Z56" t="str">
        <f t="shared" si="8"/>
        <v>10,workshop 10</v>
      </c>
    </row>
    <row r="57" spans="2:26" x14ac:dyDescent="0.25">
      <c r="B57" t="str">
        <f t="shared" si="5"/>
        <v>11,</v>
      </c>
      <c r="C57" t="str">
        <f t="shared" si="5"/>
        <v>2,</v>
      </c>
      <c r="D57" t="str">
        <f>D13&amp;","</f>
        <v>3/29/2022,</v>
      </c>
      <c r="E57" t="str">
        <f>E13&amp;","</f>
        <v>4/5/2022,</v>
      </c>
      <c r="F57" t="str">
        <f>F13&amp;","</f>
        <v>10,</v>
      </c>
      <c r="G57" t="str">
        <f>G13&amp;","</f>
        <v>30,</v>
      </c>
      <c r="H57" t="str">
        <f>H13&amp;","</f>
        <v>0.5,</v>
      </c>
      <c r="I57" t="str">
        <f>I13&amp;","</f>
        <v>9,</v>
      </c>
      <c r="J57" t="str">
        <f>J13&amp;","</f>
        <v>,</v>
      </c>
      <c r="K57">
        <f>K13</f>
        <v>0</v>
      </c>
      <c r="O57" t="str">
        <f t="shared" ref="O57:S57" si="29">O13&amp;","</f>
        <v>11,</v>
      </c>
      <c r="P57" t="str">
        <f t="shared" si="29"/>
        <v>11,</v>
      </c>
      <c r="Q57" t="str">
        <f t="shared" si="10"/>
        <v>'50% down payment',</v>
      </c>
      <c r="R57" t="str">
        <f t="shared" si="29"/>
        <v>4400,</v>
      </c>
      <c r="S57" t="str">
        <f t="shared" si="29"/>
        <v>CREDIT,</v>
      </c>
      <c r="T57" t="str">
        <f t="shared" si="11"/>
        <v>3/29/2022</v>
      </c>
      <c r="Z57" t="str">
        <f t="shared" si="8"/>
        <v>11,workshop 11</v>
      </c>
    </row>
    <row r="58" spans="2:26" x14ac:dyDescent="0.25">
      <c r="B58" t="str">
        <f t="shared" si="5"/>
        <v>12,</v>
      </c>
      <c r="C58" t="str">
        <f t="shared" si="5"/>
        <v>5,</v>
      </c>
      <c r="D58" t="str">
        <f>D14&amp;","</f>
        <v>3/29/2022,</v>
      </c>
      <c r="E58" t="str">
        <f>E14&amp;","</f>
        <v>4/5/2022,</v>
      </c>
      <c r="F58" t="str">
        <f>F14&amp;","</f>
        <v>9,</v>
      </c>
      <c r="G58" t="str">
        <f>G14&amp;","</f>
        <v>00,</v>
      </c>
      <c r="H58" t="str">
        <f>H14&amp;","</f>
        <v>0.5,</v>
      </c>
      <c r="I58" t="str">
        <f>I14&amp;","</f>
        <v>,</v>
      </c>
      <c r="J58" t="str">
        <f>J14&amp;","</f>
        <v>2,</v>
      </c>
      <c r="K58">
        <f>K14</f>
        <v>0</v>
      </c>
      <c r="O58" t="str">
        <f t="shared" ref="O58:S58" si="30">O14&amp;","</f>
        <v>12,</v>
      </c>
      <c r="P58" t="str">
        <f t="shared" si="30"/>
        <v>12,</v>
      </c>
      <c r="Q58" t="str">
        <f t="shared" si="10"/>
        <v>'50% down payment',</v>
      </c>
      <c r="R58" t="str">
        <f t="shared" si="30"/>
        <v>49.5,</v>
      </c>
      <c r="S58" t="str">
        <f t="shared" si="30"/>
        <v>CREDIT,</v>
      </c>
      <c r="T58" t="str">
        <f t="shared" si="11"/>
        <v>3/29/2022</v>
      </c>
      <c r="Z58" t="str">
        <f t="shared" si="8"/>
        <v>12,workshop 12</v>
      </c>
    </row>
    <row r="59" spans="2:26" x14ac:dyDescent="0.25">
      <c r="B59" t="str">
        <f t="shared" si="5"/>
        <v>13,</v>
      </c>
      <c r="C59" t="str">
        <f t="shared" si="5"/>
        <v>8,</v>
      </c>
      <c r="D59" t="str">
        <f>D15&amp;","</f>
        <v>3/29/2022,</v>
      </c>
      <c r="E59" t="str">
        <f>E15&amp;","</f>
        <v>4/5/2022,</v>
      </c>
      <c r="F59" t="str">
        <f>F15&amp;","</f>
        <v>9,</v>
      </c>
      <c r="G59" t="str">
        <f>G15&amp;","</f>
        <v>00,</v>
      </c>
      <c r="H59" t="str">
        <f>H15&amp;","</f>
        <v>0.5,</v>
      </c>
      <c r="I59" t="str">
        <f>I15&amp;","</f>
        <v>,</v>
      </c>
      <c r="J59" t="str">
        <f>J15&amp;","</f>
        <v>3,</v>
      </c>
      <c r="K59">
        <f>K15</f>
        <v>0</v>
      </c>
      <c r="O59" t="str">
        <f t="shared" ref="O59:S59" si="31">O15&amp;","</f>
        <v>13,</v>
      </c>
      <c r="P59" t="str">
        <f t="shared" si="31"/>
        <v>13,</v>
      </c>
      <c r="Q59" t="str">
        <f t="shared" si="10"/>
        <v>'50% down payment',</v>
      </c>
      <c r="R59" t="str">
        <f t="shared" si="31"/>
        <v>49.5,</v>
      </c>
      <c r="S59" t="str">
        <f t="shared" si="31"/>
        <v>CREDIT,</v>
      </c>
      <c r="T59" t="str">
        <f t="shared" si="11"/>
        <v>3/29/2022</v>
      </c>
      <c r="Z59" t="str">
        <f t="shared" si="8"/>
        <v>13,workshop 13</v>
      </c>
    </row>
    <row r="60" spans="2:26" x14ac:dyDescent="0.25">
      <c r="B60" t="str">
        <f t="shared" si="5"/>
        <v>14,</v>
      </c>
      <c r="C60" t="str">
        <f t="shared" si="5"/>
        <v>1,</v>
      </c>
      <c r="D60" t="str">
        <f>D16&amp;","</f>
        <v>3/29/2022,</v>
      </c>
      <c r="E60" t="str">
        <f>E16&amp;","</f>
        <v>4/5/2022,</v>
      </c>
      <c r="F60" t="str">
        <f>F16&amp;","</f>
        <v>9,</v>
      </c>
      <c r="G60" t="str">
        <f>G16&amp;","</f>
        <v>00,</v>
      </c>
      <c r="H60" t="str">
        <f>H16&amp;","</f>
        <v>0.5,</v>
      </c>
      <c r="I60" t="str">
        <f>I16&amp;","</f>
        <v>,</v>
      </c>
      <c r="J60" t="str">
        <f>J16&amp;","</f>
        <v>4,</v>
      </c>
      <c r="K60">
        <f>K16</f>
        <v>0</v>
      </c>
      <c r="O60" t="str">
        <f t="shared" ref="O60:S60" si="32">O16&amp;","</f>
        <v>14,</v>
      </c>
      <c r="P60" t="str">
        <f t="shared" si="32"/>
        <v>14,</v>
      </c>
      <c r="Q60" t="str">
        <f t="shared" si="10"/>
        <v>'50% down payment',</v>
      </c>
      <c r="R60" t="str">
        <f t="shared" si="32"/>
        <v>49.5,</v>
      </c>
      <c r="S60" t="str">
        <f t="shared" si="32"/>
        <v>CREDIT,</v>
      </c>
      <c r="T60" t="str">
        <f t="shared" si="11"/>
        <v>3/29/2022</v>
      </c>
      <c r="Z60" t="str">
        <f t="shared" si="8"/>
        <v>14,workshop 14</v>
      </c>
    </row>
    <row r="61" spans="2:26" x14ac:dyDescent="0.25">
      <c r="B61" t="str">
        <f t="shared" si="5"/>
        <v>15,</v>
      </c>
      <c r="C61" t="str">
        <f t="shared" si="5"/>
        <v>6,</v>
      </c>
      <c r="D61" t="str">
        <f>D17&amp;","</f>
        <v>3/29/2022,</v>
      </c>
      <c r="E61" t="str">
        <f>E17&amp;","</f>
        <v>4/6/2022,</v>
      </c>
      <c r="F61" t="str">
        <f>F17&amp;","</f>
        <v>14,</v>
      </c>
      <c r="G61" t="str">
        <f>G17&amp;","</f>
        <v>00,</v>
      </c>
      <c r="H61" t="str">
        <f>H17&amp;","</f>
        <v>0.5,</v>
      </c>
      <c r="I61" t="str">
        <f>I17&amp;","</f>
        <v>,</v>
      </c>
      <c r="J61" t="str">
        <f>J17&amp;","</f>
        <v>1,</v>
      </c>
      <c r="K61">
        <f>K17</f>
        <v>0</v>
      </c>
      <c r="O61" t="str">
        <f t="shared" ref="O61:S61" si="33">O17&amp;","</f>
        <v>15,</v>
      </c>
      <c r="P61" t="str">
        <f t="shared" si="33"/>
        <v>15,</v>
      </c>
      <c r="Q61" t="str">
        <f t="shared" si="10"/>
        <v>'50% down payment',</v>
      </c>
      <c r="R61" t="str">
        <f t="shared" si="33"/>
        <v>49.5,</v>
      </c>
      <c r="S61" t="str">
        <f t="shared" si="33"/>
        <v>CREDIT,</v>
      </c>
      <c r="T61" t="str">
        <f t="shared" si="11"/>
        <v>3/29/2022</v>
      </c>
      <c r="Z61" t="str">
        <f t="shared" si="8"/>
        <v>15,workshop 15</v>
      </c>
    </row>
    <row r="62" spans="2:26" x14ac:dyDescent="0.25">
      <c r="B62" t="str">
        <f t="shared" si="5"/>
        <v>16,</v>
      </c>
      <c r="C62" t="str">
        <f t="shared" si="5"/>
        <v>5,</v>
      </c>
      <c r="D62" t="str">
        <f>D18&amp;","</f>
        <v>3/29/2022,</v>
      </c>
      <c r="E62" t="str">
        <f>E18&amp;","</f>
        <v>4/6/2022,</v>
      </c>
      <c r="F62" t="str">
        <f>F18&amp;","</f>
        <v>14,</v>
      </c>
      <c r="G62" t="str">
        <f>G18&amp;","</f>
        <v>30,</v>
      </c>
      <c r="H62" t="str">
        <f>H18&amp;","</f>
        <v>0.5,</v>
      </c>
      <c r="I62" t="str">
        <f>I18&amp;","</f>
        <v>,</v>
      </c>
      <c r="J62" t="str">
        <f>J18&amp;","</f>
        <v>1,</v>
      </c>
      <c r="K62">
        <f>K18</f>
        <v>0</v>
      </c>
      <c r="O62" t="str">
        <f t="shared" ref="O62:S62" si="34">O18&amp;","</f>
        <v>16,</v>
      </c>
      <c r="P62" t="str">
        <f t="shared" si="34"/>
        <v>16,</v>
      </c>
      <c r="Q62" t="str">
        <f t="shared" si="10"/>
        <v>'50% down payment',</v>
      </c>
      <c r="R62" t="str">
        <f t="shared" si="34"/>
        <v>49.5,</v>
      </c>
      <c r="S62" t="str">
        <f t="shared" si="34"/>
        <v>CREDIT,</v>
      </c>
      <c r="T62" t="str">
        <f t="shared" si="11"/>
        <v>3/29/2022</v>
      </c>
    </row>
    <row r="63" spans="2:26" x14ac:dyDescent="0.25">
      <c r="B63" t="str">
        <f t="shared" si="5"/>
        <v>17,</v>
      </c>
      <c r="C63" t="str">
        <f t="shared" si="5"/>
        <v>9,</v>
      </c>
      <c r="D63" t="str">
        <f>D19&amp;","</f>
        <v>3/29/2022,</v>
      </c>
      <c r="E63" t="str">
        <f>E19&amp;","</f>
        <v>4/6/2022,</v>
      </c>
      <c r="F63" t="str">
        <f>F19&amp;","</f>
        <v>14,</v>
      </c>
      <c r="G63" t="str">
        <f>G19&amp;","</f>
        <v>30,</v>
      </c>
      <c r="H63" t="str">
        <f>H19&amp;","</f>
        <v>0.5,</v>
      </c>
      <c r="I63" t="str">
        <f>I19&amp;","</f>
        <v>,</v>
      </c>
      <c r="J63" t="str">
        <f>J19&amp;","</f>
        <v>2,</v>
      </c>
      <c r="K63">
        <f>K19</f>
        <v>1</v>
      </c>
      <c r="O63" t="str">
        <f t="shared" ref="O63:S63" si="35">O19&amp;","</f>
        <v>17,</v>
      </c>
      <c r="P63" t="str">
        <f t="shared" si="35"/>
        <v>17,</v>
      </c>
      <c r="Q63" t="str">
        <f t="shared" si="10"/>
        <v>'50% down payment',</v>
      </c>
      <c r="R63" t="str">
        <f t="shared" si="35"/>
        <v>49.5,</v>
      </c>
      <c r="S63" t="str">
        <f t="shared" si="35"/>
        <v>CREDIT,</v>
      </c>
      <c r="T63" t="str">
        <f t="shared" si="11"/>
        <v>3/29/2022</v>
      </c>
    </row>
    <row r="64" spans="2:26" x14ac:dyDescent="0.25">
      <c r="B64" t="str">
        <f t="shared" si="5"/>
        <v>18,</v>
      </c>
      <c r="C64" t="str">
        <f t="shared" si="5"/>
        <v>1,</v>
      </c>
      <c r="D64" t="str">
        <f>D20&amp;","</f>
        <v>3/29/2022,</v>
      </c>
      <c r="E64" t="str">
        <f>E20&amp;","</f>
        <v>4/6/2022,</v>
      </c>
      <c r="F64" t="str">
        <f>F20&amp;","</f>
        <v>14,</v>
      </c>
      <c r="G64" t="str">
        <f>G20&amp;","</f>
        <v>00,</v>
      </c>
      <c r="H64" t="str">
        <f>H20&amp;","</f>
        <v>0.5,</v>
      </c>
      <c r="I64" t="str">
        <f>I20&amp;","</f>
        <v>,</v>
      </c>
      <c r="J64" t="str">
        <f>J20&amp;","</f>
        <v>2,</v>
      </c>
      <c r="K64">
        <f>K20</f>
        <v>0</v>
      </c>
      <c r="O64" t="str">
        <f t="shared" ref="O64:S64" si="36">O20&amp;","</f>
        <v>18,</v>
      </c>
      <c r="P64" t="str">
        <f t="shared" si="36"/>
        <v>18,</v>
      </c>
      <c r="Q64" t="str">
        <f t="shared" si="10"/>
        <v>'50% down payment',</v>
      </c>
      <c r="R64" t="str">
        <f t="shared" si="36"/>
        <v>49.5,</v>
      </c>
      <c r="S64" t="str">
        <f t="shared" si="36"/>
        <v>CREDIT,</v>
      </c>
      <c r="T64" t="str">
        <f t="shared" si="11"/>
        <v>3/29/2022</v>
      </c>
    </row>
    <row r="65" spans="2:20" x14ac:dyDescent="0.25">
      <c r="B65" t="str">
        <f t="shared" si="5"/>
        <v>19,</v>
      </c>
      <c r="C65" t="str">
        <f t="shared" si="5"/>
        <v>9,</v>
      </c>
      <c r="D65" t="str">
        <f>D21&amp;","</f>
        <v>3/29/2022,</v>
      </c>
      <c r="E65" t="str">
        <f>E21&amp;","</f>
        <v>4/6/2022,</v>
      </c>
      <c r="F65" t="str">
        <f>F21&amp;","</f>
        <v>14,</v>
      </c>
      <c r="G65" t="str">
        <f>G21&amp;","</f>
        <v>00,</v>
      </c>
      <c r="H65" t="str">
        <f>H21&amp;","</f>
        <v>0.5,</v>
      </c>
      <c r="I65" t="str">
        <f>I21&amp;","</f>
        <v>,</v>
      </c>
      <c r="J65" t="str">
        <f>J21&amp;","</f>
        <v>3,</v>
      </c>
      <c r="K65">
        <f>K21</f>
        <v>1</v>
      </c>
      <c r="O65" t="str">
        <f t="shared" ref="O65:S65" si="37">O21&amp;","</f>
        <v>19,</v>
      </c>
      <c r="P65" t="str">
        <f t="shared" si="37"/>
        <v>19,</v>
      </c>
      <c r="Q65" t="str">
        <f t="shared" si="10"/>
        <v>'50% down payment',</v>
      </c>
      <c r="R65" t="str">
        <f t="shared" si="37"/>
        <v>49.5,</v>
      </c>
      <c r="S65" t="str">
        <f t="shared" si="37"/>
        <v>CREDIT,</v>
      </c>
      <c r="T65" t="str">
        <f t="shared" si="11"/>
        <v>3/29/2022</v>
      </c>
    </row>
    <row r="66" spans="2:20" x14ac:dyDescent="0.25">
      <c r="B66" t="str">
        <f t="shared" si="5"/>
        <v>20,</v>
      </c>
      <c r="C66" t="str">
        <f t="shared" si="5"/>
        <v>7,</v>
      </c>
      <c r="D66" t="str">
        <f>D22&amp;","</f>
        <v>3/29/2022,</v>
      </c>
      <c r="E66" t="str">
        <f>E22&amp;","</f>
        <v>4/6/2022,</v>
      </c>
      <c r="F66" t="str">
        <f>F22&amp;","</f>
        <v>14,</v>
      </c>
      <c r="G66" t="str">
        <f>G22&amp;","</f>
        <v>00,</v>
      </c>
      <c r="H66" t="str">
        <f>H22&amp;","</f>
        <v>0.5,</v>
      </c>
      <c r="I66" t="str">
        <f>I22&amp;","</f>
        <v>,</v>
      </c>
      <c r="J66" t="str">
        <f>J22&amp;","</f>
        <v>4,</v>
      </c>
      <c r="K66">
        <f>K22</f>
        <v>0</v>
      </c>
      <c r="O66" t="str">
        <f t="shared" ref="O66:S66" si="38">O22&amp;","</f>
        <v>20,</v>
      </c>
      <c r="P66" t="str">
        <f t="shared" si="38"/>
        <v>20,</v>
      </c>
      <c r="Q66" t="str">
        <f t="shared" si="10"/>
        <v>'50% down payment',</v>
      </c>
      <c r="R66" t="str">
        <f t="shared" si="38"/>
        <v>49.5,</v>
      </c>
      <c r="S66" t="str">
        <f t="shared" si="38"/>
        <v>CREDIT,</v>
      </c>
      <c r="T66" t="str">
        <f t="shared" si="11"/>
        <v>3/29/2022</v>
      </c>
    </row>
    <row r="67" spans="2:20" x14ac:dyDescent="0.25">
      <c r="B67" t="str">
        <f t="shared" si="5"/>
        <v>21,</v>
      </c>
      <c r="C67" t="str">
        <f t="shared" si="5"/>
        <v>7,</v>
      </c>
      <c r="D67" t="str">
        <f>D23&amp;","</f>
        <v>4/6/2022,</v>
      </c>
      <c r="E67" t="str">
        <f>E23&amp;","</f>
        <v>5/27/2022,</v>
      </c>
      <c r="F67" t="str">
        <f>F23&amp;","</f>
        <v>13,</v>
      </c>
      <c r="G67" t="str">
        <f>G23&amp;","</f>
        <v>00,</v>
      </c>
      <c r="H67" t="str">
        <f>H23&amp;","</f>
        <v>0.5,</v>
      </c>
      <c r="I67" t="str">
        <f>I23&amp;","</f>
        <v>6,</v>
      </c>
      <c r="J67" t="str">
        <f>J23&amp;","</f>
        <v>,</v>
      </c>
      <c r="K67">
        <f>K23</f>
        <v>1</v>
      </c>
      <c r="O67" t="str">
        <f t="shared" ref="O67:S67" si="39">O23&amp;","</f>
        <v>21,</v>
      </c>
      <c r="P67" t="str">
        <f t="shared" si="39"/>
        <v>1,</v>
      </c>
      <c r="Q67" t="str">
        <f t="shared" si="10"/>
        <v>'remaining total cost',</v>
      </c>
      <c r="R67" t="str">
        <f t="shared" si="39"/>
        <v>37.13,</v>
      </c>
      <c r="S67" t="str">
        <f t="shared" si="39"/>
        <v>CREDIT,</v>
      </c>
      <c r="T67" t="str">
        <f t="shared" si="11"/>
        <v>4/2/2022</v>
      </c>
    </row>
    <row r="68" spans="2:20" x14ac:dyDescent="0.25">
      <c r="O68" t="str">
        <f t="shared" ref="O68:S68" si="40">O24&amp;","</f>
        <v>22,</v>
      </c>
      <c r="P68" t="str">
        <f t="shared" si="40"/>
        <v>2,</v>
      </c>
      <c r="Q68" t="str">
        <f t="shared" si="10"/>
        <v>'remaining total cost',</v>
      </c>
      <c r="R68" t="str">
        <f t="shared" si="40"/>
        <v>832.5,</v>
      </c>
      <c r="S68" t="str">
        <f t="shared" si="40"/>
        <v>CREDIT,</v>
      </c>
      <c r="T68" t="str">
        <f t="shared" si="11"/>
        <v>4/2/2022</v>
      </c>
    </row>
    <row r="69" spans="2:20" x14ac:dyDescent="0.25">
      <c r="O69" t="str">
        <f t="shared" ref="O69:S69" si="41">O25&amp;","</f>
        <v>23,</v>
      </c>
      <c r="P69" t="str">
        <f t="shared" si="41"/>
        <v>3,</v>
      </c>
      <c r="Q69" t="str">
        <f t="shared" si="10"/>
        <v>'remaining total cost',</v>
      </c>
      <c r="R69" t="str">
        <f t="shared" si="41"/>
        <v>375,</v>
      </c>
      <c r="S69" t="str">
        <f t="shared" si="41"/>
        <v>CREDIT,</v>
      </c>
      <c r="T69" t="str">
        <f t="shared" si="11"/>
        <v>4/2/2022</v>
      </c>
    </row>
    <row r="70" spans="2:20" x14ac:dyDescent="0.25">
      <c r="O70" t="str">
        <f t="shared" ref="O70:S70" si="42">O26&amp;","</f>
        <v>24,</v>
      </c>
      <c r="P70" t="str">
        <f t="shared" si="42"/>
        <v>4,</v>
      </c>
      <c r="Q70" t="str">
        <f t="shared" si="10"/>
        <v>'remaining total cost',</v>
      </c>
      <c r="R70" t="str">
        <f t="shared" si="42"/>
        <v>375,</v>
      </c>
      <c r="S70" t="str">
        <f t="shared" si="42"/>
        <v>CREDIT,</v>
      </c>
      <c r="T70" t="str">
        <f t="shared" si="11"/>
        <v>4/2/2022</v>
      </c>
    </row>
    <row r="71" spans="2:20" x14ac:dyDescent="0.25">
      <c r="O71" t="str">
        <f t="shared" ref="O71:S71" si="43">O27&amp;","</f>
        <v>25,</v>
      </c>
      <c r="P71" t="str">
        <f t="shared" si="43"/>
        <v>19,</v>
      </c>
      <c r="Q71" t="str">
        <f t="shared" si="10"/>
        <v>'refund (cancellation)',</v>
      </c>
      <c r="R71" t="str">
        <f t="shared" si="43"/>
        <v>24.75,</v>
      </c>
      <c r="S71" t="str">
        <f t="shared" si="43"/>
        <v>DEBIT,</v>
      </c>
      <c r="T71" t="str">
        <f t="shared" si="11"/>
        <v>4/3/2022</v>
      </c>
    </row>
    <row r="72" spans="2:20" x14ac:dyDescent="0.25">
      <c r="O72" t="str">
        <f t="shared" ref="O72:S72" si="44">O28&amp;","</f>
        <v>26,</v>
      </c>
      <c r="P72" t="str">
        <f t="shared" si="44"/>
        <v>5,</v>
      </c>
      <c r="Q72" t="str">
        <f t="shared" si="10"/>
        <v>'remaining total cost',</v>
      </c>
      <c r="R72" t="str">
        <f t="shared" si="44"/>
        <v>49.5,</v>
      </c>
      <c r="S72" t="str">
        <f t="shared" si="44"/>
        <v>CREDIT,</v>
      </c>
      <c r="T72" t="str">
        <f t="shared" si="11"/>
        <v>4/4/2022</v>
      </c>
    </row>
    <row r="73" spans="2:20" x14ac:dyDescent="0.25">
      <c r="O73" t="str">
        <f t="shared" ref="O73:S73" si="45">O29&amp;","</f>
        <v>27,</v>
      </c>
      <c r="P73" t="str">
        <f t="shared" si="45"/>
        <v>6,</v>
      </c>
      <c r="Q73" t="str">
        <f t="shared" si="10"/>
        <v>'remaining total cost',</v>
      </c>
      <c r="R73" t="str">
        <f t="shared" si="45"/>
        <v>49.5,</v>
      </c>
      <c r="S73" t="str">
        <f t="shared" si="45"/>
        <v>CREDIT,</v>
      </c>
      <c r="T73" t="str">
        <f t="shared" si="11"/>
        <v>4/4/2022</v>
      </c>
    </row>
    <row r="74" spans="2:20" x14ac:dyDescent="0.25">
      <c r="O74" t="str">
        <f t="shared" ref="O74:S74" si="46">O30&amp;","</f>
        <v>28,</v>
      </c>
      <c r="P74" t="str">
        <f t="shared" si="46"/>
        <v>7,</v>
      </c>
      <c r="Q74" t="str">
        <f t="shared" si="10"/>
        <v>'remaining total cost',</v>
      </c>
      <c r="R74" t="str">
        <f t="shared" si="46"/>
        <v>49.5,</v>
      </c>
      <c r="S74" t="str">
        <f t="shared" si="46"/>
        <v>CREDIT,</v>
      </c>
      <c r="T74" t="str">
        <f t="shared" si="11"/>
        <v>4/4/2022</v>
      </c>
    </row>
    <row r="75" spans="2:20" x14ac:dyDescent="0.25">
      <c r="O75" t="str">
        <f t="shared" ref="O75:S75" si="47">O31&amp;","</f>
        <v>29,</v>
      </c>
      <c r="P75" t="str">
        <f t="shared" si="47"/>
        <v>8,</v>
      </c>
      <c r="Q75" t="str">
        <f t="shared" si="10"/>
        <v>'remaining total cost',</v>
      </c>
      <c r="R75" t="str">
        <f t="shared" si="47"/>
        <v>49.5,</v>
      </c>
      <c r="S75" t="str">
        <f t="shared" si="47"/>
        <v>CREDIT,</v>
      </c>
      <c r="T75" t="str">
        <f t="shared" si="11"/>
        <v>4/4/2022</v>
      </c>
    </row>
    <row r="76" spans="2:20" x14ac:dyDescent="0.25">
      <c r="O76" t="str">
        <f t="shared" ref="O76:S76" si="48">O32&amp;","</f>
        <v>30,</v>
      </c>
      <c r="P76" t="str">
        <f t="shared" si="48"/>
        <v>9,</v>
      </c>
      <c r="Q76" t="str">
        <f t="shared" si="10"/>
        <v>'remaining total cost',</v>
      </c>
      <c r="R76" t="str">
        <f t="shared" si="48"/>
        <v>500,</v>
      </c>
      <c r="S76" t="str">
        <f t="shared" si="48"/>
        <v>CREDIT,</v>
      </c>
      <c r="T76" t="str">
        <f t="shared" si="11"/>
        <v>4/4/2022</v>
      </c>
    </row>
    <row r="77" spans="2:20" x14ac:dyDescent="0.25">
      <c r="O77" t="str">
        <f t="shared" ref="O77:S77" si="49">O33&amp;","</f>
        <v>31,</v>
      </c>
      <c r="P77" t="str">
        <f t="shared" si="49"/>
        <v>10,</v>
      </c>
      <c r="Q77" t="str">
        <f t="shared" si="10"/>
        <v>'remaining total cost',</v>
      </c>
      <c r="R77" t="str">
        <f t="shared" si="49"/>
        <v>49.5,</v>
      </c>
      <c r="S77" t="str">
        <f t="shared" si="49"/>
        <v>CREDIT,</v>
      </c>
      <c r="T77" t="str">
        <f t="shared" si="11"/>
        <v>4/5/2022</v>
      </c>
    </row>
    <row r="78" spans="2:20" x14ac:dyDescent="0.25">
      <c r="O78" t="str">
        <f t="shared" ref="O78:S78" si="50">O34&amp;","</f>
        <v>32,</v>
      </c>
      <c r="P78" t="str">
        <f t="shared" si="50"/>
        <v>11,</v>
      </c>
      <c r="Q78" t="str">
        <f t="shared" si="10"/>
        <v>'remaining total cost',</v>
      </c>
      <c r="R78" t="str">
        <f t="shared" si="50"/>
        <v>4400,</v>
      </c>
      <c r="S78" t="str">
        <f t="shared" si="50"/>
        <v>CREDIT,</v>
      </c>
      <c r="T78" t="str">
        <f t="shared" si="11"/>
        <v>4/5/2022</v>
      </c>
    </row>
    <row r="79" spans="2:20" x14ac:dyDescent="0.25">
      <c r="O79" t="str">
        <f t="shared" ref="O79:S79" si="51">O35&amp;","</f>
        <v>33,</v>
      </c>
      <c r="P79" t="str">
        <f t="shared" si="51"/>
        <v>12,</v>
      </c>
      <c r="Q79" t="str">
        <f t="shared" si="10"/>
        <v>'remaining total cost',</v>
      </c>
      <c r="R79" t="str">
        <f t="shared" si="51"/>
        <v>49.5,</v>
      </c>
      <c r="S79" t="str">
        <f t="shared" si="51"/>
        <v>CREDIT,</v>
      </c>
      <c r="T79" t="str">
        <f t="shared" si="11"/>
        <v>4/5/2022</v>
      </c>
    </row>
    <row r="80" spans="2:20" x14ac:dyDescent="0.25">
      <c r="O80" t="str">
        <f t="shared" ref="O80:S80" si="52">O36&amp;","</f>
        <v>34,</v>
      </c>
      <c r="P80" t="str">
        <f t="shared" si="52"/>
        <v>13,</v>
      </c>
      <c r="Q80" t="str">
        <f t="shared" si="10"/>
        <v>'remaining total cost',</v>
      </c>
      <c r="R80" t="str">
        <f t="shared" si="52"/>
        <v>49.5,</v>
      </c>
      <c r="S80" t="str">
        <f t="shared" si="52"/>
        <v>CREDIT,</v>
      </c>
      <c r="T80" t="str">
        <f t="shared" si="11"/>
        <v>4/5/2022</v>
      </c>
    </row>
    <row r="81" spans="2:22" x14ac:dyDescent="0.25">
      <c r="O81" t="str">
        <f t="shared" ref="O81:S81" si="53">O37&amp;","</f>
        <v>35,</v>
      </c>
      <c r="P81" t="str">
        <f t="shared" si="53"/>
        <v>14,</v>
      </c>
      <c r="Q81" t="str">
        <f t="shared" si="10"/>
        <v>'remaining total cost',</v>
      </c>
      <c r="R81" t="str">
        <f t="shared" si="53"/>
        <v>49.5,</v>
      </c>
      <c r="S81" t="str">
        <f t="shared" si="53"/>
        <v>CREDIT,</v>
      </c>
      <c r="T81" t="str">
        <f t="shared" si="11"/>
        <v>4/5/2022</v>
      </c>
    </row>
    <row r="82" spans="2:22" x14ac:dyDescent="0.25">
      <c r="O82" t="str">
        <f t="shared" ref="O82:S82" si="54">O38&amp;","</f>
        <v>36,</v>
      </c>
      <c r="P82" t="str">
        <f t="shared" si="54"/>
        <v>15,</v>
      </c>
      <c r="Q82" t="str">
        <f t="shared" si="10"/>
        <v>'remaining total cost',</v>
      </c>
      <c r="R82" t="str">
        <f t="shared" si="54"/>
        <v>49.5,</v>
      </c>
      <c r="S82" t="str">
        <f t="shared" si="54"/>
        <v>CREDIT,</v>
      </c>
      <c r="T82" t="str">
        <f t="shared" si="11"/>
        <v>4/6/2022</v>
      </c>
    </row>
    <row r="83" spans="2:22" x14ac:dyDescent="0.25">
      <c r="O83" t="str">
        <f t="shared" ref="O83:S83" si="55">O39&amp;","</f>
        <v>37,</v>
      </c>
      <c r="P83" t="str">
        <f t="shared" si="55"/>
        <v>16,</v>
      </c>
      <c r="Q83" t="str">
        <f t="shared" si="10"/>
        <v>'remaining total cost',</v>
      </c>
      <c r="R83" t="str">
        <f t="shared" si="55"/>
        <v>49.5,</v>
      </c>
      <c r="S83" t="str">
        <f t="shared" si="55"/>
        <v>CREDIT,</v>
      </c>
      <c r="T83" t="str">
        <f t="shared" si="11"/>
        <v>4/6/2022</v>
      </c>
    </row>
    <row r="84" spans="2:22" x14ac:dyDescent="0.25">
      <c r="O84" t="str">
        <f t="shared" ref="O84:S84" si="56">O40&amp;","</f>
        <v>38,</v>
      </c>
      <c r="P84" t="str">
        <f t="shared" si="56"/>
        <v>17,</v>
      </c>
      <c r="Q84" t="str">
        <f t="shared" si="10"/>
        <v>'remaining total cost',</v>
      </c>
      <c r="R84" t="str">
        <f t="shared" si="56"/>
        <v>49.5,</v>
      </c>
      <c r="S84" t="str">
        <f t="shared" si="56"/>
        <v>CREDIT,</v>
      </c>
      <c r="T84" t="str">
        <f t="shared" si="11"/>
        <v>4/6/2022</v>
      </c>
    </row>
    <row r="85" spans="2:22" x14ac:dyDescent="0.25">
      <c r="O85" t="str">
        <f t="shared" ref="O85:S85" si="57">O41&amp;","</f>
        <v>39,</v>
      </c>
      <c r="P85" t="str">
        <f t="shared" si="57"/>
        <v>18,</v>
      </c>
      <c r="Q85" t="str">
        <f t="shared" si="10"/>
        <v>'remaining total cost',</v>
      </c>
      <c r="R85" t="str">
        <f t="shared" si="57"/>
        <v>49.5,</v>
      </c>
      <c r="S85" t="str">
        <f t="shared" si="57"/>
        <v>CREDIT,</v>
      </c>
      <c r="T85" t="str">
        <f t="shared" si="11"/>
        <v>4/6/2022</v>
      </c>
    </row>
    <row r="86" spans="2:22" x14ac:dyDescent="0.25">
      <c r="O86" t="str">
        <f t="shared" ref="O86:S86" si="58">O42&amp;","</f>
        <v>40,</v>
      </c>
      <c r="P86" t="str">
        <f t="shared" si="58"/>
        <v>19,</v>
      </c>
      <c r="Q86" t="str">
        <f t="shared" si="10"/>
        <v>'remaining total cost',</v>
      </c>
      <c r="R86" t="str">
        <f t="shared" si="58"/>
        <v>49.5,</v>
      </c>
      <c r="S86" t="str">
        <f t="shared" si="58"/>
        <v>CREDIT,</v>
      </c>
      <c r="T86" t="str">
        <f t="shared" si="11"/>
        <v>4/6/2022</v>
      </c>
    </row>
    <row r="87" spans="2:22" x14ac:dyDescent="0.25">
      <c r="O87" t="str">
        <f t="shared" ref="O87:S87" si="59">O43&amp;","</f>
        <v>41,</v>
      </c>
      <c r="P87" t="str">
        <f t="shared" si="59"/>
        <v>20,</v>
      </c>
      <c r="Q87" t="str">
        <f t="shared" si="10"/>
        <v>'remaining total cost',</v>
      </c>
      <c r="R87" t="str">
        <f t="shared" si="59"/>
        <v>49.5,</v>
      </c>
      <c r="S87" t="str">
        <f t="shared" si="59"/>
        <v>CREDIT,</v>
      </c>
      <c r="T87" t="str">
        <f t="shared" si="11"/>
        <v>4/6/2022</v>
      </c>
    </row>
    <row r="88" spans="2:22" x14ac:dyDescent="0.25">
      <c r="O88" t="str">
        <f t="shared" ref="O88:S88" si="60">O44&amp;","</f>
        <v>42,</v>
      </c>
      <c r="P88" t="str">
        <f t="shared" si="60"/>
        <v>21,</v>
      </c>
      <c r="Q88" t="str">
        <f t="shared" si="10"/>
        <v>'50% down payment',</v>
      </c>
      <c r="R88" t="str">
        <f t="shared" si="60"/>
        <v>225,</v>
      </c>
      <c r="S88" t="str">
        <f t="shared" si="60"/>
        <v>CREDIT,</v>
      </c>
      <c r="T88" t="str">
        <f t="shared" si="11"/>
        <v>4/6/2022</v>
      </c>
    </row>
    <row r="89" spans="2:22" x14ac:dyDescent="0.25">
      <c r="O89" t="str">
        <f t="shared" ref="O89:S89" si="61">O45&amp;","</f>
        <v>43,</v>
      </c>
      <c r="P89" t="str">
        <f t="shared" si="61"/>
        <v>21,</v>
      </c>
      <c r="Q89" t="str">
        <f t="shared" si="10"/>
        <v>'refund (cancellation)',</v>
      </c>
      <c r="R89" t="str">
        <f t="shared" si="61"/>
        <v>168.75,</v>
      </c>
      <c r="S89" t="str">
        <f t="shared" si="61"/>
        <v>DEBIT,</v>
      </c>
      <c r="T89" t="str">
        <f t="shared" si="11"/>
        <v>4/7/2022</v>
      </c>
    </row>
    <row r="91" spans="2:22" x14ac:dyDescent="0.25">
      <c r="B91" t="str">
        <f>_xlfn.CONCAT(B47:K47)</f>
        <v>1,1,3/17/2022,4/2/2022,10,00,0.5,,1,0</v>
      </c>
      <c r="O91" t="str">
        <f>_xlfn.CONCAT(O47:T47)</f>
        <v>1,1,'50% down payment',37.13,CREDIT,3/17/2022</v>
      </c>
      <c r="V91" t="str">
        <f>_xlfn.CONCAT(V47:X47)</f>
        <v>1,mini microvac #1,Micrvac</v>
      </c>
    </row>
    <row r="92" spans="2:22" x14ac:dyDescent="0.25">
      <c r="B92" t="str">
        <f>_xlfn.CONCAT(B48:K48)</f>
        <v>2,6,3/17/2022,4/2/2022,12,30,0.5,4,,0</v>
      </c>
      <c r="O92" t="str">
        <f t="shared" ref="O92:O133" si="62">_xlfn.CONCAT(O48:T48)</f>
        <v>2,2,'50% down payment',832.5,CREDIT,3/17/2022</v>
      </c>
      <c r="V92" t="str">
        <f t="shared" ref="V92:V99" si="63">_xlfn.CONCAT(V48:X48)</f>
        <v>2,mini microvac #2,Micrvac</v>
      </c>
    </row>
    <row r="93" spans="2:22" x14ac:dyDescent="0.25">
      <c r="B93" t="str">
        <f>_xlfn.CONCAT(B49:K49)</f>
        <v>3,5,3/27/2022,4/2/2022,15,30,0.5,1,,0</v>
      </c>
      <c r="O93" t="str">
        <f t="shared" si="62"/>
        <v>3,3,'50% down payment',375,CREDIT,3/27/2022</v>
      </c>
      <c r="V93" t="str">
        <f t="shared" si="63"/>
        <v>3,irradiator #1,Irradtr</v>
      </c>
    </row>
    <row r="94" spans="2:22" x14ac:dyDescent="0.25">
      <c r="B94" t="str">
        <f>_xlfn.CONCAT(B50:K50)</f>
        <v>4,1,3/27/2022,4/2/2022,10,00,0.5,1,,0</v>
      </c>
      <c r="O94" t="str">
        <f t="shared" si="62"/>
        <v>4,4,'50% down payment',375,CREDIT,3/27/2022</v>
      </c>
      <c r="V94" t="str">
        <f t="shared" si="63"/>
        <v>4,irradiator #2,Irradtr</v>
      </c>
    </row>
    <row r="95" spans="2:22" x14ac:dyDescent="0.25">
      <c r="B95" t="str">
        <f>_xlfn.CONCAT(B51:K51)</f>
        <v>5,3,3/27/2022,4/4/2022,10,00,0.5,,1,0</v>
      </c>
      <c r="O95" t="str">
        <f t="shared" si="62"/>
        <v>5,5,'50% down payment',49.5,CREDIT,3/27/2022</v>
      </c>
      <c r="V95" t="str">
        <f t="shared" si="63"/>
        <v>5,polymer extruder #1,PlymExt</v>
      </c>
    </row>
    <row r="96" spans="2:22" x14ac:dyDescent="0.25">
      <c r="B96" t="str">
        <f>_xlfn.CONCAT(B52:K52)</f>
        <v>6,2,3/28/2022,4/4/2022,12,30,0.5,,1,0</v>
      </c>
      <c r="O96" t="str">
        <f t="shared" si="62"/>
        <v>6,6,'50% down payment',49.5,CREDIT,3/28/2022</v>
      </c>
      <c r="V96" t="str">
        <f t="shared" si="63"/>
        <v>6,polymer extruder #2,PlymExt</v>
      </c>
    </row>
    <row r="97" spans="2:22" x14ac:dyDescent="0.25">
      <c r="B97" t="str">
        <f>_xlfn.CONCAT(B53:K53)</f>
        <v>7,1,3/28/2022,4/4/2022,15,30,0.5,,1,0</v>
      </c>
      <c r="O97" t="str">
        <f t="shared" si="62"/>
        <v>7,7,'50% down payment',49.5,CREDIT,3/28/2022</v>
      </c>
      <c r="V97" t="str">
        <f t="shared" si="63"/>
        <v>7,polymer extruder #3,PlymExt</v>
      </c>
    </row>
    <row r="98" spans="2:22" x14ac:dyDescent="0.25">
      <c r="B98" t="str">
        <f>_xlfn.CONCAT(B54:K54)</f>
        <v>8,1,3/28/2022,4/4/2022,10,00,0.5,,2,0</v>
      </c>
      <c r="O98" t="str">
        <f t="shared" si="62"/>
        <v>8,8,'50% down payment',49.5,CREDIT,3/28/2022</v>
      </c>
      <c r="V98" t="str">
        <f t="shared" si="63"/>
        <v>8,high velocity crusher #1,HiVelCr</v>
      </c>
    </row>
    <row r="99" spans="2:22" x14ac:dyDescent="0.25">
      <c r="B99" t="str">
        <f>_xlfn.CONCAT(B55:K55)</f>
        <v>9,3,3/28/2022,4/4/2022,10,00,0.5,1,,0</v>
      </c>
      <c r="O99" t="str">
        <f t="shared" si="62"/>
        <v>9,9,'50% down payment',500,CREDIT,3/28/2022</v>
      </c>
      <c r="V99" t="str">
        <f t="shared" si="63"/>
        <v>9,1.21 gigawatt lightning harvester #1,LiHrvst</v>
      </c>
    </row>
    <row r="100" spans="2:22" x14ac:dyDescent="0.25">
      <c r="B100" t="str">
        <f>_xlfn.CONCAT(B56:K56)</f>
        <v>10,8,3/29/2022,4/5/2022,9,00,0.5,,1,0</v>
      </c>
      <c r="O100" t="str">
        <f t="shared" si="62"/>
        <v>10,10,'50% down payment',49.5,CREDIT,3/29/2022</v>
      </c>
    </row>
    <row r="101" spans="2:22" x14ac:dyDescent="0.25">
      <c r="B101" t="str">
        <f>_xlfn.CONCAT(B57:K57)</f>
        <v>11,2,3/29/2022,4/5/2022,10,30,0.5,9,,0</v>
      </c>
      <c r="O101" t="str">
        <f t="shared" si="62"/>
        <v>11,11,'50% down payment',4400,CREDIT,3/29/2022</v>
      </c>
    </row>
    <row r="102" spans="2:22" x14ac:dyDescent="0.25">
      <c r="B102" t="str">
        <f>_xlfn.CONCAT(B58:K58)</f>
        <v>12,5,3/29/2022,4/5/2022,9,00,0.5,,2,0</v>
      </c>
      <c r="O102" t="str">
        <f t="shared" si="62"/>
        <v>12,12,'50% down payment',49.5,CREDIT,3/29/2022</v>
      </c>
    </row>
    <row r="103" spans="2:22" x14ac:dyDescent="0.25">
      <c r="B103" t="str">
        <f>_xlfn.CONCAT(B59:K59)</f>
        <v>13,8,3/29/2022,4/5/2022,9,00,0.5,,3,0</v>
      </c>
      <c r="O103" t="str">
        <f t="shared" si="62"/>
        <v>13,13,'50% down payment',49.5,CREDIT,3/29/2022</v>
      </c>
    </row>
    <row r="104" spans="2:22" x14ac:dyDescent="0.25">
      <c r="B104" t="str">
        <f>_xlfn.CONCAT(B60:K60)</f>
        <v>14,1,3/29/2022,4/5/2022,9,00,0.5,,4,0</v>
      </c>
      <c r="O104" t="str">
        <f t="shared" si="62"/>
        <v>14,14,'50% down payment',49.5,CREDIT,3/29/2022</v>
      </c>
    </row>
    <row r="105" spans="2:22" x14ac:dyDescent="0.25">
      <c r="B105" t="str">
        <f>_xlfn.CONCAT(B61:K61)</f>
        <v>15,6,3/29/2022,4/6/2022,14,00,0.5,,1,0</v>
      </c>
      <c r="O105" t="str">
        <f t="shared" si="62"/>
        <v>15,15,'50% down payment',49.5,CREDIT,3/29/2022</v>
      </c>
    </row>
    <row r="106" spans="2:22" x14ac:dyDescent="0.25">
      <c r="B106" t="str">
        <f>_xlfn.CONCAT(B62:K62)</f>
        <v>16,5,3/29/2022,4/6/2022,14,30,0.5,,1,0</v>
      </c>
      <c r="O106" t="str">
        <f t="shared" si="62"/>
        <v>16,16,'50% down payment',49.5,CREDIT,3/29/2022</v>
      </c>
    </row>
    <row r="107" spans="2:22" x14ac:dyDescent="0.25">
      <c r="B107" t="str">
        <f>_xlfn.CONCAT(B63:K63)</f>
        <v>17,9,3/29/2022,4/6/2022,14,30,0.5,,2,1</v>
      </c>
      <c r="O107" t="str">
        <f t="shared" si="62"/>
        <v>17,17,'50% down payment',49.5,CREDIT,3/29/2022</v>
      </c>
    </row>
    <row r="108" spans="2:22" x14ac:dyDescent="0.25">
      <c r="B108" t="str">
        <f>_xlfn.CONCAT(B64:K64)</f>
        <v>18,1,3/29/2022,4/6/2022,14,00,0.5,,2,0</v>
      </c>
      <c r="O108" t="str">
        <f t="shared" si="62"/>
        <v>18,18,'50% down payment',49.5,CREDIT,3/29/2022</v>
      </c>
    </row>
    <row r="109" spans="2:22" x14ac:dyDescent="0.25">
      <c r="B109" t="str">
        <f>_xlfn.CONCAT(B65:K65)</f>
        <v>19,9,3/29/2022,4/6/2022,14,00,0.5,,3,1</v>
      </c>
      <c r="O109" t="str">
        <f t="shared" si="62"/>
        <v>19,19,'50% down payment',49.5,CREDIT,3/29/2022</v>
      </c>
    </row>
    <row r="110" spans="2:22" x14ac:dyDescent="0.25">
      <c r="B110" t="str">
        <f>_xlfn.CONCAT(B66:K66)</f>
        <v>20,7,3/29/2022,4/6/2022,14,00,0.5,,4,0</v>
      </c>
      <c r="O110" t="str">
        <f t="shared" si="62"/>
        <v>20,20,'50% down payment',49.5,CREDIT,3/29/2022</v>
      </c>
    </row>
    <row r="111" spans="2:22" x14ac:dyDescent="0.25">
      <c r="B111" t="str">
        <f>_xlfn.CONCAT(B67:K67)</f>
        <v>21,7,4/6/2022,5/27/2022,13,00,0.5,6,,1</v>
      </c>
      <c r="O111" t="str">
        <f t="shared" si="62"/>
        <v>21,1,'remaining total cost',37.13,CREDIT,4/2/2022</v>
      </c>
    </row>
    <row r="112" spans="2:22" x14ac:dyDescent="0.25">
      <c r="O112" t="str">
        <f t="shared" si="62"/>
        <v>22,2,'remaining total cost',832.5,CREDIT,4/2/2022</v>
      </c>
    </row>
    <row r="113" spans="15:15" x14ac:dyDescent="0.25">
      <c r="O113" t="str">
        <f t="shared" si="62"/>
        <v>23,3,'remaining total cost',375,CREDIT,4/2/2022</v>
      </c>
    </row>
    <row r="114" spans="15:15" x14ac:dyDescent="0.25">
      <c r="O114" t="str">
        <f t="shared" si="62"/>
        <v>24,4,'remaining total cost',375,CREDIT,4/2/2022</v>
      </c>
    </row>
    <row r="115" spans="15:15" x14ac:dyDescent="0.25">
      <c r="O115" t="str">
        <f t="shared" si="62"/>
        <v>25,19,'refund (cancellation)',24.75,DEBIT,4/3/2022</v>
      </c>
    </row>
    <row r="116" spans="15:15" x14ac:dyDescent="0.25">
      <c r="O116" t="str">
        <f t="shared" si="62"/>
        <v>26,5,'remaining total cost',49.5,CREDIT,4/4/2022</v>
      </c>
    </row>
    <row r="117" spans="15:15" x14ac:dyDescent="0.25">
      <c r="O117" t="str">
        <f t="shared" si="62"/>
        <v>27,6,'remaining total cost',49.5,CREDIT,4/4/2022</v>
      </c>
    </row>
    <row r="118" spans="15:15" x14ac:dyDescent="0.25">
      <c r="O118" t="str">
        <f t="shared" si="62"/>
        <v>28,7,'remaining total cost',49.5,CREDIT,4/4/2022</v>
      </c>
    </row>
    <row r="119" spans="15:15" x14ac:dyDescent="0.25">
      <c r="O119" t="str">
        <f t="shared" si="62"/>
        <v>29,8,'remaining total cost',49.5,CREDIT,4/4/2022</v>
      </c>
    </row>
    <row r="120" spans="15:15" x14ac:dyDescent="0.25">
      <c r="O120" t="str">
        <f t="shared" si="62"/>
        <v>30,9,'remaining total cost',500,CREDIT,4/4/2022</v>
      </c>
    </row>
    <row r="121" spans="15:15" x14ac:dyDescent="0.25">
      <c r="O121" t="str">
        <f t="shared" si="62"/>
        <v>31,10,'remaining total cost',49.5,CREDIT,4/5/2022</v>
      </c>
    </row>
    <row r="122" spans="15:15" x14ac:dyDescent="0.25">
      <c r="O122" t="str">
        <f t="shared" si="62"/>
        <v>32,11,'remaining total cost',4400,CREDIT,4/5/2022</v>
      </c>
    </row>
    <row r="123" spans="15:15" x14ac:dyDescent="0.25">
      <c r="O123" t="str">
        <f t="shared" si="62"/>
        <v>33,12,'remaining total cost',49.5,CREDIT,4/5/2022</v>
      </c>
    </row>
    <row r="124" spans="15:15" x14ac:dyDescent="0.25">
      <c r="O124" t="str">
        <f t="shared" si="62"/>
        <v>34,13,'remaining total cost',49.5,CREDIT,4/5/2022</v>
      </c>
    </row>
    <row r="125" spans="15:15" x14ac:dyDescent="0.25">
      <c r="O125" t="str">
        <f t="shared" si="62"/>
        <v>35,14,'remaining total cost',49.5,CREDIT,4/5/2022</v>
      </c>
    </row>
    <row r="126" spans="15:15" x14ac:dyDescent="0.25">
      <c r="O126" t="str">
        <f t="shared" si="62"/>
        <v>36,15,'remaining total cost',49.5,CREDIT,4/6/2022</v>
      </c>
    </row>
    <row r="127" spans="15:15" x14ac:dyDescent="0.25">
      <c r="O127" t="str">
        <f t="shared" si="62"/>
        <v>37,16,'remaining total cost',49.5,CREDIT,4/6/2022</v>
      </c>
    </row>
    <row r="128" spans="15:15" x14ac:dyDescent="0.25">
      <c r="O128" t="str">
        <f t="shared" si="62"/>
        <v>38,17,'remaining total cost',49.5,CREDIT,4/6/2022</v>
      </c>
    </row>
    <row r="129" spans="15:15" x14ac:dyDescent="0.25">
      <c r="O129" t="str">
        <f t="shared" si="62"/>
        <v>39,18,'remaining total cost',49.5,CREDIT,4/6/2022</v>
      </c>
    </row>
    <row r="130" spans="15:15" x14ac:dyDescent="0.25">
      <c r="O130" t="str">
        <f t="shared" si="62"/>
        <v>40,19,'remaining total cost',49.5,CREDIT,4/6/2022</v>
      </c>
    </row>
    <row r="131" spans="15:15" x14ac:dyDescent="0.25">
      <c r="O131" t="str">
        <f t="shared" si="62"/>
        <v>41,20,'remaining total cost',49.5,CREDIT,4/6/2022</v>
      </c>
    </row>
    <row r="132" spans="15:15" x14ac:dyDescent="0.25">
      <c r="O132" t="str">
        <f t="shared" si="62"/>
        <v>42,21,'50% down payment',225,CREDIT,4/6/2022</v>
      </c>
    </row>
    <row r="133" spans="15:15" x14ac:dyDescent="0.25">
      <c r="O133" t="str">
        <f t="shared" si="62"/>
        <v>43,21,'refund (cancellation)',168.75,DEBIT,4/7/2022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ascla</dc:creator>
  <cp:lastModifiedBy>ascla</cp:lastModifiedBy>
  <dcterms:created xsi:type="dcterms:W3CDTF">2022-04-03T00:32:31Z</dcterms:created>
  <dcterms:modified xsi:type="dcterms:W3CDTF">2022-04-22T07:52:25Z</dcterms:modified>
</cp:coreProperties>
</file>