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51220_applied_soft_eng\hw1\"/>
    </mc:Choice>
  </mc:AlternateContent>
  <xr:revisionPtr revIDLastSave="0" documentId="13_ncr:1_{1EB490BC-E121-4CA0-97D5-CF55E6500F87}" xr6:coauthVersionLast="47" xr6:coauthVersionMax="47" xr10:uidLastSave="{00000000-0000-0000-0000-000000000000}"/>
  <bookViews>
    <workbookView xWindow="-2100" yWindow="3810" windowWidth="20745" windowHeight="15435" xr2:uid="{E78DBFC5-1A66-4EA8-A12D-9A58B66EB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5" i="1" l="1"/>
  <c r="U55" i="1"/>
  <c r="U99" i="1" s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U92" i="1"/>
  <c r="U98" i="1"/>
  <c r="U97" i="1"/>
  <c r="U96" i="1"/>
  <c r="U95" i="1"/>
  <c r="U94" i="1"/>
  <c r="U93" i="1"/>
  <c r="W55" i="1"/>
  <c r="W54" i="1"/>
  <c r="W53" i="1"/>
  <c r="W52" i="1"/>
  <c r="W51" i="1"/>
  <c r="W50" i="1"/>
  <c r="W49" i="1"/>
  <c r="W48" i="1"/>
  <c r="W47" i="1"/>
  <c r="U91" i="1"/>
  <c r="B91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N125" i="1"/>
  <c r="N113" i="1"/>
  <c r="N101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89" i="1"/>
  <c r="S89" i="1"/>
  <c r="S88" i="1"/>
  <c r="S87" i="1"/>
  <c r="S86" i="1"/>
  <c r="S85" i="1"/>
  <c r="S84" i="1"/>
  <c r="S83" i="1"/>
  <c r="S82" i="1"/>
  <c r="N126" i="1" s="1"/>
  <c r="S81" i="1"/>
  <c r="S80" i="1"/>
  <c r="S79" i="1"/>
  <c r="S78" i="1"/>
  <c r="S77" i="1"/>
  <c r="S76" i="1"/>
  <c r="S75" i="1"/>
  <c r="S74" i="1"/>
  <c r="S73" i="1"/>
  <c r="S72" i="1"/>
  <c r="S71" i="1"/>
  <c r="S70" i="1"/>
  <c r="N114" i="1" s="1"/>
  <c r="S69" i="1"/>
  <c r="S68" i="1"/>
  <c r="S67" i="1"/>
  <c r="S66" i="1"/>
  <c r="S65" i="1"/>
  <c r="S64" i="1"/>
  <c r="S63" i="1"/>
  <c r="S62" i="1"/>
  <c r="S61" i="1"/>
  <c r="S60" i="1"/>
  <c r="S59" i="1"/>
  <c r="S58" i="1"/>
  <c r="N102" i="1" s="1"/>
  <c r="S57" i="1"/>
  <c r="S56" i="1"/>
  <c r="S55" i="1"/>
  <c r="S54" i="1"/>
  <c r="S53" i="1"/>
  <c r="S52" i="1"/>
  <c r="S51" i="1"/>
  <c r="S50" i="1"/>
  <c r="S49" i="1"/>
  <c r="S48" i="1"/>
  <c r="S47" i="1"/>
  <c r="P89" i="1"/>
  <c r="P88" i="1"/>
  <c r="P87" i="1"/>
  <c r="P86" i="1"/>
  <c r="P85" i="1"/>
  <c r="P84" i="1"/>
  <c r="P83" i="1"/>
  <c r="P82" i="1"/>
  <c r="P81" i="1"/>
  <c r="P80" i="1"/>
  <c r="P79" i="1"/>
  <c r="P78" i="1"/>
  <c r="N122" i="1" s="1"/>
  <c r="P77" i="1"/>
  <c r="P76" i="1"/>
  <c r="P75" i="1"/>
  <c r="P74" i="1"/>
  <c r="P73" i="1"/>
  <c r="P72" i="1"/>
  <c r="P71" i="1"/>
  <c r="P70" i="1"/>
  <c r="P69" i="1"/>
  <c r="P68" i="1"/>
  <c r="P67" i="1"/>
  <c r="P66" i="1"/>
  <c r="N110" i="1" s="1"/>
  <c r="P65" i="1"/>
  <c r="P64" i="1"/>
  <c r="P63" i="1"/>
  <c r="P62" i="1"/>
  <c r="P61" i="1"/>
  <c r="P60" i="1"/>
  <c r="P59" i="1"/>
  <c r="P58" i="1"/>
  <c r="P57" i="1"/>
  <c r="P56" i="1"/>
  <c r="P55" i="1"/>
  <c r="P54" i="1"/>
  <c r="N98" i="1" s="1"/>
  <c r="P53" i="1"/>
  <c r="P52" i="1"/>
  <c r="P51" i="1"/>
  <c r="P50" i="1"/>
  <c r="P49" i="1"/>
  <c r="P48" i="1"/>
  <c r="P47" i="1"/>
  <c r="Q89" i="1"/>
  <c r="O89" i="1"/>
  <c r="N89" i="1"/>
  <c r="N133" i="1" s="1"/>
  <c r="Q88" i="1"/>
  <c r="O88" i="1"/>
  <c r="N88" i="1"/>
  <c r="N132" i="1" s="1"/>
  <c r="Q87" i="1"/>
  <c r="O87" i="1"/>
  <c r="N87" i="1"/>
  <c r="N131" i="1" s="1"/>
  <c r="Q86" i="1"/>
  <c r="O86" i="1"/>
  <c r="N86" i="1"/>
  <c r="N130" i="1" s="1"/>
  <c r="Q85" i="1"/>
  <c r="O85" i="1"/>
  <c r="N85" i="1"/>
  <c r="N129" i="1" s="1"/>
  <c r="Q84" i="1"/>
  <c r="O84" i="1"/>
  <c r="N84" i="1"/>
  <c r="N128" i="1" s="1"/>
  <c r="Q83" i="1"/>
  <c r="N127" i="1" s="1"/>
  <c r="O83" i="1"/>
  <c r="N83" i="1"/>
  <c r="Q82" i="1"/>
  <c r="O82" i="1"/>
  <c r="N82" i="1"/>
  <c r="Q81" i="1"/>
  <c r="O81" i="1"/>
  <c r="N81" i="1"/>
  <c r="Q80" i="1"/>
  <c r="O80" i="1"/>
  <c r="N80" i="1"/>
  <c r="N124" i="1" s="1"/>
  <c r="Q79" i="1"/>
  <c r="O79" i="1"/>
  <c r="N79" i="1"/>
  <c r="N123" i="1" s="1"/>
  <c r="Q78" i="1"/>
  <c r="O78" i="1"/>
  <c r="N78" i="1"/>
  <c r="Q77" i="1"/>
  <c r="O77" i="1"/>
  <c r="N77" i="1"/>
  <c r="N121" i="1" s="1"/>
  <c r="Q76" i="1"/>
  <c r="O76" i="1"/>
  <c r="N76" i="1"/>
  <c r="N120" i="1" s="1"/>
  <c r="Q75" i="1"/>
  <c r="O75" i="1"/>
  <c r="N75" i="1"/>
  <c r="N119" i="1" s="1"/>
  <c r="Q74" i="1"/>
  <c r="O74" i="1"/>
  <c r="N74" i="1"/>
  <c r="N118" i="1" s="1"/>
  <c r="Q73" i="1"/>
  <c r="O73" i="1"/>
  <c r="N73" i="1"/>
  <c r="N117" i="1" s="1"/>
  <c r="Q72" i="1"/>
  <c r="O72" i="1"/>
  <c r="N72" i="1"/>
  <c r="N116" i="1" s="1"/>
  <c r="Q71" i="1"/>
  <c r="N115" i="1" s="1"/>
  <c r="O71" i="1"/>
  <c r="N71" i="1"/>
  <c r="Q70" i="1"/>
  <c r="O70" i="1"/>
  <c r="N70" i="1"/>
  <c r="Q69" i="1"/>
  <c r="O69" i="1"/>
  <c r="N69" i="1"/>
  <c r="Q68" i="1"/>
  <c r="O68" i="1"/>
  <c r="N68" i="1"/>
  <c r="N112" i="1" s="1"/>
  <c r="Q67" i="1"/>
  <c r="O67" i="1"/>
  <c r="N67" i="1"/>
  <c r="N111" i="1" s="1"/>
  <c r="Q66" i="1"/>
  <c r="O66" i="1"/>
  <c r="N66" i="1"/>
  <c r="Q65" i="1"/>
  <c r="O65" i="1"/>
  <c r="N65" i="1"/>
  <c r="N109" i="1" s="1"/>
  <c r="Q64" i="1"/>
  <c r="O64" i="1"/>
  <c r="N64" i="1"/>
  <c r="N108" i="1" s="1"/>
  <c r="Q63" i="1"/>
  <c r="O63" i="1"/>
  <c r="N63" i="1"/>
  <c r="N107" i="1" s="1"/>
  <c r="Q62" i="1"/>
  <c r="O62" i="1"/>
  <c r="N62" i="1"/>
  <c r="N106" i="1" s="1"/>
  <c r="Q61" i="1"/>
  <c r="O61" i="1"/>
  <c r="N61" i="1"/>
  <c r="N105" i="1" s="1"/>
  <c r="Q60" i="1"/>
  <c r="O60" i="1"/>
  <c r="N60" i="1"/>
  <c r="N104" i="1" s="1"/>
  <c r="Q59" i="1"/>
  <c r="O59" i="1"/>
  <c r="N103" i="1" s="1"/>
  <c r="N59" i="1"/>
  <c r="Q58" i="1"/>
  <c r="O58" i="1"/>
  <c r="N58" i="1"/>
  <c r="Q57" i="1"/>
  <c r="O57" i="1"/>
  <c r="N57" i="1"/>
  <c r="Q56" i="1"/>
  <c r="O56" i="1"/>
  <c r="N56" i="1"/>
  <c r="N100" i="1" s="1"/>
  <c r="Q55" i="1"/>
  <c r="O55" i="1"/>
  <c r="N55" i="1"/>
  <c r="N99" i="1" s="1"/>
  <c r="Q54" i="1"/>
  <c r="O54" i="1"/>
  <c r="N54" i="1"/>
  <c r="Q53" i="1"/>
  <c r="O53" i="1"/>
  <c r="N53" i="1"/>
  <c r="N97" i="1" s="1"/>
  <c r="Q52" i="1"/>
  <c r="O52" i="1"/>
  <c r="N52" i="1"/>
  <c r="N96" i="1" s="1"/>
  <c r="Q51" i="1"/>
  <c r="O51" i="1"/>
  <c r="N51" i="1"/>
  <c r="N95" i="1" s="1"/>
  <c r="Q50" i="1"/>
  <c r="O50" i="1"/>
  <c r="N50" i="1"/>
  <c r="N94" i="1" s="1"/>
  <c r="Q49" i="1"/>
  <c r="O49" i="1"/>
  <c r="N49" i="1"/>
  <c r="N93" i="1" s="1"/>
  <c r="Q48" i="1"/>
  <c r="O48" i="1"/>
  <c r="N48" i="1"/>
  <c r="N92" i="1" s="1"/>
  <c r="Q47" i="1"/>
  <c r="O47" i="1"/>
  <c r="N47" i="1"/>
  <c r="N91" i="1" s="1"/>
  <c r="K67" i="1"/>
  <c r="J67" i="1"/>
  <c r="I67" i="1"/>
  <c r="H67" i="1"/>
  <c r="G67" i="1"/>
  <c r="F67" i="1"/>
  <c r="D67" i="1"/>
  <c r="C67" i="1"/>
  <c r="B67" i="1"/>
  <c r="B111" i="1" s="1"/>
  <c r="AF12" i="1"/>
  <c r="AH12" i="1" s="1"/>
  <c r="AF11" i="1"/>
  <c r="AH11" i="1" s="1"/>
  <c r="AF10" i="1"/>
  <c r="AH10" i="1" s="1"/>
  <c r="AF9" i="1"/>
  <c r="AH9" i="1" s="1"/>
  <c r="AF8" i="1"/>
  <c r="AH8" i="1" s="1"/>
  <c r="AF7" i="1"/>
  <c r="AH7" i="1" s="1"/>
  <c r="AF6" i="1"/>
  <c r="AH6" i="1" s="1"/>
  <c r="AF5" i="1"/>
  <c r="AH5" i="1" s="1"/>
  <c r="AF4" i="1"/>
  <c r="AH4" i="1" s="1"/>
  <c r="AF3" i="1"/>
  <c r="AH3" i="1" s="1"/>
  <c r="AG12" i="1"/>
  <c r="AG11" i="1"/>
  <c r="AG10" i="1"/>
  <c r="AG9" i="1"/>
  <c r="AG8" i="1"/>
  <c r="AG7" i="1"/>
  <c r="AG6" i="1"/>
  <c r="AG5" i="1"/>
  <c r="AG4" i="1"/>
  <c r="AG3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Z45" i="1"/>
  <c r="Z44" i="1"/>
  <c r="Z43" i="1"/>
  <c r="Z42" i="1"/>
  <c r="Z41" i="1"/>
  <c r="Y41" i="1"/>
  <c r="Y61" i="1" s="1"/>
  <c r="Z40" i="1"/>
  <c r="Y40" i="1"/>
  <c r="Z39" i="1"/>
  <c r="Y39" i="1"/>
  <c r="Z38" i="1"/>
  <c r="Y38" i="1"/>
  <c r="Z37" i="1"/>
  <c r="Y37" i="1"/>
  <c r="Z36" i="1"/>
  <c r="Y36" i="1"/>
  <c r="Z35" i="1"/>
  <c r="Y35" i="1"/>
  <c r="Y55" i="1" s="1"/>
  <c r="Z34" i="1"/>
  <c r="Y34" i="1"/>
  <c r="Z33" i="1"/>
  <c r="Y33" i="1"/>
  <c r="Z32" i="1"/>
  <c r="Y32" i="1"/>
  <c r="Z31" i="1"/>
  <c r="Y31" i="1"/>
  <c r="Z30" i="1"/>
  <c r="Y30" i="1"/>
  <c r="Z29" i="1"/>
  <c r="Y29" i="1"/>
  <c r="Y49" i="1" s="1"/>
  <c r="Z28" i="1"/>
  <c r="Y28" i="1"/>
  <c r="Z27" i="1"/>
  <c r="Y27" i="1"/>
  <c r="F47" i="1"/>
  <c r="I66" i="1"/>
  <c r="H66" i="1"/>
  <c r="G66" i="1"/>
  <c r="F66" i="1"/>
  <c r="D66" i="1"/>
  <c r="C66" i="1"/>
  <c r="B66" i="1"/>
  <c r="I65" i="1"/>
  <c r="H65" i="1"/>
  <c r="G65" i="1"/>
  <c r="F65" i="1"/>
  <c r="D65" i="1"/>
  <c r="C65" i="1"/>
  <c r="B65" i="1"/>
  <c r="I64" i="1"/>
  <c r="H64" i="1"/>
  <c r="G64" i="1"/>
  <c r="F64" i="1"/>
  <c r="D64" i="1"/>
  <c r="C64" i="1"/>
  <c r="B64" i="1"/>
  <c r="B108" i="1" s="1"/>
  <c r="I63" i="1"/>
  <c r="H63" i="1"/>
  <c r="G63" i="1"/>
  <c r="F63" i="1"/>
  <c r="D63" i="1"/>
  <c r="C63" i="1"/>
  <c r="B63" i="1"/>
  <c r="I62" i="1"/>
  <c r="H62" i="1"/>
  <c r="G62" i="1"/>
  <c r="F62" i="1"/>
  <c r="D62" i="1"/>
  <c r="C62" i="1"/>
  <c r="B62" i="1"/>
  <c r="B106" i="1" s="1"/>
  <c r="I61" i="1"/>
  <c r="H61" i="1"/>
  <c r="G61" i="1"/>
  <c r="F61" i="1"/>
  <c r="D61" i="1"/>
  <c r="C61" i="1"/>
  <c r="B61" i="1"/>
  <c r="I60" i="1"/>
  <c r="H60" i="1"/>
  <c r="G60" i="1"/>
  <c r="F60" i="1"/>
  <c r="D60" i="1"/>
  <c r="C60" i="1"/>
  <c r="B60" i="1"/>
  <c r="I59" i="1"/>
  <c r="H59" i="1"/>
  <c r="G59" i="1"/>
  <c r="F59" i="1"/>
  <c r="D59" i="1"/>
  <c r="C59" i="1"/>
  <c r="B59" i="1"/>
  <c r="I58" i="1"/>
  <c r="H58" i="1"/>
  <c r="G58" i="1"/>
  <c r="F58" i="1"/>
  <c r="D58" i="1"/>
  <c r="C58" i="1"/>
  <c r="B58" i="1"/>
  <c r="I57" i="1"/>
  <c r="H57" i="1"/>
  <c r="G57" i="1"/>
  <c r="F57" i="1"/>
  <c r="D57" i="1"/>
  <c r="C57" i="1"/>
  <c r="B57" i="1"/>
  <c r="I56" i="1"/>
  <c r="H56" i="1"/>
  <c r="G56" i="1"/>
  <c r="F56" i="1"/>
  <c r="D56" i="1"/>
  <c r="C56" i="1"/>
  <c r="B56" i="1"/>
  <c r="I55" i="1"/>
  <c r="H55" i="1"/>
  <c r="G55" i="1"/>
  <c r="F55" i="1"/>
  <c r="D55" i="1"/>
  <c r="C55" i="1"/>
  <c r="B55" i="1"/>
  <c r="B99" i="1" s="1"/>
  <c r="I54" i="1"/>
  <c r="H54" i="1"/>
  <c r="G54" i="1"/>
  <c r="F54" i="1"/>
  <c r="D54" i="1"/>
  <c r="C54" i="1"/>
  <c r="B54" i="1"/>
  <c r="I53" i="1"/>
  <c r="H53" i="1"/>
  <c r="G53" i="1"/>
  <c r="F53" i="1"/>
  <c r="D53" i="1"/>
  <c r="C53" i="1"/>
  <c r="B53" i="1"/>
  <c r="I52" i="1"/>
  <c r="H52" i="1"/>
  <c r="G52" i="1"/>
  <c r="F52" i="1"/>
  <c r="D52" i="1"/>
  <c r="C52" i="1"/>
  <c r="B52" i="1"/>
  <c r="B96" i="1" s="1"/>
  <c r="I51" i="1"/>
  <c r="H51" i="1"/>
  <c r="G51" i="1"/>
  <c r="F51" i="1"/>
  <c r="D51" i="1"/>
  <c r="C51" i="1"/>
  <c r="B51" i="1"/>
  <c r="I50" i="1"/>
  <c r="H50" i="1"/>
  <c r="G50" i="1"/>
  <c r="F50" i="1"/>
  <c r="D50" i="1"/>
  <c r="C50" i="1"/>
  <c r="B50" i="1"/>
  <c r="B94" i="1" s="1"/>
  <c r="I49" i="1"/>
  <c r="H49" i="1"/>
  <c r="G49" i="1"/>
  <c r="F49" i="1"/>
  <c r="D49" i="1"/>
  <c r="C49" i="1"/>
  <c r="B49" i="1"/>
  <c r="I48" i="1"/>
  <c r="H48" i="1"/>
  <c r="G48" i="1"/>
  <c r="F48" i="1"/>
  <c r="D48" i="1"/>
  <c r="C48" i="1"/>
  <c r="B48" i="1"/>
  <c r="I47" i="1"/>
  <c r="H47" i="1"/>
  <c r="G47" i="1"/>
  <c r="D47" i="1"/>
  <c r="C47" i="1"/>
  <c r="B47" i="1"/>
  <c r="B101" i="1" l="1"/>
  <c r="B92" i="1"/>
  <c r="B104" i="1"/>
  <c r="Y52" i="1"/>
  <c r="Y58" i="1"/>
  <c r="B98" i="1"/>
  <c r="B93" i="1"/>
  <c r="B105" i="1"/>
  <c r="B110" i="1"/>
  <c r="B100" i="1"/>
  <c r="Y50" i="1"/>
  <c r="B103" i="1"/>
  <c r="B102" i="1"/>
  <c r="B95" i="1"/>
  <c r="B97" i="1"/>
  <c r="B107" i="1"/>
  <c r="Y47" i="1"/>
  <c r="Y53" i="1"/>
  <c r="Y59" i="1"/>
  <c r="Y48" i="1"/>
  <c r="Y54" i="1"/>
  <c r="Y60" i="1"/>
  <c r="B109" i="1"/>
  <c r="Y56" i="1"/>
  <c r="Y51" i="1"/>
  <c r="Y57" i="1"/>
</calcChain>
</file>

<file path=xl/sharedStrings.xml><?xml version="1.0" encoding="utf-8"?>
<sst xmlns="http://schemas.openxmlformats.org/spreadsheetml/2006/main" count="264" uniqueCount="75">
  <si>
    <t>cust_id</t>
  </si>
  <si>
    <t>date</t>
  </si>
  <si>
    <t>hr</t>
  </si>
  <si>
    <t>min</t>
  </si>
  <si>
    <t>eq_id</t>
  </si>
  <si>
    <t>wksp_id</t>
  </si>
  <si>
    <t>reservations table</t>
  </si>
  <si>
    <t>transactions table</t>
  </si>
  <si>
    <t>trns_id</t>
  </si>
  <si>
    <t>desc</t>
  </si>
  <si>
    <t>amount</t>
  </si>
  <si>
    <t>resv_id</t>
  </si>
  <si>
    <t>d_o_w</t>
  </si>
  <si>
    <t>SAT</t>
  </si>
  <si>
    <t>MON</t>
  </si>
  <si>
    <t>TUES</t>
  </si>
  <si>
    <t>WED</t>
  </si>
  <si>
    <t>equipment table</t>
  </si>
  <si>
    <t>name</t>
  </si>
  <si>
    <t>type</t>
  </si>
  <si>
    <t>HiVelCr</t>
  </si>
  <si>
    <t>LiHrvst</t>
  </si>
  <si>
    <t>PlymExt</t>
  </si>
  <si>
    <t>Irradtr</t>
  </si>
  <si>
    <t>Micrvac</t>
  </si>
  <si>
    <t>workshop table</t>
  </si>
  <si>
    <t>wk_id</t>
  </si>
  <si>
    <t>workshop 1</t>
  </si>
  <si>
    <t>workshop 2</t>
  </si>
  <si>
    <t>workshop 3</t>
  </si>
  <si>
    <t>workshop 4</t>
  </si>
  <si>
    <t>workshop 5</t>
  </si>
  <si>
    <t>workshop 6</t>
  </si>
  <si>
    <t>workshop 7</t>
  </si>
  <si>
    <t>workshop 8</t>
  </si>
  <si>
    <t>workshop 9</t>
  </si>
  <si>
    <t>workshop 10</t>
  </si>
  <si>
    <t>workshop 11</t>
  </si>
  <si>
    <t>workshop 12</t>
  </si>
  <si>
    <t>workshop 13</t>
  </si>
  <si>
    <t>workshop 14</t>
  </si>
  <si>
    <t>workshop 15</t>
  </si>
  <si>
    <t>mini microvac #1</t>
  </si>
  <si>
    <t>mini microvac #2</t>
  </si>
  <si>
    <t>irradiator #1</t>
  </si>
  <si>
    <t>irradiator #2</t>
  </si>
  <si>
    <t>polymer extruder #1</t>
  </si>
  <si>
    <t>polymer extruder #2</t>
  </si>
  <si>
    <t>polymer extruder #3</t>
  </si>
  <si>
    <t>high velocity crusher #1</t>
  </si>
  <si>
    <t>1.21 gigawatt lightning harvester #1</t>
  </si>
  <si>
    <t>4/2/2022</t>
  </si>
  <si>
    <t>4/4/2022</t>
  </si>
  <si>
    <t>4/5/2022</t>
  </si>
  <si>
    <t>4/6/2022</t>
  </si>
  <si>
    <t>canceled</t>
  </si>
  <si>
    <t>remaining total cost</t>
  </si>
  <si>
    <t>50% down payment</t>
  </si>
  <si>
    <t>3/17/2022</t>
  </si>
  <si>
    <t>$/hr</t>
  </si>
  <si>
    <t>wkshop</t>
  </si>
  <si>
    <t>(25% discount)</t>
  </si>
  <si>
    <t>3/29/2022</t>
  </si>
  <si>
    <t>3/28/2022</t>
  </si>
  <si>
    <t>3/27/2022</t>
  </si>
  <si>
    <t>refund (cancellation)</t>
  </si>
  <si>
    <t>5/27/2022</t>
  </si>
  <si>
    <t>FRI</t>
  </si>
  <si>
    <t>4/7/2022</t>
  </si>
  <si>
    <t>4/3/2022</t>
  </si>
  <si>
    <t>CREDIT</t>
  </si>
  <si>
    <t>DEBIT</t>
  </si>
  <si>
    <t>bill type</t>
  </si>
  <si>
    <t>date_rs</t>
  </si>
  <si>
    <t>date_bk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</si>
</sst>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C5FC-E464-4F51-B0EF-AAF305AD086D}">
  <dimension ref="B1:AH133"/>
  <sheetViews>
    <sheetView tabSelected="1" topLeftCell="A93" workbookViewId="0">
      <selection activeCell="N91" sqref="N91:N133"/>
    </sheetView>
  </sheetViews>
  <sheetFormatPr defaultRowHeight="15" x14ac:dyDescent="0.25"/>
  <cols>
    <col min="6" max="6" width="9.7109375" bestFit="1" customWidth="1"/>
    <col min="12" max="12" width="9.7109375" bestFit="1" customWidth="1"/>
    <col min="16" max="16" width="20.42578125" bestFit="1" customWidth="1"/>
    <col min="17" max="17" width="16" bestFit="1" customWidth="1"/>
    <col min="18" max="18" width="12.85546875" customWidth="1"/>
    <col min="19" max="19" width="9.7109375" bestFit="1" customWidth="1"/>
    <col min="22" max="22" width="12.140625" bestFit="1" customWidth="1"/>
  </cols>
  <sheetData>
    <row r="1" spans="2:34" x14ac:dyDescent="0.25">
      <c r="B1" t="s">
        <v>6</v>
      </c>
      <c r="N1" t="s">
        <v>7</v>
      </c>
      <c r="U1" t="s">
        <v>17</v>
      </c>
      <c r="Y1" t="s">
        <v>25</v>
      </c>
      <c r="AD1" t="s">
        <v>4</v>
      </c>
      <c r="AE1" t="s">
        <v>59</v>
      </c>
      <c r="AF1" t="s">
        <v>61</v>
      </c>
      <c r="AG1" s="3"/>
      <c r="AH1" t="s">
        <v>61</v>
      </c>
    </row>
    <row r="2" spans="2:34" x14ac:dyDescent="0.25">
      <c r="B2" s="1" t="s">
        <v>11</v>
      </c>
      <c r="C2" s="1" t="s">
        <v>0</v>
      </c>
      <c r="D2" s="1" t="s">
        <v>12</v>
      </c>
      <c r="E2" s="1" t="s">
        <v>74</v>
      </c>
      <c r="F2" s="1" t="s">
        <v>73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55</v>
      </c>
      <c r="N2" s="1" t="s">
        <v>8</v>
      </c>
      <c r="O2" s="1" t="s">
        <v>11</v>
      </c>
      <c r="P2" s="1" t="s">
        <v>9</v>
      </c>
      <c r="Q2" s="1" t="s">
        <v>10</v>
      </c>
      <c r="R2" s="1" t="s">
        <v>72</v>
      </c>
      <c r="S2" s="1" t="s">
        <v>1</v>
      </c>
      <c r="U2" s="1" t="s">
        <v>4</v>
      </c>
      <c r="V2" s="1" t="s">
        <v>18</v>
      </c>
      <c r="W2" s="1" t="s">
        <v>19</v>
      </c>
      <c r="Y2" s="1" t="s">
        <v>26</v>
      </c>
      <c r="Z2" s="1" t="s">
        <v>18</v>
      </c>
      <c r="AE2" s="5">
        <v>1</v>
      </c>
      <c r="AF2" s="5">
        <v>1</v>
      </c>
      <c r="AG2" s="5">
        <v>0.5</v>
      </c>
      <c r="AH2" s="5">
        <v>0.5</v>
      </c>
    </row>
    <row r="3" spans="2:34" x14ac:dyDescent="0.25">
      <c r="B3">
        <v>1</v>
      </c>
      <c r="C3">
        <v>1</v>
      </c>
      <c r="D3" t="s">
        <v>13</v>
      </c>
      <c r="E3" s="3" t="s">
        <v>58</v>
      </c>
      <c r="F3" s="3" t="s">
        <v>51</v>
      </c>
      <c r="G3">
        <v>10</v>
      </c>
      <c r="H3">
        <v>0</v>
      </c>
      <c r="J3">
        <v>1</v>
      </c>
      <c r="K3">
        <v>0</v>
      </c>
      <c r="L3" s="2">
        <v>44653</v>
      </c>
      <c r="N3">
        <v>1</v>
      </c>
      <c r="O3">
        <v>1</v>
      </c>
      <c r="P3" t="s">
        <v>57</v>
      </c>
      <c r="Q3">
        <v>37.130000000000003</v>
      </c>
      <c r="R3" s="3" t="s">
        <v>70</v>
      </c>
      <c r="S3" s="3" t="s">
        <v>58</v>
      </c>
      <c r="U3">
        <v>1</v>
      </c>
      <c r="V3" t="s">
        <v>42</v>
      </c>
      <c r="W3" t="s">
        <v>24</v>
      </c>
      <c r="Y3">
        <v>1</v>
      </c>
      <c r="Z3" t="s">
        <v>27</v>
      </c>
      <c r="AC3" t="s">
        <v>60</v>
      </c>
      <c r="AE3">
        <v>99</v>
      </c>
      <c r="AF3">
        <f>AE3*0.75</f>
        <v>74.25</v>
      </c>
      <c r="AG3" s="4">
        <f>AE3/2</f>
        <v>49.5</v>
      </c>
      <c r="AH3" s="4">
        <f>AF3/2</f>
        <v>37.125</v>
      </c>
    </row>
    <row r="4" spans="2:34" x14ac:dyDescent="0.25">
      <c r="B4">
        <v>2</v>
      </c>
      <c r="C4">
        <v>6</v>
      </c>
      <c r="D4" t="s">
        <v>13</v>
      </c>
      <c r="E4" s="3" t="s">
        <v>58</v>
      </c>
      <c r="F4" s="3" t="s">
        <v>51</v>
      </c>
      <c r="G4">
        <v>12</v>
      </c>
      <c r="H4">
        <v>30</v>
      </c>
      <c r="I4">
        <v>4</v>
      </c>
      <c r="K4">
        <v>0</v>
      </c>
      <c r="L4" s="2">
        <v>44653</v>
      </c>
      <c r="N4">
        <v>2</v>
      </c>
      <c r="O4">
        <v>2</v>
      </c>
      <c r="P4" t="s">
        <v>57</v>
      </c>
      <c r="Q4">
        <v>832.5</v>
      </c>
      <c r="R4" s="3" t="s">
        <v>70</v>
      </c>
      <c r="S4" s="3" t="s">
        <v>58</v>
      </c>
      <c r="U4">
        <v>2</v>
      </c>
      <c r="V4" t="s">
        <v>43</v>
      </c>
      <c r="W4" t="s">
        <v>24</v>
      </c>
      <c r="Y4">
        <v>2</v>
      </c>
      <c r="Z4" t="s">
        <v>28</v>
      </c>
      <c r="AC4">
        <v>1</v>
      </c>
      <c r="AD4" t="s">
        <v>42</v>
      </c>
      <c r="AE4">
        <v>1000</v>
      </c>
      <c r="AF4">
        <f t="shared" ref="AF4:AF12" si="0">AE4*0.75</f>
        <v>750</v>
      </c>
      <c r="AG4" s="4">
        <f t="shared" ref="AG4:AG12" si="1">AE4/2</f>
        <v>500</v>
      </c>
      <c r="AH4" s="4">
        <f t="shared" ref="AH4:AH12" si="2">AF4/2</f>
        <v>375</v>
      </c>
    </row>
    <row r="5" spans="2:34" x14ac:dyDescent="0.25">
      <c r="B5">
        <v>3</v>
      </c>
      <c r="C5">
        <v>5</v>
      </c>
      <c r="D5" t="s">
        <v>13</v>
      </c>
      <c r="E5" s="3" t="s">
        <v>64</v>
      </c>
      <c r="F5" s="3" t="s">
        <v>51</v>
      </c>
      <c r="G5">
        <v>15</v>
      </c>
      <c r="H5">
        <v>30</v>
      </c>
      <c r="I5">
        <v>1</v>
      </c>
      <c r="K5">
        <v>0</v>
      </c>
      <c r="L5" s="2">
        <v>44653</v>
      </c>
      <c r="N5">
        <v>3</v>
      </c>
      <c r="O5">
        <v>3</v>
      </c>
      <c r="P5" t="s">
        <v>57</v>
      </c>
      <c r="Q5">
        <v>375</v>
      </c>
      <c r="R5" s="3" t="s">
        <v>70</v>
      </c>
      <c r="S5" s="3" t="s">
        <v>64</v>
      </c>
      <c r="U5">
        <v>3</v>
      </c>
      <c r="V5" t="s">
        <v>44</v>
      </c>
      <c r="W5" t="s">
        <v>23</v>
      </c>
      <c r="Y5">
        <v>3</v>
      </c>
      <c r="Z5" t="s">
        <v>29</v>
      </c>
      <c r="AC5">
        <v>2</v>
      </c>
      <c r="AD5" t="s">
        <v>43</v>
      </c>
      <c r="AE5">
        <v>1000</v>
      </c>
      <c r="AF5">
        <f t="shared" si="0"/>
        <v>750</v>
      </c>
      <c r="AG5" s="4">
        <f t="shared" si="1"/>
        <v>500</v>
      </c>
      <c r="AH5" s="4">
        <f t="shared" si="2"/>
        <v>375</v>
      </c>
    </row>
    <row r="6" spans="2:34" x14ac:dyDescent="0.25">
      <c r="B6">
        <v>4</v>
      </c>
      <c r="C6">
        <v>1</v>
      </c>
      <c r="D6" t="s">
        <v>13</v>
      </c>
      <c r="E6" s="3" t="s">
        <v>64</v>
      </c>
      <c r="F6" s="3" t="s">
        <v>51</v>
      </c>
      <c r="G6">
        <v>10</v>
      </c>
      <c r="H6">
        <v>0</v>
      </c>
      <c r="I6">
        <v>1</v>
      </c>
      <c r="K6">
        <v>0</v>
      </c>
      <c r="L6" s="2">
        <v>44653</v>
      </c>
      <c r="N6">
        <v>4</v>
      </c>
      <c r="O6">
        <v>4</v>
      </c>
      <c r="P6" t="s">
        <v>57</v>
      </c>
      <c r="Q6">
        <v>375</v>
      </c>
      <c r="R6" s="3" t="s">
        <v>70</v>
      </c>
      <c r="S6" s="3" t="s">
        <v>64</v>
      </c>
      <c r="U6">
        <v>4</v>
      </c>
      <c r="V6" t="s">
        <v>45</v>
      </c>
      <c r="W6" t="s">
        <v>23</v>
      </c>
      <c r="Y6">
        <v>4</v>
      </c>
      <c r="Z6" t="s">
        <v>30</v>
      </c>
      <c r="AC6">
        <v>3</v>
      </c>
      <c r="AD6" t="s">
        <v>44</v>
      </c>
      <c r="AE6">
        <v>2220</v>
      </c>
      <c r="AF6">
        <f t="shared" si="0"/>
        <v>1665</v>
      </c>
      <c r="AG6" s="4">
        <f t="shared" si="1"/>
        <v>1110</v>
      </c>
      <c r="AH6" s="4">
        <f t="shared" si="2"/>
        <v>832.5</v>
      </c>
    </row>
    <row r="7" spans="2:34" x14ac:dyDescent="0.25">
      <c r="B7">
        <v>5</v>
      </c>
      <c r="C7">
        <v>3</v>
      </c>
      <c r="D7" t="s">
        <v>14</v>
      </c>
      <c r="E7" s="3" t="s">
        <v>64</v>
      </c>
      <c r="F7" s="3" t="s">
        <v>52</v>
      </c>
      <c r="G7">
        <v>10</v>
      </c>
      <c r="H7">
        <v>0</v>
      </c>
      <c r="J7">
        <v>1</v>
      </c>
      <c r="K7">
        <v>0</v>
      </c>
      <c r="L7" s="2">
        <v>44655</v>
      </c>
      <c r="N7">
        <v>5</v>
      </c>
      <c r="O7">
        <v>5</v>
      </c>
      <c r="P7" t="s">
        <v>57</v>
      </c>
      <c r="Q7" s="4">
        <v>49.5</v>
      </c>
      <c r="R7" s="3" t="s">
        <v>70</v>
      </c>
      <c r="S7" s="3" t="s">
        <v>64</v>
      </c>
      <c r="U7">
        <v>5</v>
      </c>
      <c r="V7" t="s">
        <v>46</v>
      </c>
      <c r="W7" t="s">
        <v>22</v>
      </c>
      <c r="Y7">
        <v>5</v>
      </c>
      <c r="Z7" t="s">
        <v>31</v>
      </c>
      <c r="AC7">
        <v>4</v>
      </c>
      <c r="AD7" t="s">
        <v>45</v>
      </c>
      <c r="AE7">
        <v>2220</v>
      </c>
      <c r="AF7">
        <f t="shared" si="0"/>
        <v>1665</v>
      </c>
      <c r="AG7" s="4">
        <f t="shared" si="1"/>
        <v>1110</v>
      </c>
      <c r="AH7" s="4">
        <f t="shared" si="2"/>
        <v>832.5</v>
      </c>
    </row>
    <row r="8" spans="2:34" x14ac:dyDescent="0.25">
      <c r="B8">
        <v>6</v>
      </c>
      <c r="C8">
        <v>2</v>
      </c>
      <c r="D8" t="s">
        <v>14</v>
      </c>
      <c r="E8" s="3" t="s">
        <v>63</v>
      </c>
      <c r="F8" s="3" t="s">
        <v>52</v>
      </c>
      <c r="G8">
        <v>12</v>
      </c>
      <c r="H8">
        <v>30</v>
      </c>
      <c r="J8">
        <v>1</v>
      </c>
      <c r="K8">
        <v>0</v>
      </c>
      <c r="L8" s="2">
        <v>44655</v>
      </c>
      <c r="N8">
        <v>6</v>
      </c>
      <c r="O8">
        <v>6</v>
      </c>
      <c r="P8" t="s">
        <v>57</v>
      </c>
      <c r="Q8" s="4">
        <v>49.5</v>
      </c>
      <c r="R8" s="3" t="s">
        <v>70</v>
      </c>
      <c r="S8" s="3" t="s">
        <v>63</v>
      </c>
      <c r="U8">
        <v>6</v>
      </c>
      <c r="V8" t="s">
        <v>47</v>
      </c>
      <c r="W8" t="s">
        <v>22</v>
      </c>
      <c r="Y8">
        <v>6</v>
      </c>
      <c r="Z8" t="s">
        <v>32</v>
      </c>
      <c r="AC8">
        <v>5</v>
      </c>
      <c r="AD8" t="s">
        <v>46</v>
      </c>
      <c r="AE8">
        <v>600</v>
      </c>
      <c r="AF8">
        <f t="shared" si="0"/>
        <v>450</v>
      </c>
      <c r="AG8" s="4">
        <f t="shared" si="1"/>
        <v>300</v>
      </c>
      <c r="AH8" s="4">
        <f t="shared" si="2"/>
        <v>225</v>
      </c>
    </row>
    <row r="9" spans="2:34" x14ac:dyDescent="0.25">
      <c r="B9">
        <v>7</v>
      </c>
      <c r="C9">
        <v>1</v>
      </c>
      <c r="D9" t="s">
        <v>14</v>
      </c>
      <c r="E9" s="3" t="s">
        <v>63</v>
      </c>
      <c r="F9" s="3" t="s">
        <v>52</v>
      </c>
      <c r="G9">
        <v>15</v>
      </c>
      <c r="H9">
        <v>30</v>
      </c>
      <c r="J9">
        <v>1</v>
      </c>
      <c r="K9">
        <v>0</v>
      </c>
      <c r="L9" s="2">
        <v>44655</v>
      </c>
      <c r="N9">
        <v>7</v>
      </c>
      <c r="O9">
        <v>7</v>
      </c>
      <c r="P9" t="s">
        <v>57</v>
      </c>
      <c r="Q9" s="4">
        <v>49.5</v>
      </c>
      <c r="R9" s="3" t="s">
        <v>70</v>
      </c>
      <c r="S9" s="3" t="s">
        <v>63</v>
      </c>
      <c r="U9">
        <v>7</v>
      </c>
      <c r="V9" t="s">
        <v>48</v>
      </c>
      <c r="W9" t="s">
        <v>22</v>
      </c>
      <c r="Y9">
        <v>7</v>
      </c>
      <c r="Z9" t="s">
        <v>33</v>
      </c>
      <c r="AC9">
        <v>6</v>
      </c>
      <c r="AD9" t="s">
        <v>47</v>
      </c>
      <c r="AE9">
        <v>600</v>
      </c>
      <c r="AF9">
        <f t="shared" si="0"/>
        <v>450</v>
      </c>
      <c r="AG9" s="4">
        <f t="shared" si="1"/>
        <v>300</v>
      </c>
      <c r="AH9" s="4">
        <f t="shared" si="2"/>
        <v>225</v>
      </c>
    </row>
    <row r="10" spans="2:34" x14ac:dyDescent="0.25">
      <c r="B10">
        <v>8</v>
      </c>
      <c r="C10">
        <v>1</v>
      </c>
      <c r="D10" t="s">
        <v>14</v>
      </c>
      <c r="E10" s="3" t="s">
        <v>63</v>
      </c>
      <c r="F10" s="3" t="s">
        <v>52</v>
      </c>
      <c r="G10">
        <v>10</v>
      </c>
      <c r="H10">
        <v>0</v>
      </c>
      <c r="J10">
        <v>2</v>
      </c>
      <c r="K10">
        <v>0</v>
      </c>
      <c r="L10" s="2">
        <v>44655</v>
      </c>
      <c r="N10">
        <v>8</v>
      </c>
      <c r="O10">
        <v>8</v>
      </c>
      <c r="P10" t="s">
        <v>57</v>
      </c>
      <c r="Q10" s="4">
        <v>49.5</v>
      </c>
      <c r="R10" s="3" t="s">
        <v>70</v>
      </c>
      <c r="S10" s="3" t="s">
        <v>63</v>
      </c>
      <c r="U10">
        <v>8</v>
      </c>
      <c r="V10" t="s">
        <v>49</v>
      </c>
      <c r="W10" t="s">
        <v>20</v>
      </c>
      <c r="Y10">
        <v>8</v>
      </c>
      <c r="Z10" t="s">
        <v>34</v>
      </c>
      <c r="AC10">
        <v>7</v>
      </c>
      <c r="AD10" t="s">
        <v>48</v>
      </c>
      <c r="AE10">
        <v>600</v>
      </c>
      <c r="AF10">
        <f t="shared" si="0"/>
        <v>450</v>
      </c>
      <c r="AG10" s="4">
        <f t="shared" si="1"/>
        <v>300</v>
      </c>
      <c r="AH10" s="4">
        <f t="shared" si="2"/>
        <v>225</v>
      </c>
    </row>
    <row r="11" spans="2:34" x14ac:dyDescent="0.25">
      <c r="B11">
        <v>9</v>
      </c>
      <c r="C11">
        <v>3</v>
      </c>
      <c r="D11" t="s">
        <v>14</v>
      </c>
      <c r="E11" s="3" t="s">
        <v>63</v>
      </c>
      <c r="F11" s="3" t="s">
        <v>52</v>
      </c>
      <c r="G11">
        <v>10</v>
      </c>
      <c r="H11">
        <v>0</v>
      </c>
      <c r="I11">
        <v>1</v>
      </c>
      <c r="K11">
        <v>0</v>
      </c>
      <c r="L11" s="2">
        <v>44655</v>
      </c>
      <c r="N11">
        <v>9</v>
      </c>
      <c r="O11">
        <v>9</v>
      </c>
      <c r="P11" t="s">
        <v>57</v>
      </c>
      <c r="Q11">
        <v>500</v>
      </c>
      <c r="R11" s="3" t="s">
        <v>70</v>
      </c>
      <c r="S11" s="3" t="s">
        <v>63</v>
      </c>
      <c r="U11">
        <v>9</v>
      </c>
      <c r="V11" t="s">
        <v>50</v>
      </c>
      <c r="W11" t="s">
        <v>21</v>
      </c>
      <c r="Y11">
        <v>9</v>
      </c>
      <c r="Z11" t="s">
        <v>35</v>
      </c>
      <c r="AC11">
        <v>8</v>
      </c>
      <c r="AD11" t="s">
        <v>49</v>
      </c>
      <c r="AE11">
        <v>10000</v>
      </c>
      <c r="AF11">
        <f t="shared" si="0"/>
        <v>7500</v>
      </c>
      <c r="AG11" s="4">
        <f t="shared" si="1"/>
        <v>5000</v>
      </c>
      <c r="AH11" s="4">
        <f t="shared" si="2"/>
        <v>3750</v>
      </c>
    </row>
    <row r="12" spans="2:34" x14ac:dyDescent="0.25">
      <c r="B12">
        <v>10</v>
      </c>
      <c r="C12">
        <v>8</v>
      </c>
      <c r="D12" t="s">
        <v>15</v>
      </c>
      <c r="E12" s="3" t="s">
        <v>62</v>
      </c>
      <c r="F12" s="3" t="s">
        <v>53</v>
      </c>
      <c r="G12">
        <v>9</v>
      </c>
      <c r="H12">
        <v>0</v>
      </c>
      <c r="J12">
        <v>1</v>
      </c>
      <c r="K12">
        <v>0</v>
      </c>
      <c r="L12" s="2">
        <v>44656</v>
      </c>
      <c r="N12">
        <v>10</v>
      </c>
      <c r="O12">
        <v>10</v>
      </c>
      <c r="P12" t="s">
        <v>57</v>
      </c>
      <c r="Q12" s="4">
        <v>49.5</v>
      </c>
      <c r="R12" s="3" t="s">
        <v>70</v>
      </c>
      <c r="S12" s="3" t="s">
        <v>62</v>
      </c>
      <c r="Y12">
        <v>10</v>
      </c>
      <c r="Z12" t="s">
        <v>36</v>
      </c>
      <c r="AC12">
        <v>9</v>
      </c>
      <c r="AD12" t="s">
        <v>50</v>
      </c>
      <c r="AE12">
        <v>8800</v>
      </c>
      <c r="AF12">
        <f t="shared" si="0"/>
        <v>6600</v>
      </c>
      <c r="AG12" s="4">
        <f t="shared" si="1"/>
        <v>4400</v>
      </c>
      <c r="AH12" s="4">
        <f t="shared" si="2"/>
        <v>3300</v>
      </c>
    </row>
    <row r="13" spans="2:34" x14ac:dyDescent="0.25">
      <c r="B13">
        <v>11</v>
      </c>
      <c r="C13">
        <v>2</v>
      </c>
      <c r="D13" t="s">
        <v>15</v>
      </c>
      <c r="E13" s="3" t="s">
        <v>62</v>
      </c>
      <c r="F13" s="3" t="s">
        <v>53</v>
      </c>
      <c r="G13">
        <v>10</v>
      </c>
      <c r="H13">
        <v>30</v>
      </c>
      <c r="I13">
        <v>9</v>
      </c>
      <c r="K13">
        <v>0</v>
      </c>
      <c r="L13" s="2">
        <v>44656</v>
      </c>
      <c r="N13">
        <v>11</v>
      </c>
      <c r="O13">
        <v>11</v>
      </c>
      <c r="P13" t="s">
        <v>57</v>
      </c>
      <c r="Q13">
        <v>4400</v>
      </c>
      <c r="R13" s="3" t="s">
        <v>70</v>
      </c>
      <c r="S13" s="3" t="s">
        <v>62</v>
      </c>
      <c r="Y13">
        <v>11</v>
      </c>
      <c r="Z13" t="s">
        <v>37</v>
      </c>
    </row>
    <row r="14" spans="2:34" x14ac:dyDescent="0.25">
      <c r="B14">
        <v>12</v>
      </c>
      <c r="C14">
        <v>5</v>
      </c>
      <c r="D14" t="s">
        <v>15</v>
      </c>
      <c r="E14" s="3" t="s">
        <v>62</v>
      </c>
      <c r="F14" s="3" t="s">
        <v>53</v>
      </c>
      <c r="G14">
        <v>9</v>
      </c>
      <c r="H14">
        <v>0</v>
      </c>
      <c r="J14">
        <v>2</v>
      </c>
      <c r="K14">
        <v>0</v>
      </c>
      <c r="L14" s="2">
        <v>44656</v>
      </c>
      <c r="N14">
        <v>12</v>
      </c>
      <c r="O14">
        <v>12</v>
      </c>
      <c r="P14" t="s">
        <v>57</v>
      </c>
      <c r="Q14" s="4">
        <v>49.5</v>
      </c>
      <c r="R14" s="3" t="s">
        <v>70</v>
      </c>
      <c r="S14" s="3" t="s">
        <v>62</v>
      </c>
      <c r="Y14">
        <v>12</v>
      </c>
      <c r="Z14" t="s">
        <v>38</v>
      </c>
    </row>
    <row r="15" spans="2:34" x14ac:dyDescent="0.25">
      <c r="B15">
        <v>13</v>
      </c>
      <c r="C15">
        <v>8</v>
      </c>
      <c r="D15" t="s">
        <v>15</v>
      </c>
      <c r="E15" s="3" t="s">
        <v>62</v>
      </c>
      <c r="F15" s="3" t="s">
        <v>53</v>
      </c>
      <c r="G15">
        <v>9</v>
      </c>
      <c r="H15">
        <v>0</v>
      </c>
      <c r="J15">
        <v>3</v>
      </c>
      <c r="K15">
        <v>0</v>
      </c>
      <c r="L15" s="2">
        <v>44656</v>
      </c>
      <c r="N15">
        <v>13</v>
      </c>
      <c r="O15">
        <v>13</v>
      </c>
      <c r="P15" t="s">
        <v>57</v>
      </c>
      <c r="Q15" s="4">
        <v>49.5</v>
      </c>
      <c r="R15" s="3" t="s">
        <v>70</v>
      </c>
      <c r="S15" s="3" t="s">
        <v>62</v>
      </c>
      <c r="Y15">
        <v>13</v>
      </c>
      <c r="Z15" t="s">
        <v>39</v>
      </c>
    </row>
    <row r="16" spans="2:34" x14ac:dyDescent="0.25">
      <c r="B16">
        <v>14</v>
      </c>
      <c r="C16">
        <v>1</v>
      </c>
      <c r="D16" t="s">
        <v>15</v>
      </c>
      <c r="E16" s="3" t="s">
        <v>62</v>
      </c>
      <c r="F16" s="3" t="s">
        <v>53</v>
      </c>
      <c r="G16">
        <v>9</v>
      </c>
      <c r="H16">
        <v>0</v>
      </c>
      <c r="J16">
        <v>4</v>
      </c>
      <c r="K16">
        <v>0</v>
      </c>
      <c r="L16" s="2">
        <v>44656</v>
      </c>
      <c r="N16">
        <v>14</v>
      </c>
      <c r="O16">
        <v>14</v>
      </c>
      <c r="P16" t="s">
        <v>57</v>
      </c>
      <c r="Q16" s="4">
        <v>49.5</v>
      </c>
      <c r="R16" s="3" t="s">
        <v>70</v>
      </c>
      <c r="S16" s="3" t="s">
        <v>62</v>
      </c>
      <c r="Y16">
        <v>14</v>
      </c>
      <c r="Z16" t="s">
        <v>40</v>
      </c>
    </row>
    <row r="17" spans="2:26" x14ac:dyDescent="0.25">
      <c r="B17">
        <v>15</v>
      </c>
      <c r="C17">
        <v>6</v>
      </c>
      <c r="D17" t="s">
        <v>16</v>
      </c>
      <c r="E17" s="3" t="s">
        <v>62</v>
      </c>
      <c r="F17" s="3" t="s">
        <v>54</v>
      </c>
      <c r="G17">
        <v>14</v>
      </c>
      <c r="H17">
        <v>0</v>
      </c>
      <c r="J17">
        <v>1</v>
      </c>
      <c r="K17">
        <v>0</v>
      </c>
      <c r="L17" s="2">
        <v>44657</v>
      </c>
      <c r="N17">
        <v>15</v>
      </c>
      <c r="O17">
        <v>15</v>
      </c>
      <c r="P17" t="s">
        <v>57</v>
      </c>
      <c r="Q17" s="4">
        <v>49.5</v>
      </c>
      <c r="R17" s="3" t="s">
        <v>70</v>
      </c>
      <c r="S17" s="3" t="s">
        <v>62</v>
      </c>
      <c r="Y17">
        <v>15</v>
      </c>
      <c r="Z17" t="s">
        <v>41</v>
      </c>
    </row>
    <row r="18" spans="2:26" x14ac:dyDescent="0.25">
      <c r="B18">
        <v>16</v>
      </c>
      <c r="C18">
        <v>5</v>
      </c>
      <c r="D18" t="s">
        <v>16</v>
      </c>
      <c r="E18" s="3" t="s">
        <v>62</v>
      </c>
      <c r="F18" s="3" t="s">
        <v>54</v>
      </c>
      <c r="G18">
        <v>14</v>
      </c>
      <c r="H18">
        <v>30</v>
      </c>
      <c r="J18">
        <v>1</v>
      </c>
      <c r="K18">
        <v>0</v>
      </c>
      <c r="L18" s="2">
        <v>44657</v>
      </c>
      <c r="N18">
        <v>16</v>
      </c>
      <c r="O18">
        <v>16</v>
      </c>
      <c r="P18" t="s">
        <v>57</v>
      </c>
      <c r="Q18" s="4">
        <v>49.5</v>
      </c>
      <c r="R18" s="3" t="s">
        <v>70</v>
      </c>
      <c r="S18" s="3" t="s">
        <v>62</v>
      </c>
    </row>
    <row r="19" spans="2:26" x14ac:dyDescent="0.25">
      <c r="B19">
        <v>17</v>
      </c>
      <c r="C19">
        <v>9</v>
      </c>
      <c r="D19" t="s">
        <v>16</v>
      </c>
      <c r="E19" s="3" t="s">
        <v>62</v>
      </c>
      <c r="F19" s="3" t="s">
        <v>54</v>
      </c>
      <c r="G19">
        <v>14</v>
      </c>
      <c r="H19">
        <v>30</v>
      </c>
      <c r="J19">
        <v>2</v>
      </c>
      <c r="K19" s="6">
        <v>1</v>
      </c>
      <c r="L19" s="2">
        <v>44657</v>
      </c>
      <c r="N19">
        <v>17</v>
      </c>
      <c r="O19">
        <v>17</v>
      </c>
      <c r="P19" t="s">
        <v>57</v>
      </c>
      <c r="Q19" s="4">
        <v>49.5</v>
      </c>
      <c r="R19" s="3" t="s">
        <v>70</v>
      </c>
      <c r="S19" s="3" t="s">
        <v>62</v>
      </c>
    </row>
    <row r="20" spans="2:26" x14ac:dyDescent="0.25">
      <c r="B20">
        <v>18</v>
      </c>
      <c r="C20">
        <v>1</v>
      </c>
      <c r="D20" t="s">
        <v>16</v>
      </c>
      <c r="E20" s="3" t="s">
        <v>62</v>
      </c>
      <c r="F20" s="3" t="s">
        <v>54</v>
      </c>
      <c r="G20">
        <v>14</v>
      </c>
      <c r="H20">
        <v>0</v>
      </c>
      <c r="J20">
        <v>2</v>
      </c>
      <c r="K20">
        <v>0</v>
      </c>
      <c r="L20" s="2">
        <v>44657</v>
      </c>
      <c r="N20">
        <v>18</v>
      </c>
      <c r="O20">
        <v>18</v>
      </c>
      <c r="P20" t="s">
        <v>57</v>
      </c>
      <c r="Q20" s="4">
        <v>49.5</v>
      </c>
      <c r="R20" s="3" t="s">
        <v>70</v>
      </c>
      <c r="S20" s="3" t="s">
        <v>62</v>
      </c>
    </row>
    <row r="21" spans="2:26" x14ac:dyDescent="0.25">
      <c r="B21">
        <v>19</v>
      </c>
      <c r="C21">
        <v>9</v>
      </c>
      <c r="D21" t="s">
        <v>16</v>
      </c>
      <c r="E21" s="3" t="s">
        <v>62</v>
      </c>
      <c r="F21" s="3" t="s">
        <v>54</v>
      </c>
      <c r="G21">
        <v>14</v>
      </c>
      <c r="H21">
        <v>0</v>
      </c>
      <c r="J21">
        <v>3</v>
      </c>
      <c r="K21" s="6">
        <v>1</v>
      </c>
      <c r="L21" s="2">
        <v>44657</v>
      </c>
      <c r="N21">
        <v>19</v>
      </c>
      <c r="O21">
        <v>19</v>
      </c>
      <c r="P21" t="s">
        <v>57</v>
      </c>
      <c r="Q21" s="4">
        <v>49.5</v>
      </c>
      <c r="R21" s="3" t="s">
        <v>70</v>
      </c>
      <c r="S21" s="3" t="s">
        <v>62</v>
      </c>
    </row>
    <row r="22" spans="2:26" x14ac:dyDescent="0.25">
      <c r="B22">
        <v>20</v>
      </c>
      <c r="C22">
        <v>7</v>
      </c>
      <c r="D22" t="s">
        <v>16</v>
      </c>
      <c r="E22" s="3" t="s">
        <v>62</v>
      </c>
      <c r="F22" s="3" t="s">
        <v>54</v>
      </c>
      <c r="G22">
        <v>14</v>
      </c>
      <c r="H22">
        <v>0</v>
      </c>
      <c r="J22">
        <v>4</v>
      </c>
      <c r="K22">
        <v>0</v>
      </c>
      <c r="L22" s="2">
        <v>44657</v>
      </c>
      <c r="N22">
        <v>20</v>
      </c>
      <c r="O22">
        <v>20</v>
      </c>
      <c r="P22" t="s">
        <v>57</v>
      </c>
      <c r="Q22" s="4">
        <v>49.5</v>
      </c>
      <c r="R22" s="3" t="s">
        <v>70</v>
      </c>
      <c r="S22" s="3" t="s">
        <v>62</v>
      </c>
    </row>
    <row r="23" spans="2:26" x14ac:dyDescent="0.25">
      <c r="B23">
        <v>21</v>
      </c>
      <c r="C23">
        <v>7</v>
      </c>
      <c r="D23" t="s">
        <v>67</v>
      </c>
      <c r="E23" s="3" t="s">
        <v>54</v>
      </c>
      <c r="F23" s="3" t="s">
        <v>66</v>
      </c>
      <c r="G23">
        <v>13</v>
      </c>
      <c r="H23">
        <v>0</v>
      </c>
      <c r="I23">
        <v>6</v>
      </c>
      <c r="K23" s="6">
        <v>1</v>
      </c>
      <c r="L23" s="2">
        <v>44708</v>
      </c>
      <c r="N23">
        <v>21</v>
      </c>
      <c r="O23">
        <v>1</v>
      </c>
      <c r="P23" t="s">
        <v>56</v>
      </c>
      <c r="Q23">
        <v>37.130000000000003</v>
      </c>
      <c r="R23" s="3" t="s">
        <v>70</v>
      </c>
      <c r="S23" s="3" t="s">
        <v>51</v>
      </c>
    </row>
    <row r="24" spans="2:26" x14ac:dyDescent="0.25">
      <c r="N24">
        <v>22</v>
      </c>
      <c r="O24">
        <v>2</v>
      </c>
      <c r="P24" t="s">
        <v>56</v>
      </c>
      <c r="Q24">
        <v>832.5</v>
      </c>
      <c r="R24" s="3" t="s">
        <v>70</v>
      </c>
      <c r="S24" s="3" t="s">
        <v>51</v>
      </c>
    </row>
    <row r="25" spans="2:26" x14ac:dyDescent="0.25">
      <c r="N25">
        <v>23</v>
      </c>
      <c r="O25">
        <v>3</v>
      </c>
      <c r="P25" t="s">
        <v>56</v>
      </c>
      <c r="Q25">
        <v>375</v>
      </c>
      <c r="R25" s="3" t="s">
        <v>70</v>
      </c>
      <c r="S25" s="3" t="s">
        <v>51</v>
      </c>
    </row>
    <row r="26" spans="2:26" x14ac:dyDescent="0.25">
      <c r="N26">
        <v>24</v>
      </c>
      <c r="O26">
        <v>4</v>
      </c>
      <c r="P26" t="s">
        <v>56</v>
      </c>
      <c r="Q26">
        <v>375</v>
      </c>
      <c r="R26" s="3" t="s">
        <v>70</v>
      </c>
      <c r="S26" s="3" t="s">
        <v>51</v>
      </c>
    </row>
    <row r="27" spans="2:26" x14ac:dyDescent="0.25">
      <c r="N27">
        <v>25</v>
      </c>
      <c r="O27">
        <v>19</v>
      </c>
      <c r="P27" t="s">
        <v>65</v>
      </c>
      <c r="Q27">
        <v>24.75</v>
      </c>
      <c r="R27" s="3" t="s">
        <v>71</v>
      </c>
      <c r="S27" s="3" t="s">
        <v>69</v>
      </c>
      <c r="Y27" t="str">
        <f>Y3&amp;","</f>
        <v>1,</v>
      </c>
      <c r="Z27" t="str">
        <f>IF(Z3="","",Z3)</f>
        <v>workshop 1</v>
      </c>
    </row>
    <row r="28" spans="2:26" x14ac:dyDescent="0.25">
      <c r="N28">
        <v>26</v>
      </c>
      <c r="O28">
        <v>5</v>
      </c>
      <c r="P28" t="s">
        <v>56</v>
      </c>
      <c r="Q28" s="4">
        <v>49.5</v>
      </c>
      <c r="R28" s="3" t="s">
        <v>70</v>
      </c>
      <c r="S28" s="3" t="s">
        <v>52</v>
      </c>
      <c r="Y28" t="str">
        <f t="shared" ref="Y28:Y41" si="3">Y4&amp;","</f>
        <v>2,</v>
      </c>
      <c r="Z28" t="str">
        <f t="shared" ref="Z28:Z45" si="4">IF(Z4="","",Z4)</f>
        <v>workshop 2</v>
      </c>
    </row>
    <row r="29" spans="2:26" x14ac:dyDescent="0.25">
      <c r="N29">
        <v>27</v>
      </c>
      <c r="O29">
        <v>6</v>
      </c>
      <c r="P29" t="s">
        <v>56</v>
      </c>
      <c r="Q29" s="4">
        <v>49.5</v>
      </c>
      <c r="R29" s="3" t="s">
        <v>70</v>
      </c>
      <c r="S29" s="3" t="s">
        <v>52</v>
      </c>
      <c r="Y29" t="str">
        <f t="shared" si="3"/>
        <v>3,</v>
      </c>
      <c r="Z29" t="str">
        <f t="shared" si="4"/>
        <v>workshop 3</v>
      </c>
    </row>
    <row r="30" spans="2:26" x14ac:dyDescent="0.25">
      <c r="N30">
        <v>28</v>
      </c>
      <c r="O30">
        <v>7</v>
      </c>
      <c r="P30" t="s">
        <v>56</v>
      </c>
      <c r="Q30" s="4">
        <v>49.5</v>
      </c>
      <c r="R30" s="3" t="s">
        <v>70</v>
      </c>
      <c r="S30" s="3" t="s">
        <v>52</v>
      </c>
      <c r="Y30" t="str">
        <f t="shared" si="3"/>
        <v>4,</v>
      </c>
      <c r="Z30" t="str">
        <f t="shared" si="4"/>
        <v>workshop 4</v>
      </c>
    </row>
    <row r="31" spans="2:26" x14ac:dyDescent="0.25">
      <c r="N31">
        <v>29</v>
      </c>
      <c r="O31">
        <v>8</v>
      </c>
      <c r="P31" t="s">
        <v>56</v>
      </c>
      <c r="Q31" s="4">
        <v>49.5</v>
      </c>
      <c r="R31" s="3" t="s">
        <v>70</v>
      </c>
      <c r="S31" s="3" t="s">
        <v>52</v>
      </c>
      <c r="Y31" t="str">
        <f t="shared" si="3"/>
        <v>5,</v>
      </c>
      <c r="Z31" t="str">
        <f t="shared" si="4"/>
        <v>workshop 5</v>
      </c>
    </row>
    <row r="32" spans="2:26" x14ac:dyDescent="0.25">
      <c r="N32">
        <v>30</v>
      </c>
      <c r="O32">
        <v>9</v>
      </c>
      <c r="P32" t="s">
        <v>56</v>
      </c>
      <c r="Q32">
        <v>500</v>
      </c>
      <c r="R32" s="3" t="s">
        <v>70</v>
      </c>
      <c r="S32" s="3" t="s">
        <v>52</v>
      </c>
      <c r="Y32" t="str">
        <f t="shared" si="3"/>
        <v>6,</v>
      </c>
      <c r="Z32" t="str">
        <f t="shared" si="4"/>
        <v>workshop 6</v>
      </c>
    </row>
    <row r="33" spans="2:26" x14ac:dyDescent="0.25">
      <c r="N33">
        <v>31</v>
      </c>
      <c r="O33">
        <v>10</v>
      </c>
      <c r="P33" t="s">
        <v>56</v>
      </c>
      <c r="Q33" s="4">
        <v>49.5</v>
      </c>
      <c r="R33" s="3" t="s">
        <v>70</v>
      </c>
      <c r="S33" s="3" t="s">
        <v>53</v>
      </c>
      <c r="Y33" t="str">
        <f t="shared" si="3"/>
        <v>7,</v>
      </c>
      <c r="Z33" t="str">
        <f t="shared" si="4"/>
        <v>workshop 7</v>
      </c>
    </row>
    <row r="34" spans="2:26" x14ac:dyDescent="0.25">
      <c r="N34">
        <v>32</v>
      </c>
      <c r="O34">
        <v>11</v>
      </c>
      <c r="P34" t="s">
        <v>56</v>
      </c>
      <c r="Q34">
        <v>4400</v>
      </c>
      <c r="R34" s="3" t="s">
        <v>70</v>
      </c>
      <c r="S34" s="3" t="s">
        <v>53</v>
      </c>
      <c r="Y34" t="str">
        <f t="shared" si="3"/>
        <v>8,</v>
      </c>
      <c r="Z34" t="str">
        <f t="shared" si="4"/>
        <v>workshop 8</v>
      </c>
    </row>
    <row r="35" spans="2:26" x14ac:dyDescent="0.25">
      <c r="N35">
        <v>33</v>
      </c>
      <c r="O35">
        <v>12</v>
      </c>
      <c r="P35" t="s">
        <v>56</v>
      </c>
      <c r="Q35" s="4">
        <v>49.5</v>
      </c>
      <c r="R35" s="3" t="s">
        <v>70</v>
      </c>
      <c r="S35" s="3" t="s">
        <v>53</v>
      </c>
      <c r="Y35" t="str">
        <f t="shared" si="3"/>
        <v>9,</v>
      </c>
      <c r="Z35" t="str">
        <f t="shared" si="4"/>
        <v>workshop 9</v>
      </c>
    </row>
    <row r="36" spans="2:26" x14ac:dyDescent="0.25">
      <c r="N36">
        <v>34</v>
      </c>
      <c r="O36">
        <v>13</v>
      </c>
      <c r="P36" t="s">
        <v>56</v>
      </c>
      <c r="Q36" s="4">
        <v>49.5</v>
      </c>
      <c r="R36" s="3" t="s">
        <v>70</v>
      </c>
      <c r="S36" s="3" t="s">
        <v>53</v>
      </c>
      <c r="Y36" t="str">
        <f t="shared" si="3"/>
        <v>10,</v>
      </c>
      <c r="Z36" t="str">
        <f t="shared" si="4"/>
        <v>workshop 10</v>
      </c>
    </row>
    <row r="37" spans="2:26" x14ac:dyDescent="0.25">
      <c r="N37">
        <v>35</v>
      </c>
      <c r="O37">
        <v>14</v>
      </c>
      <c r="P37" t="s">
        <v>56</v>
      </c>
      <c r="Q37" s="4">
        <v>49.5</v>
      </c>
      <c r="R37" s="3" t="s">
        <v>70</v>
      </c>
      <c r="S37" s="3" t="s">
        <v>53</v>
      </c>
      <c r="Y37" t="str">
        <f t="shared" si="3"/>
        <v>11,</v>
      </c>
      <c r="Z37" t="str">
        <f t="shared" si="4"/>
        <v>workshop 11</v>
      </c>
    </row>
    <row r="38" spans="2:26" x14ac:dyDescent="0.25">
      <c r="N38">
        <v>36</v>
      </c>
      <c r="O38">
        <v>15</v>
      </c>
      <c r="P38" t="s">
        <v>56</v>
      </c>
      <c r="Q38" s="4">
        <v>49.5</v>
      </c>
      <c r="R38" s="3" t="s">
        <v>70</v>
      </c>
      <c r="S38" s="3" t="s">
        <v>54</v>
      </c>
      <c r="Y38" t="str">
        <f t="shared" si="3"/>
        <v>12,</v>
      </c>
      <c r="Z38" t="str">
        <f t="shared" si="4"/>
        <v>workshop 12</v>
      </c>
    </row>
    <row r="39" spans="2:26" x14ac:dyDescent="0.25">
      <c r="N39">
        <v>37</v>
      </c>
      <c r="O39">
        <v>16</v>
      </c>
      <c r="P39" t="s">
        <v>56</v>
      </c>
      <c r="Q39" s="4">
        <v>49.5</v>
      </c>
      <c r="R39" s="3" t="s">
        <v>70</v>
      </c>
      <c r="S39" s="3" t="s">
        <v>54</v>
      </c>
      <c r="Y39" t="str">
        <f t="shared" si="3"/>
        <v>13,</v>
      </c>
      <c r="Z39" t="str">
        <f t="shared" si="4"/>
        <v>workshop 13</v>
      </c>
    </row>
    <row r="40" spans="2:26" x14ac:dyDescent="0.25">
      <c r="N40">
        <v>38</v>
      </c>
      <c r="O40">
        <v>17</v>
      </c>
      <c r="P40" t="s">
        <v>56</v>
      </c>
      <c r="Q40" s="4">
        <v>49.5</v>
      </c>
      <c r="R40" s="3" t="s">
        <v>70</v>
      </c>
      <c r="S40" s="3" t="s">
        <v>54</v>
      </c>
      <c r="Y40" t="str">
        <f t="shared" si="3"/>
        <v>14,</v>
      </c>
      <c r="Z40" t="str">
        <f t="shared" si="4"/>
        <v>workshop 14</v>
      </c>
    </row>
    <row r="41" spans="2:26" x14ac:dyDescent="0.25">
      <c r="N41">
        <v>39</v>
      </c>
      <c r="O41">
        <v>18</v>
      </c>
      <c r="P41" t="s">
        <v>56</v>
      </c>
      <c r="Q41" s="4">
        <v>49.5</v>
      </c>
      <c r="R41" s="3" t="s">
        <v>70</v>
      </c>
      <c r="S41" s="3" t="s">
        <v>54</v>
      </c>
      <c r="Y41" t="str">
        <f t="shared" si="3"/>
        <v>15,</v>
      </c>
      <c r="Z41" t="str">
        <f t="shared" si="4"/>
        <v>workshop 15</v>
      </c>
    </row>
    <row r="42" spans="2:26" x14ac:dyDescent="0.25">
      <c r="N42">
        <v>40</v>
      </c>
      <c r="O42">
        <v>19</v>
      </c>
      <c r="P42" t="s">
        <v>56</v>
      </c>
      <c r="Q42" s="4">
        <v>49.5</v>
      </c>
      <c r="R42" s="3" t="s">
        <v>70</v>
      </c>
      <c r="S42" s="3" t="s">
        <v>54</v>
      </c>
      <c r="Z42" t="str">
        <f t="shared" si="4"/>
        <v/>
      </c>
    </row>
    <row r="43" spans="2:26" x14ac:dyDescent="0.25">
      <c r="N43">
        <v>41</v>
      </c>
      <c r="O43">
        <v>20</v>
      </c>
      <c r="P43" t="s">
        <v>56</v>
      </c>
      <c r="Q43" s="4">
        <v>49.5</v>
      </c>
      <c r="R43" s="3" t="s">
        <v>70</v>
      </c>
      <c r="S43" s="3" t="s">
        <v>54</v>
      </c>
      <c r="Z43" t="str">
        <f t="shared" si="4"/>
        <v/>
      </c>
    </row>
    <row r="44" spans="2:26" x14ac:dyDescent="0.25">
      <c r="N44">
        <v>42</v>
      </c>
      <c r="O44">
        <v>21</v>
      </c>
      <c r="P44" t="s">
        <v>57</v>
      </c>
      <c r="Q44" s="4">
        <v>225</v>
      </c>
      <c r="R44" s="3" t="s">
        <v>70</v>
      </c>
      <c r="S44" s="3" t="s">
        <v>54</v>
      </c>
      <c r="Z44" t="str">
        <f t="shared" si="4"/>
        <v/>
      </c>
    </row>
    <row r="45" spans="2:26" x14ac:dyDescent="0.25">
      <c r="N45">
        <v>43</v>
      </c>
      <c r="O45">
        <v>21</v>
      </c>
      <c r="P45" t="s">
        <v>65</v>
      </c>
      <c r="Q45">
        <v>168.75</v>
      </c>
      <c r="R45" s="3" t="s">
        <v>71</v>
      </c>
      <c r="S45" s="3" t="s">
        <v>68</v>
      </c>
      <c r="Z45" t="str">
        <f t="shared" si="4"/>
        <v/>
      </c>
    </row>
    <row r="47" spans="2:26" x14ac:dyDescent="0.25">
      <c r="B47" t="str">
        <f t="shared" ref="B47:D67" si="5">B3&amp;","</f>
        <v>1,</v>
      </c>
      <c r="C47" t="str">
        <f t="shared" si="5"/>
        <v>1,</v>
      </c>
      <c r="D47" t="str">
        <f t="shared" si="5"/>
        <v>SAT,</v>
      </c>
      <c r="E47" t="str">
        <f t="shared" ref="E47:E67" si="6">E3&amp;","</f>
        <v>3/17/2022,</v>
      </c>
      <c r="F47" t="str">
        <f t="shared" ref="F47:J56" si="7">F3&amp;","</f>
        <v>4/2/2022,</v>
      </c>
      <c r="G47" t="str">
        <f t="shared" si="7"/>
        <v>10,</v>
      </c>
      <c r="H47" t="str">
        <f t="shared" si="7"/>
        <v>0,</v>
      </c>
      <c r="I47" t="str">
        <f t="shared" si="7"/>
        <v>,</v>
      </c>
      <c r="J47" t="str">
        <f t="shared" si="7"/>
        <v>1,</v>
      </c>
      <c r="K47">
        <f t="shared" ref="K47:K67" si="8">K3</f>
        <v>0</v>
      </c>
      <c r="N47" t="str">
        <f>N3&amp;","</f>
        <v>1,</v>
      </c>
      <c r="O47" t="str">
        <f>O3&amp;","</f>
        <v>1,</v>
      </c>
      <c r="P47" t="str">
        <f>"'"&amp;P3&amp;"'"&amp;","</f>
        <v>'50% down payment',</v>
      </c>
      <c r="Q47" t="str">
        <f>Q3&amp;","</f>
        <v>37.13,</v>
      </c>
      <c r="R47" t="str">
        <f t="shared" ref="R47" si="9">R3&amp;","</f>
        <v>CREDIT,</v>
      </c>
      <c r="S47" t="str">
        <f>S3</f>
        <v>3/17/2022</v>
      </c>
      <c r="U47" t="str">
        <f t="shared" ref="U47:V47" si="10">U3&amp;","</f>
        <v>1,</v>
      </c>
      <c r="V47" t="str">
        <f t="shared" si="10"/>
        <v>mini microvac #1,</v>
      </c>
      <c r="W47" t="str">
        <f>W3</f>
        <v>Micrvac</v>
      </c>
      <c r="Y47" t="str">
        <f t="shared" ref="Y47:Y61" si="11">_xlfn.CONCAT(Y27:Z27)</f>
        <v>1,workshop 1</v>
      </c>
    </row>
    <row r="48" spans="2:26" x14ac:dyDescent="0.25">
      <c r="B48" t="str">
        <f t="shared" si="5"/>
        <v>2,</v>
      </c>
      <c r="C48" t="str">
        <f t="shared" si="5"/>
        <v>6,</v>
      </c>
      <c r="D48" t="str">
        <f t="shared" si="5"/>
        <v>SAT,</v>
      </c>
      <c r="E48" t="str">
        <f t="shared" si="6"/>
        <v>3/17/2022,</v>
      </c>
      <c r="F48" t="str">
        <f t="shared" si="7"/>
        <v>4/2/2022,</v>
      </c>
      <c r="G48" t="str">
        <f t="shared" si="7"/>
        <v>12,</v>
      </c>
      <c r="H48" t="str">
        <f t="shared" si="7"/>
        <v>30,</v>
      </c>
      <c r="I48" t="str">
        <f t="shared" si="7"/>
        <v>4,</v>
      </c>
      <c r="J48" t="str">
        <f t="shared" si="7"/>
        <v>,</v>
      </c>
      <c r="K48">
        <f t="shared" si="8"/>
        <v>0</v>
      </c>
      <c r="N48" t="str">
        <f t="shared" ref="N48:R48" si="12">N4&amp;","</f>
        <v>2,</v>
      </c>
      <c r="O48" t="str">
        <f t="shared" si="12"/>
        <v>2,</v>
      </c>
      <c r="P48" t="str">
        <f t="shared" ref="P48:P89" si="13">"'"&amp;P4&amp;"'"&amp;","</f>
        <v>'50% down payment',</v>
      </c>
      <c r="Q48" t="str">
        <f t="shared" si="12"/>
        <v>832.5,</v>
      </c>
      <c r="R48" t="str">
        <f t="shared" si="12"/>
        <v>CREDIT,</v>
      </c>
      <c r="S48" t="str">
        <f t="shared" ref="S48:S89" si="14">S4</f>
        <v>3/17/2022</v>
      </c>
      <c r="U48" t="str">
        <f t="shared" ref="U48:V48" si="15">U4&amp;","</f>
        <v>2,</v>
      </c>
      <c r="V48" t="str">
        <f t="shared" si="15"/>
        <v>mini microvac #2,</v>
      </c>
      <c r="W48" t="str">
        <f t="shared" ref="W48:W55" si="16">W4</f>
        <v>Micrvac</v>
      </c>
      <c r="Y48" t="str">
        <f t="shared" si="11"/>
        <v>2,workshop 2</v>
      </c>
    </row>
    <row r="49" spans="2:25" x14ac:dyDescent="0.25">
      <c r="B49" t="str">
        <f t="shared" si="5"/>
        <v>3,</v>
      </c>
      <c r="C49" t="str">
        <f t="shared" si="5"/>
        <v>5,</v>
      </c>
      <c r="D49" t="str">
        <f t="shared" si="5"/>
        <v>SAT,</v>
      </c>
      <c r="E49" t="str">
        <f t="shared" si="6"/>
        <v>3/27/2022,</v>
      </c>
      <c r="F49" t="str">
        <f t="shared" si="7"/>
        <v>4/2/2022,</v>
      </c>
      <c r="G49" t="str">
        <f t="shared" si="7"/>
        <v>15,</v>
      </c>
      <c r="H49" t="str">
        <f t="shared" si="7"/>
        <v>30,</v>
      </c>
      <c r="I49" t="str">
        <f t="shared" si="7"/>
        <v>1,</v>
      </c>
      <c r="J49" t="str">
        <f t="shared" si="7"/>
        <v>,</v>
      </c>
      <c r="K49">
        <f t="shared" si="8"/>
        <v>0</v>
      </c>
      <c r="N49" t="str">
        <f t="shared" ref="N49:R49" si="17">N5&amp;","</f>
        <v>3,</v>
      </c>
      <c r="O49" t="str">
        <f t="shared" si="17"/>
        <v>3,</v>
      </c>
      <c r="P49" t="str">
        <f t="shared" si="13"/>
        <v>'50% down payment',</v>
      </c>
      <c r="Q49" t="str">
        <f t="shared" si="17"/>
        <v>375,</v>
      </c>
      <c r="R49" t="str">
        <f t="shared" si="17"/>
        <v>CREDIT,</v>
      </c>
      <c r="S49" t="str">
        <f t="shared" si="14"/>
        <v>3/27/2022</v>
      </c>
      <c r="U49" t="str">
        <f t="shared" ref="U49:V49" si="18">U5&amp;","</f>
        <v>3,</v>
      </c>
      <c r="V49" t="str">
        <f t="shared" si="18"/>
        <v>irradiator #1,</v>
      </c>
      <c r="W49" t="str">
        <f t="shared" si="16"/>
        <v>Irradtr</v>
      </c>
      <c r="Y49" t="str">
        <f t="shared" si="11"/>
        <v>3,workshop 3</v>
      </c>
    </row>
    <row r="50" spans="2:25" x14ac:dyDescent="0.25">
      <c r="B50" t="str">
        <f t="shared" si="5"/>
        <v>4,</v>
      </c>
      <c r="C50" t="str">
        <f t="shared" si="5"/>
        <v>1,</v>
      </c>
      <c r="D50" t="str">
        <f t="shared" si="5"/>
        <v>SAT,</v>
      </c>
      <c r="E50" t="str">
        <f t="shared" si="6"/>
        <v>3/27/2022,</v>
      </c>
      <c r="F50" t="str">
        <f t="shared" si="7"/>
        <v>4/2/2022,</v>
      </c>
      <c r="G50" t="str">
        <f t="shared" si="7"/>
        <v>10,</v>
      </c>
      <c r="H50" t="str">
        <f t="shared" si="7"/>
        <v>0,</v>
      </c>
      <c r="I50" t="str">
        <f t="shared" si="7"/>
        <v>1,</v>
      </c>
      <c r="J50" t="str">
        <f t="shared" si="7"/>
        <v>,</v>
      </c>
      <c r="K50">
        <f t="shared" si="8"/>
        <v>0</v>
      </c>
      <c r="N50" t="str">
        <f t="shared" ref="N50:R50" si="19">N6&amp;","</f>
        <v>4,</v>
      </c>
      <c r="O50" t="str">
        <f t="shared" si="19"/>
        <v>4,</v>
      </c>
      <c r="P50" t="str">
        <f t="shared" si="13"/>
        <v>'50% down payment',</v>
      </c>
      <c r="Q50" t="str">
        <f t="shared" si="19"/>
        <v>375,</v>
      </c>
      <c r="R50" t="str">
        <f t="shared" si="19"/>
        <v>CREDIT,</v>
      </c>
      <c r="S50" t="str">
        <f t="shared" si="14"/>
        <v>3/27/2022</v>
      </c>
      <c r="U50" t="str">
        <f t="shared" ref="U50:V50" si="20">U6&amp;","</f>
        <v>4,</v>
      </c>
      <c r="V50" t="str">
        <f t="shared" si="20"/>
        <v>irradiator #2,</v>
      </c>
      <c r="W50" t="str">
        <f t="shared" si="16"/>
        <v>Irradtr</v>
      </c>
      <c r="Y50" t="str">
        <f t="shared" si="11"/>
        <v>4,workshop 4</v>
      </c>
    </row>
    <row r="51" spans="2:25" x14ac:dyDescent="0.25">
      <c r="B51" t="str">
        <f t="shared" si="5"/>
        <v>5,</v>
      </c>
      <c r="C51" t="str">
        <f t="shared" si="5"/>
        <v>3,</v>
      </c>
      <c r="D51" t="str">
        <f t="shared" si="5"/>
        <v>MON,</v>
      </c>
      <c r="E51" t="str">
        <f t="shared" si="6"/>
        <v>3/27/2022,</v>
      </c>
      <c r="F51" t="str">
        <f t="shared" si="7"/>
        <v>4/4/2022,</v>
      </c>
      <c r="G51" t="str">
        <f t="shared" si="7"/>
        <v>10,</v>
      </c>
      <c r="H51" t="str">
        <f t="shared" si="7"/>
        <v>0,</v>
      </c>
      <c r="I51" t="str">
        <f t="shared" si="7"/>
        <v>,</v>
      </c>
      <c r="J51" t="str">
        <f t="shared" si="7"/>
        <v>1,</v>
      </c>
      <c r="K51">
        <f t="shared" si="8"/>
        <v>0</v>
      </c>
      <c r="N51" t="str">
        <f t="shared" ref="N51:R51" si="21">N7&amp;","</f>
        <v>5,</v>
      </c>
      <c r="O51" t="str">
        <f t="shared" si="21"/>
        <v>5,</v>
      </c>
      <c r="P51" t="str">
        <f t="shared" si="13"/>
        <v>'50% down payment',</v>
      </c>
      <c r="Q51" t="str">
        <f t="shared" si="21"/>
        <v>49.5,</v>
      </c>
      <c r="R51" t="str">
        <f t="shared" si="21"/>
        <v>CREDIT,</v>
      </c>
      <c r="S51" t="str">
        <f t="shared" si="14"/>
        <v>3/27/2022</v>
      </c>
      <c r="U51" t="str">
        <f t="shared" ref="U51:V51" si="22">U7&amp;","</f>
        <v>5,</v>
      </c>
      <c r="V51" t="str">
        <f t="shared" si="22"/>
        <v>polymer extruder #1,</v>
      </c>
      <c r="W51" t="str">
        <f t="shared" si="16"/>
        <v>PlymExt</v>
      </c>
      <c r="Y51" t="str">
        <f t="shared" si="11"/>
        <v>5,workshop 5</v>
      </c>
    </row>
    <row r="52" spans="2:25" x14ac:dyDescent="0.25">
      <c r="B52" t="str">
        <f t="shared" si="5"/>
        <v>6,</v>
      </c>
      <c r="C52" t="str">
        <f t="shared" si="5"/>
        <v>2,</v>
      </c>
      <c r="D52" t="str">
        <f t="shared" si="5"/>
        <v>MON,</v>
      </c>
      <c r="E52" t="str">
        <f t="shared" si="6"/>
        <v>3/28/2022,</v>
      </c>
      <c r="F52" t="str">
        <f t="shared" si="7"/>
        <v>4/4/2022,</v>
      </c>
      <c r="G52" t="str">
        <f t="shared" si="7"/>
        <v>12,</v>
      </c>
      <c r="H52" t="str">
        <f t="shared" si="7"/>
        <v>30,</v>
      </c>
      <c r="I52" t="str">
        <f t="shared" si="7"/>
        <v>,</v>
      </c>
      <c r="J52" t="str">
        <f t="shared" si="7"/>
        <v>1,</v>
      </c>
      <c r="K52">
        <f t="shared" si="8"/>
        <v>0</v>
      </c>
      <c r="N52" t="str">
        <f t="shared" ref="N52:R52" si="23">N8&amp;","</f>
        <v>6,</v>
      </c>
      <c r="O52" t="str">
        <f t="shared" si="23"/>
        <v>6,</v>
      </c>
      <c r="P52" t="str">
        <f t="shared" si="13"/>
        <v>'50% down payment',</v>
      </c>
      <c r="Q52" t="str">
        <f t="shared" si="23"/>
        <v>49.5,</v>
      </c>
      <c r="R52" t="str">
        <f t="shared" si="23"/>
        <v>CREDIT,</v>
      </c>
      <c r="S52" t="str">
        <f t="shared" si="14"/>
        <v>3/28/2022</v>
      </c>
      <c r="U52" t="str">
        <f t="shared" ref="U52:V52" si="24">U8&amp;","</f>
        <v>6,</v>
      </c>
      <c r="V52" t="str">
        <f t="shared" si="24"/>
        <v>polymer extruder #2,</v>
      </c>
      <c r="W52" t="str">
        <f t="shared" si="16"/>
        <v>PlymExt</v>
      </c>
      <c r="Y52" t="str">
        <f t="shared" si="11"/>
        <v>6,workshop 6</v>
      </c>
    </row>
    <row r="53" spans="2:25" x14ac:dyDescent="0.25">
      <c r="B53" t="str">
        <f t="shared" si="5"/>
        <v>7,</v>
      </c>
      <c r="C53" t="str">
        <f t="shared" si="5"/>
        <v>1,</v>
      </c>
      <c r="D53" t="str">
        <f t="shared" si="5"/>
        <v>MON,</v>
      </c>
      <c r="E53" t="str">
        <f t="shared" si="6"/>
        <v>3/28/2022,</v>
      </c>
      <c r="F53" t="str">
        <f t="shared" si="7"/>
        <v>4/4/2022,</v>
      </c>
      <c r="G53" t="str">
        <f t="shared" si="7"/>
        <v>15,</v>
      </c>
      <c r="H53" t="str">
        <f t="shared" si="7"/>
        <v>30,</v>
      </c>
      <c r="I53" t="str">
        <f t="shared" si="7"/>
        <v>,</v>
      </c>
      <c r="J53" t="str">
        <f t="shared" si="7"/>
        <v>1,</v>
      </c>
      <c r="K53">
        <f t="shared" si="8"/>
        <v>0</v>
      </c>
      <c r="N53" t="str">
        <f t="shared" ref="N53:R53" si="25">N9&amp;","</f>
        <v>7,</v>
      </c>
      <c r="O53" t="str">
        <f t="shared" si="25"/>
        <v>7,</v>
      </c>
      <c r="P53" t="str">
        <f t="shared" si="13"/>
        <v>'50% down payment',</v>
      </c>
      <c r="Q53" t="str">
        <f t="shared" si="25"/>
        <v>49.5,</v>
      </c>
      <c r="R53" t="str">
        <f t="shared" si="25"/>
        <v>CREDIT,</v>
      </c>
      <c r="S53" t="str">
        <f t="shared" si="14"/>
        <v>3/28/2022</v>
      </c>
      <c r="U53" t="str">
        <f t="shared" ref="U53:V53" si="26">U9&amp;","</f>
        <v>7,</v>
      </c>
      <c r="V53" t="str">
        <f t="shared" si="26"/>
        <v>polymer extruder #3,</v>
      </c>
      <c r="W53" t="str">
        <f t="shared" si="16"/>
        <v>PlymExt</v>
      </c>
      <c r="Y53" t="str">
        <f t="shared" si="11"/>
        <v>7,workshop 7</v>
      </c>
    </row>
    <row r="54" spans="2:25" x14ac:dyDescent="0.25">
      <c r="B54" t="str">
        <f t="shared" si="5"/>
        <v>8,</v>
      </c>
      <c r="C54" t="str">
        <f t="shared" si="5"/>
        <v>1,</v>
      </c>
      <c r="D54" t="str">
        <f t="shared" si="5"/>
        <v>MON,</v>
      </c>
      <c r="E54" t="str">
        <f t="shared" si="6"/>
        <v>3/28/2022,</v>
      </c>
      <c r="F54" t="str">
        <f t="shared" si="7"/>
        <v>4/4/2022,</v>
      </c>
      <c r="G54" t="str">
        <f t="shared" si="7"/>
        <v>10,</v>
      </c>
      <c r="H54" t="str">
        <f t="shared" si="7"/>
        <v>0,</v>
      </c>
      <c r="I54" t="str">
        <f t="shared" si="7"/>
        <v>,</v>
      </c>
      <c r="J54" t="str">
        <f t="shared" si="7"/>
        <v>2,</v>
      </c>
      <c r="K54">
        <f t="shared" si="8"/>
        <v>0</v>
      </c>
      <c r="N54" t="str">
        <f t="shared" ref="N54:R54" si="27">N10&amp;","</f>
        <v>8,</v>
      </c>
      <c r="O54" t="str">
        <f t="shared" si="27"/>
        <v>8,</v>
      </c>
      <c r="P54" t="str">
        <f t="shared" si="13"/>
        <v>'50% down payment',</v>
      </c>
      <c r="Q54" t="str">
        <f t="shared" si="27"/>
        <v>49.5,</v>
      </c>
      <c r="R54" t="str">
        <f t="shared" si="27"/>
        <v>CREDIT,</v>
      </c>
      <c r="S54" t="str">
        <f t="shared" si="14"/>
        <v>3/28/2022</v>
      </c>
      <c r="U54" t="str">
        <f t="shared" ref="U54:V54" si="28">U10&amp;","</f>
        <v>8,</v>
      </c>
      <c r="V54" t="str">
        <f t="shared" si="28"/>
        <v>high velocity crusher #1,</v>
      </c>
      <c r="W54" t="str">
        <f t="shared" si="16"/>
        <v>HiVelCr</v>
      </c>
      <c r="Y54" t="str">
        <f t="shared" si="11"/>
        <v>8,workshop 8</v>
      </c>
    </row>
    <row r="55" spans="2:25" x14ac:dyDescent="0.25">
      <c r="B55" t="str">
        <f t="shared" si="5"/>
        <v>9,</v>
      </c>
      <c r="C55" t="str">
        <f t="shared" si="5"/>
        <v>3,</v>
      </c>
      <c r="D55" t="str">
        <f t="shared" si="5"/>
        <v>MON,</v>
      </c>
      <c r="E55" t="str">
        <f t="shared" si="6"/>
        <v>3/28/2022,</v>
      </c>
      <c r="F55" t="str">
        <f t="shared" si="7"/>
        <v>4/4/2022,</v>
      </c>
      <c r="G55" t="str">
        <f t="shared" si="7"/>
        <v>10,</v>
      </c>
      <c r="H55" t="str">
        <f t="shared" si="7"/>
        <v>0,</v>
      </c>
      <c r="I55" t="str">
        <f t="shared" si="7"/>
        <v>1,</v>
      </c>
      <c r="J55" t="str">
        <f t="shared" si="7"/>
        <v>,</v>
      </c>
      <c r="K55">
        <f t="shared" si="8"/>
        <v>0</v>
      </c>
      <c r="N55" t="str">
        <f t="shared" ref="N55:R55" si="29">N11&amp;","</f>
        <v>9,</v>
      </c>
      <c r="O55" t="str">
        <f t="shared" si="29"/>
        <v>9,</v>
      </c>
      <c r="P55" t="str">
        <f t="shared" si="13"/>
        <v>'50% down payment',</v>
      </c>
      <c r="Q55" t="str">
        <f t="shared" si="29"/>
        <v>500,</v>
      </c>
      <c r="R55" t="str">
        <f t="shared" si="29"/>
        <v>CREDIT,</v>
      </c>
      <c r="S55" t="str">
        <f t="shared" si="14"/>
        <v>3/28/2022</v>
      </c>
      <c r="U55" t="str">
        <f t="shared" ref="U55:V55" si="30">U11&amp;","</f>
        <v>9,</v>
      </c>
      <c r="V55" t="str">
        <f t="shared" si="30"/>
        <v>1.21 gigawatt lightning harvester #1,</v>
      </c>
      <c r="W55" t="str">
        <f t="shared" si="16"/>
        <v>LiHrvst</v>
      </c>
      <c r="Y55" t="str">
        <f t="shared" si="11"/>
        <v>9,workshop 9</v>
      </c>
    </row>
    <row r="56" spans="2:25" x14ac:dyDescent="0.25">
      <c r="B56" t="str">
        <f t="shared" si="5"/>
        <v>10,</v>
      </c>
      <c r="C56" t="str">
        <f t="shared" si="5"/>
        <v>8,</v>
      </c>
      <c r="D56" t="str">
        <f t="shared" si="5"/>
        <v>TUES,</v>
      </c>
      <c r="E56" t="str">
        <f t="shared" si="6"/>
        <v>3/29/2022,</v>
      </c>
      <c r="F56" t="str">
        <f t="shared" si="7"/>
        <v>4/5/2022,</v>
      </c>
      <c r="G56" t="str">
        <f t="shared" si="7"/>
        <v>9,</v>
      </c>
      <c r="H56" t="str">
        <f t="shared" si="7"/>
        <v>0,</v>
      </c>
      <c r="I56" t="str">
        <f t="shared" si="7"/>
        <v>,</v>
      </c>
      <c r="J56" t="str">
        <f t="shared" si="7"/>
        <v>1,</v>
      </c>
      <c r="K56">
        <f t="shared" si="8"/>
        <v>0</v>
      </c>
      <c r="N56" t="str">
        <f t="shared" ref="N56:R56" si="31">N12&amp;","</f>
        <v>10,</v>
      </c>
      <c r="O56" t="str">
        <f t="shared" si="31"/>
        <v>10,</v>
      </c>
      <c r="P56" t="str">
        <f t="shared" si="13"/>
        <v>'50% down payment',</v>
      </c>
      <c r="Q56" t="str">
        <f t="shared" si="31"/>
        <v>49.5,</v>
      </c>
      <c r="R56" t="str">
        <f t="shared" si="31"/>
        <v>CREDIT,</v>
      </c>
      <c r="S56" t="str">
        <f t="shared" si="14"/>
        <v>3/29/2022</v>
      </c>
      <c r="Y56" t="str">
        <f t="shared" si="11"/>
        <v>10,workshop 10</v>
      </c>
    </row>
    <row r="57" spans="2:25" x14ac:dyDescent="0.25">
      <c r="B57" t="str">
        <f t="shared" si="5"/>
        <v>11,</v>
      </c>
      <c r="C57" t="str">
        <f t="shared" si="5"/>
        <v>2,</v>
      </c>
      <c r="D57" t="str">
        <f t="shared" si="5"/>
        <v>TUES,</v>
      </c>
      <c r="E57" t="str">
        <f t="shared" si="6"/>
        <v>3/29/2022,</v>
      </c>
      <c r="F57" t="str">
        <f t="shared" ref="F57:J66" si="32">F13&amp;","</f>
        <v>4/5/2022,</v>
      </c>
      <c r="G57" t="str">
        <f t="shared" si="32"/>
        <v>10,</v>
      </c>
      <c r="H57" t="str">
        <f t="shared" si="32"/>
        <v>30,</v>
      </c>
      <c r="I57" t="str">
        <f t="shared" si="32"/>
        <v>9,</v>
      </c>
      <c r="J57" t="str">
        <f t="shared" si="32"/>
        <v>,</v>
      </c>
      <c r="K57">
        <f t="shared" si="8"/>
        <v>0</v>
      </c>
      <c r="N57" t="str">
        <f t="shared" ref="N57:R57" si="33">N13&amp;","</f>
        <v>11,</v>
      </c>
      <c r="O57" t="str">
        <f t="shared" si="33"/>
        <v>11,</v>
      </c>
      <c r="P57" t="str">
        <f t="shared" si="13"/>
        <v>'50% down payment',</v>
      </c>
      <c r="Q57" t="str">
        <f t="shared" si="33"/>
        <v>4400,</v>
      </c>
      <c r="R57" t="str">
        <f t="shared" si="33"/>
        <v>CREDIT,</v>
      </c>
      <c r="S57" t="str">
        <f t="shared" si="14"/>
        <v>3/29/2022</v>
      </c>
      <c r="Y57" t="str">
        <f t="shared" si="11"/>
        <v>11,workshop 11</v>
      </c>
    </row>
    <row r="58" spans="2:25" x14ac:dyDescent="0.25">
      <c r="B58" t="str">
        <f t="shared" si="5"/>
        <v>12,</v>
      </c>
      <c r="C58" t="str">
        <f t="shared" si="5"/>
        <v>5,</v>
      </c>
      <c r="D58" t="str">
        <f t="shared" si="5"/>
        <v>TUES,</v>
      </c>
      <c r="E58" t="str">
        <f t="shared" si="6"/>
        <v>3/29/2022,</v>
      </c>
      <c r="F58" t="str">
        <f t="shared" si="32"/>
        <v>4/5/2022,</v>
      </c>
      <c r="G58" t="str">
        <f t="shared" si="32"/>
        <v>9,</v>
      </c>
      <c r="H58" t="str">
        <f t="shared" si="32"/>
        <v>0,</v>
      </c>
      <c r="I58" t="str">
        <f t="shared" si="32"/>
        <v>,</v>
      </c>
      <c r="J58" t="str">
        <f t="shared" si="32"/>
        <v>2,</v>
      </c>
      <c r="K58">
        <f t="shared" si="8"/>
        <v>0</v>
      </c>
      <c r="N58" t="str">
        <f t="shared" ref="N58:R58" si="34">N14&amp;","</f>
        <v>12,</v>
      </c>
      <c r="O58" t="str">
        <f t="shared" si="34"/>
        <v>12,</v>
      </c>
      <c r="P58" t="str">
        <f t="shared" si="13"/>
        <v>'50% down payment',</v>
      </c>
      <c r="Q58" t="str">
        <f t="shared" si="34"/>
        <v>49.5,</v>
      </c>
      <c r="R58" t="str">
        <f t="shared" si="34"/>
        <v>CREDIT,</v>
      </c>
      <c r="S58" t="str">
        <f t="shared" si="14"/>
        <v>3/29/2022</v>
      </c>
      <c r="Y58" t="str">
        <f t="shared" si="11"/>
        <v>12,workshop 12</v>
      </c>
    </row>
    <row r="59" spans="2:25" x14ac:dyDescent="0.25">
      <c r="B59" t="str">
        <f t="shared" si="5"/>
        <v>13,</v>
      </c>
      <c r="C59" t="str">
        <f t="shared" si="5"/>
        <v>8,</v>
      </c>
      <c r="D59" t="str">
        <f t="shared" si="5"/>
        <v>TUES,</v>
      </c>
      <c r="E59" t="str">
        <f t="shared" si="6"/>
        <v>3/29/2022,</v>
      </c>
      <c r="F59" t="str">
        <f t="shared" si="32"/>
        <v>4/5/2022,</v>
      </c>
      <c r="G59" t="str">
        <f t="shared" si="32"/>
        <v>9,</v>
      </c>
      <c r="H59" t="str">
        <f t="shared" si="32"/>
        <v>0,</v>
      </c>
      <c r="I59" t="str">
        <f t="shared" si="32"/>
        <v>,</v>
      </c>
      <c r="J59" t="str">
        <f t="shared" si="32"/>
        <v>3,</v>
      </c>
      <c r="K59">
        <f t="shared" si="8"/>
        <v>0</v>
      </c>
      <c r="N59" t="str">
        <f t="shared" ref="N59:R59" si="35">N15&amp;","</f>
        <v>13,</v>
      </c>
      <c r="O59" t="str">
        <f t="shared" si="35"/>
        <v>13,</v>
      </c>
      <c r="P59" t="str">
        <f t="shared" si="13"/>
        <v>'50% down payment',</v>
      </c>
      <c r="Q59" t="str">
        <f t="shared" si="35"/>
        <v>49.5,</v>
      </c>
      <c r="R59" t="str">
        <f t="shared" si="35"/>
        <v>CREDIT,</v>
      </c>
      <c r="S59" t="str">
        <f t="shared" si="14"/>
        <v>3/29/2022</v>
      </c>
      <c r="Y59" t="str">
        <f t="shared" si="11"/>
        <v>13,workshop 13</v>
      </c>
    </row>
    <row r="60" spans="2:25" x14ac:dyDescent="0.25">
      <c r="B60" t="str">
        <f t="shared" si="5"/>
        <v>14,</v>
      </c>
      <c r="C60" t="str">
        <f t="shared" si="5"/>
        <v>1,</v>
      </c>
      <c r="D60" t="str">
        <f t="shared" si="5"/>
        <v>TUES,</v>
      </c>
      <c r="E60" t="str">
        <f t="shared" si="6"/>
        <v>3/29/2022,</v>
      </c>
      <c r="F60" t="str">
        <f t="shared" si="32"/>
        <v>4/5/2022,</v>
      </c>
      <c r="G60" t="str">
        <f t="shared" si="32"/>
        <v>9,</v>
      </c>
      <c r="H60" t="str">
        <f t="shared" si="32"/>
        <v>0,</v>
      </c>
      <c r="I60" t="str">
        <f t="shared" si="32"/>
        <v>,</v>
      </c>
      <c r="J60" t="str">
        <f t="shared" si="32"/>
        <v>4,</v>
      </c>
      <c r="K60">
        <f t="shared" si="8"/>
        <v>0</v>
      </c>
      <c r="N60" t="str">
        <f t="shared" ref="N60:R60" si="36">N16&amp;","</f>
        <v>14,</v>
      </c>
      <c r="O60" t="str">
        <f t="shared" si="36"/>
        <v>14,</v>
      </c>
      <c r="P60" t="str">
        <f t="shared" si="13"/>
        <v>'50% down payment',</v>
      </c>
      <c r="Q60" t="str">
        <f t="shared" si="36"/>
        <v>49.5,</v>
      </c>
      <c r="R60" t="str">
        <f t="shared" si="36"/>
        <v>CREDIT,</v>
      </c>
      <c r="S60" t="str">
        <f t="shared" si="14"/>
        <v>3/29/2022</v>
      </c>
      <c r="Y60" t="str">
        <f t="shared" si="11"/>
        <v>14,workshop 14</v>
      </c>
    </row>
    <row r="61" spans="2:25" x14ac:dyDescent="0.25">
      <c r="B61" t="str">
        <f t="shared" si="5"/>
        <v>15,</v>
      </c>
      <c r="C61" t="str">
        <f t="shared" si="5"/>
        <v>6,</v>
      </c>
      <c r="D61" t="str">
        <f t="shared" si="5"/>
        <v>WED,</v>
      </c>
      <c r="E61" t="str">
        <f t="shared" si="6"/>
        <v>3/29/2022,</v>
      </c>
      <c r="F61" t="str">
        <f t="shared" si="32"/>
        <v>4/6/2022,</v>
      </c>
      <c r="G61" t="str">
        <f t="shared" si="32"/>
        <v>14,</v>
      </c>
      <c r="H61" t="str">
        <f t="shared" si="32"/>
        <v>0,</v>
      </c>
      <c r="I61" t="str">
        <f t="shared" si="32"/>
        <v>,</v>
      </c>
      <c r="J61" t="str">
        <f t="shared" si="32"/>
        <v>1,</v>
      </c>
      <c r="K61">
        <f t="shared" si="8"/>
        <v>0</v>
      </c>
      <c r="N61" t="str">
        <f t="shared" ref="N61:R61" si="37">N17&amp;","</f>
        <v>15,</v>
      </c>
      <c r="O61" t="str">
        <f t="shared" si="37"/>
        <v>15,</v>
      </c>
      <c r="P61" t="str">
        <f t="shared" si="13"/>
        <v>'50% down payment',</v>
      </c>
      <c r="Q61" t="str">
        <f t="shared" si="37"/>
        <v>49.5,</v>
      </c>
      <c r="R61" t="str">
        <f t="shared" si="37"/>
        <v>CREDIT,</v>
      </c>
      <c r="S61" t="str">
        <f t="shared" si="14"/>
        <v>3/29/2022</v>
      </c>
      <c r="Y61" t="str">
        <f t="shared" si="11"/>
        <v>15,workshop 15</v>
      </c>
    </row>
    <row r="62" spans="2:25" x14ac:dyDescent="0.25">
      <c r="B62" t="str">
        <f t="shared" si="5"/>
        <v>16,</v>
      </c>
      <c r="C62" t="str">
        <f t="shared" si="5"/>
        <v>5,</v>
      </c>
      <c r="D62" t="str">
        <f t="shared" si="5"/>
        <v>WED,</v>
      </c>
      <c r="E62" t="str">
        <f t="shared" si="6"/>
        <v>3/29/2022,</v>
      </c>
      <c r="F62" t="str">
        <f t="shared" si="32"/>
        <v>4/6/2022,</v>
      </c>
      <c r="G62" t="str">
        <f t="shared" si="32"/>
        <v>14,</v>
      </c>
      <c r="H62" t="str">
        <f t="shared" si="32"/>
        <v>30,</v>
      </c>
      <c r="I62" t="str">
        <f t="shared" si="32"/>
        <v>,</v>
      </c>
      <c r="J62" t="str">
        <f t="shared" si="32"/>
        <v>1,</v>
      </c>
      <c r="K62">
        <f t="shared" si="8"/>
        <v>0</v>
      </c>
      <c r="N62" t="str">
        <f t="shared" ref="N62:R62" si="38">N18&amp;","</f>
        <v>16,</v>
      </c>
      <c r="O62" t="str">
        <f t="shared" si="38"/>
        <v>16,</v>
      </c>
      <c r="P62" t="str">
        <f t="shared" si="13"/>
        <v>'50% down payment',</v>
      </c>
      <c r="Q62" t="str">
        <f t="shared" si="38"/>
        <v>49.5,</v>
      </c>
      <c r="R62" t="str">
        <f t="shared" si="38"/>
        <v>CREDIT,</v>
      </c>
      <c r="S62" t="str">
        <f t="shared" si="14"/>
        <v>3/29/2022</v>
      </c>
    </row>
    <row r="63" spans="2:25" x14ac:dyDescent="0.25">
      <c r="B63" t="str">
        <f t="shared" si="5"/>
        <v>17,</v>
      </c>
      <c r="C63" t="str">
        <f t="shared" si="5"/>
        <v>9,</v>
      </c>
      <c r="D63" t="str">
        <f t="shared" si="5"/>
        <v>WED,</v>
      </c>
      <c r="E63" t="str">
        <f t="shared" si="6"/>
        <v>3/29/2022,</v>
      </c>
      <c r="F63" t="str">
        <f t="shared" si="32"/>
        <v>4/6/2022,</v>
      </c>
      <c r="G63" t="str">
        <f t="shared" si="32"/>
        <v>14,</v>
      </c>
      <c r="H63" t="str">
        <f t="shared" si="32"/>
        <v>30,</v>
      </c>
      <c r="I63" t="str">
        <f t="shared" si="32"/>
        <v>,</v>
      </c>
      <c r="J63" t="str">
        <f t="shared" si="32"/>
        <v>2,</v>
      </c>
      <c r="K63">
        <f t="shared" si="8"/>
        <v>1</v>
      </c>
      <c r="N63" t="str">
        <f t="shared" ref="N63:R63" si="39">N19&amp;","</f>
        <v>17,</v>
      </c>
      <c r="O63" t="str">
        <f t="shared" si="39"/>
        <v>17,</v>
      </c>
      <c r="P63" t="str">
        <f t="shared" si="13"/>
        <v>'50% down payment',</v>
      </c>
      <c r="Q63" t="str">
        <f t="shared" si="39"/>
        <v>49.5,</v>
      </c>
      <c r="R63" t="str">
        <f t="shared" si="39"/>
        <v>CREDIT,</v>
      </c>
      <c r="S63" t="str">
        <f t="shared" si="14"/>
        <v>3/29/2022</v>
      </c>
    </row>
    <row r="64" spans="2:25" x14ac:dyDescent="0.25">
      <c r="B64" t="str">
        <f t="shared" si="5"/>
        <v>18,</v>
      </c>
      <c r="C64" t="str">
        <f t="shared" si="5"/>
        <v>1,</v>
      </c>
      <c r="D64" t="str">
        <f t="shared" si="5"/>
        <v>WED,</v>
      </c>
      <c r="E64" t="str">
        <f t="shared" si="6"/>
        <v>3/29/2022,</v>
      </c>
      <c r="F64" t="str">
        <f t="shared" si="32"/>
        <v>4/6/2022,</v>
      </c>
      <c r="G64" t="str">
        <f t="shared" si="32"/>
        <v>14,</v>
      </c>
      <c r="H64" t="str">
        <f t="shared" si="32"/>
        <v>0,</v>
      </c>
      <c r="I64" t="str">
        <f t="shared" si="32"/>
        <v>,</v>
      </c>
      <c r="J64" t="str">
        <f t="shared" si="32"/>
        <v>2,</v>
      </c>
      <c r="K64">
        <f t="shared" si="8"/>
        <v>0</v>
      </c>
      <c r="N64" t="str">
        <f t="shared" ref="N64:R64" si="40">N20&amp;","</f>
        <v>18,</v>
      </c>
      <c r="O64" t="str">
        <f t="shared" si="40"/>
        <v>18,</v>
      </c>
      <c r="P64" t="str">
        <f t="shared" si="13"/>
        <v>'50% down payment',</v>
      </c>
      <c r="Q64" t="str">
        <f t="shared" si="40"/>
        <v>49.5,</v>
      </c>
      <c r="R64" t="str">
        <f t="shared" si="40"/>
        <v>CREDIT,</v>
      </c>
      <c r="S64" t="str">
        <f t="shared" si="14"/>
        <v>3/29/2022</v>
      </c>
    </row>
    <row r="65" spans="2:19" x14ac:dyDescent="0.25">
      <c r="B65" t="str">
        <f t="shared" si="5"/>
        <v>19,</v>
      </c>
      <c r="C65" t="str">
        <f t="shared" si="5"/>
        <v>9,</v>
      </c>
      <c r="D65" t="str">
        <f t="shared" si="5"/>
        <v>WED,</v>
      </c>
      <c r="E65" t="str">
        <f t="shared" si="6"/>
        <v>3/29/2022,</v>
      </c>
      <c r="F65" t="str">
        <f t="shared" si="32"/>
        <v>4/6/2022,</v>
      </c>
      <c r="G65" t="str">
        <f t="shared" si="32"/>
        <v>14,</v>
      </c>
      <c r="H65" t="str">
        <f t="shared" si="32"/>
        <v>0,</v>
      </c>
      <c r="I65" t="str">
        <f t="shared" si="32"/>
        <v>,</v>
      </c>
      <c r="J65" t="str">
        <f t="shared" si="32"/>
        <v>3,</v>
      </c>
      <c r="K65">
        <f t="shared" si="8"/>
        <v>1</v>
      </c>
      <c r="N65" t="str">
        <f t="shared" ref="N65:R65" si="41">N21&amp;","</f>
        <v>19,</v>
      </c>
      <c r="O65" t="str">
        <f t="shared" si="41"/>
        <v>19,</v>
      </c>
      <c r="P65" t="str">
        <f t="shared" si="13"/>
        <v>'50% down payment',</v>
      </c>
      <c r="Q65" t="str">
        <f t="shared" si="41"/>
        <v>49.5,</v>
      </c>
      <c r="R65" t="str">
        <f t="shared" si="41"/>
        <v>CREDIT,</v>
      </c>
      <c r="S65" t="str">
        <f t="shared" si="14"/>
        <v>3/29/2022</v>
      </c>
    </row>
    <row r="66" spans="2:19" x14ac:dyDescent="0.25">
      <c r="B66" t="str">
        <f t="shared" si="5"/>
        <v>20,</v>
      </c>
      <c r="C66" t="str">
        <f t="shared" si="5"/>
        <v>7,</v>
      </c>
      <c r="D66" t="str">
        <f t="shared" si="5"/>
        <v>WED,</v>
      </c>
      <c r="E66" t="str">
        <f t="shared" si="6"/>
        <v>3/29/2022,</v>
      </c>
      <c r="F66" t="str">
        <f t="shared" si="32"/>
        <v>4/6/2022,</v>
      </c>
      <c r="G66" t="str">
        <f t="shared" si="32"/>
        <v>14,</v>
      </c>
      <c r="H66" t="str">
        <f t="shared" si="32"/>
        <v>0,</v>
      </c>
      <c r="I66" t="str">
        <f t="shared" si="32"/>
        <v>,</v>
      </c>
      <c r="J66" t="str">
        <f t="shared" si="32"/>
        <v>4,</v>
      </c>
      <c r="K66">
        <f t="shared" si="8"/>
        <v>0</v>
      </c>
      <c r="N66" t="str">
        <f t="shared" ref="N66:R66" si="42">N22&amp;","</f>
        <v>20,</v>
      </c>
      <c r="O66" t="str">
        <f t="shared" si="42"/>
        <v>20,</v>
      </c>
      <c r="P66" t="str">
        <f t="shared" si="13"/>
        <v>'50% down payment',</v>
      </c>
      <c r="Q66" t="str">
        <f t="shared" si="42"/>
        <v>49.5,</v>
      </c>
      <c r="R66" t="str">
        <f t="shared" si="42"/>
        <v>CREDIT,</v>
      </c>
      <c r="S66" t="str">
        <f t="shared" si="14"/>
        <v>3/29/2022</v>
      </c>
    </row>
    <row r="67" spans="2:19" x14ac:dyDescent="0.25">
      <c r="B67" t="str">
        <f t="shared" si="5"/>
        <v>21,</v>
      </c>
      <c r="C67" t="str">
        <f t="shared" si="5"/>
        <v>7,</v>
      </c>
      <c r="D67" t="str">
        <f t="shared" si="5"/>
        <v>FRI,</v>
      </c>
      <c r="E67" t="str">
        <f t="shared" si="6"/>
        <v>4/6/2022,</v>
      </c>
      <c r="F67" t="str">
        <f t="shared" ref="F67:J76" si="43">F23&amp;","</f>
        <v>5/27/2022,</v>
      </c>
      <c r="G67" t="str">
        <f t="shared" si="43"/>
        <v>13,</v>
      </c>
      <c r="H67" t="str">
        <f t="shared" si="43"/>
        <v>0,</v>
      </c>
      <c r="I67" t="str">
        <f t="shared" si="43"/>
        <v>6,</v>
      </c>
      <c r="J67" t="str">
        <f t="shared" si="43"/>
        <v>,</v>
      </c>
      <c r="K67">
        <f t="shared" si="8"/>
        <v>1</v>
      </c>
      <c r="N67" t="str">
        <f t="shared" ref="N67:R67" si="44">N23&amp;","</f>
        <v>21,</v>
      </c>
      <c r="O67" t="str">
        <f t="shared" si="44"/>
        <v>1,</v>
      </c>
      <c r="P67" t="str">
        <f t="shared" si="13"/>
        <v>'remaining total cost',</v>
      </c>
      <c r="Q67" t="str">
        <f t="shared" si="44"/>
        <v>37.13,</v>
      </c>
      <c r="R67" t="str">
        <f t="shared" si="44"/>
        <v>CREDIT,</v>
      </c>
      <c r="S67" t="str">
        <f t="shared" si="14"/>
        <v>4/2/2022</v>
      </c>
    </row>
    <row r="68" spans="2:19" x14ac:dyDescent="0.25">
      <c r="N68" t="str">
        <f t="shared" ref="N68:R68" si="45">N24&amp;","</f>
        <v>22,</v>
      </c>
      <c r="O68" t="str">
        <f t="shared" si="45"/>
        <v>2,</v>
      </c>
      <c r="P68" t="str">
        <f t="shared" si="13"/>
        <v>'remaining total cost',</v>
      </c>
      <c r="Q68" t="str">
        <f t="shared" si="45"/>
        <v>832.5,</v>
      </c>
      <c r="R68" t="str">
        <f t="shared" si="45"/>
        <v>CREDIT,</v>
      </c>
      <c r="S68" t="str">
        <f t="shared" si="14"/>
        <v>4/2/2022</v>
      </c>
    </row>
    <row r="69" spans="2:19" x14ac:dyDescent="0.25">
      <c r="N69" t="str">
        <f t="shared" ref="N69:R69" si="46">N25&amp;","</f>
        <v>23,</v>
      </c>
      <c r="O69" t="str">
        <f t="shared" si="46"/>
        <v>3,</v>
      </c>
      <c r="P69" t="str">
        <f t="shared" si="13"/>
        <v>'remaining total cost',</v>
      </c>
      <c r="Q69" t="str">
        <f t="shared" si="46"/>
        <v>375,</v>
      </c>
      <c r="R69" t="str">
        <f t="shared" si="46"/>
        <v>CREDIT,</v>
      </c>
      <c r="S69" t="str">
        <f t="shared" si="14"/>
        <v>4/2/2022</v>
      </c>
    </row>
    <row r="70" spans="2:19" x14ac:dyDescent="0.25">
      <c r="N70" t="str">
        <f t="shared" ref="N70:R70" si="47">N26&amp;","</f>
        <v>24,</v>
      </c>
      <c r="O70" t="str">
        <f t="shared" si="47"/>
        <v>4,</v>
      </c>
      <c r="P70" t="str">
        <f t="shared" si="13"/>
        <v>'remaining total cost',</v>
      </c>
      <c r="Q70" t="str">
        <f t="shared" si="47"/>
        <v>375,</v>
      </c>
      <c r="R70" t="str">
        <f t="shared" si="47"/>
        <v>CREDIT,</v>
      </c>
      <c r="S70" t="str">
        <f t="shared" si="14"/>
        <v>4/2/2022</v>
      </c>
    </row>
    <row r="71" spans="2:19" x14ac:dyDescent="0.25">
      <c r="N71" t="str">
        <f t="shared" ref="N71:R71" si="48">N27&amp;","</f>
        <v>25,</v>
      </c>
      <c r="O71" t="str">
        <f t="shared" si="48"/>
        <v>19,</v>
      </c>
      <c r="P71" t="str">
        <f t="shared" si="13"/>
        <v>'refund (cancellation)',</v>
      </c>
      <c r="Q71" t="str">
        <f t="shared" si="48"/>
        <v>24.75,</v>
      </c>
      <c r="R71" t="str">
        <f t="shared" si="48"/>
        <v>DEBIT,</v>
      </c>
      <c r="S71" t="str">
        <f t="shared" si="14"/>
        <v>4/3/2022</v>
      </c>
    </row>
    <row r="72" spans="2:19" x14ac:dyDescent="0.25">
      <c r="N72" t="str">
        <f t="shared" ref="N72:R72" si="49">N28&amp;","</f>
        <v>26,</v>
      </c>
      <c r="O72" t="str">
        <f t="shared" si="49"/>
        <v>5,</v>
      </c>
      <c r="P72" t="str">
        <f t="shared" si="13"/>
        <v>'remaining total cost',</v>
      </c>
      <c r="Q72" t="str">
        <f t="shared" si="49"/>
        <v>49.5,</v>
      </c>
      <c r="R72" t="str">
        <f t="shared" si="49"/>
        <v>CREDIT,</v>
      </c>
      <c r="S72" t="str">
        <f t="shared" si="14"/>
        <v>4/4/2022</v>
      </c>
    </row>
    <row r="73" spans="2:19" x14ac:dyDescent="0.25">
      <c r="N73" t="str">
        <f t="shared" ref="N73:R73" si="50">N29&amp;","</f>
        <v>27,</v>
      </c>
      <c r="O73" t="str">
        <f t="shared" si="50"/>
        <v>6,</v>
      </c>
      <c r="P73" t="str">
        <f t="shared" si="13"/>
        <v>'remaining total cost',</v>
      </c>
      <c r="Q73" t="str">
        <f t="shared" si="50"/>
        <v>49.5,</v>
      </c>
      <c r="R73" t="str">
        <f t="shared" si="50"/>
        <v>CREDIT,</v>
      </c>
      <c r="S73" t="str">
        <f t="shared" si="14"/>
        <v>4/4/2022</v>
      </c>
    </row>
    <row r="74" spans="2:19" x14ac:dyDescent="0.25">
      <c r="N74" t="str">
        <f t="shared" ref="N74:R74" si="51">N30&amp;","</f>
        <v>28,</v>
      </c>
      <c r="O74" t="str">
        <f t="shared" si="51"/>
        <v>7,</v>
      </c>
      <c r="P74" t="str">
        <f t="shared" si="13"/>
        <v>'remaining total cost',</v>
      </c>
      <c r="Q74" t="str">
        <f t="shared" si="51"/>
        <v>49.5,</v>
      </c>
      <c r="R74" t="str">
        <f t="shared" si="51"/>
        <v>CREDIT,</v>
      </c>
      <c r="S74" t="str">
        <f t="shared" si="14"/>
        <v>4/4/2022</v>
      </c>
    </row>
    <row r="75" spans="2:19" x14ac:dyDescent="0.25">
      <c r="N75" t="str">
        <f t="shared" ref="N75:R75" si="52">N31&amp;","</f>
        <v>29,</v>
      </c>
      <c r="O75" t="str">
        <f t="shared" si="52"/>
        <v>8,</v>
      </c>
      <c r="P75" t="str">
        <f t="shared" si="13"/>
        <v>'remaining total cost',</v>
      </c>
      <c r="Q75" t="str">
        <f t="shared" si="52"/>
        <v>49.5,</v>
      </c>
      <c r="R75" t="str">
        <f t="shared" si="52"/>
        <v>CREDIT,</v>
      </c>
      <c r="S75" t="str">
        <f t="shared" si="14"/>
        <v>4/4/2022</v>
      </c>
    </row>
    <row r="76" spans="2:19" x14ac:dyDescent="0.25">
      <c r="N76" t="str">
        <f t="shared" ref="N76:R76" si="53">N32&amp;","</f>
        <v>30,</v>
      </c>
      <c r="O76" t="str">
        <f t="shared" si="53"/>
        <v>9,</v>
      </c>
      <c r="P76" t="str">
        <f t="shared" si="13"/>
        <v>'remaining total cost',</v>
      </c>
      <c r="Q76" t="str">
        <f t="shared" si="53"/>
        <v>500,</v>
      </c>
      <c r="R76" t="str">
        <f t="shared" si="53"/>
        <v>CREDIT,</v>
      </c>
      <c r="S76" t="str">
        <f t="shared" si="14"/>
        <v>4/4/2022</v>
      </c>
    </row>
    <row r="77" spans="2:19" x14ac:dyDescent="0.25">
      <c r="N77" t="str">
        <f t="shared" ref="N77:R77" si="54">N33&amp;","</f>
        <v>31,</v>
      </c>
      <c r="O77" t="str">
        <f t="shared" si="54"/>
        <v>10,</v>
      </c>
      <c r="P77" t="str">
        <f t="shared" si="13"/>
        <v>'remaining total cost',</v>
      </c>
      <c r="Q77" t="str">
        <f t="shared" si="54"/>
        <v>49.5,</v>
      </c>
      <c r="R77" t="str">
        <f t="shared" si="54"/>
        <v>CREDIT,</v>
      </c>
      <c r="S77" t="str">
        <f t="shared" si="14"/>
        <v>4/5/2022</v>
      </c>
    </row>
    <row r="78" spans="2:19" x14ac:dyDescent="0.25">
      <c r="N78" t="str">
        <f t="shared" ref="N78:R78" si="55">N34&amp;","</f>
        <v>32,</v>
      </c>
      <c r="O78" t="str">
        <f t="shared" si="55"/>
        <v>11,</v>
      </c>
      <c r="P78" t="str">
        <f t="shared" si="13"/>
        <v>'remaining total cost',</v>
      </c>
      <c r="Q78" t="str">
        <f t="shared" si="55"/>
        <v>4400,</v>
      </c>
      <c r="R78" t="str">
        <f t="shared" si="55"/>
        <v>CREDIT,</v>
      </c>
      <c r="S78" t="str">
        <f t="shared" si="14"/>
        <v>4/5/2022</v>
      </c>
    </row>
    <row r="79" spans="2:19" x14ac:dyDescent="0.25">
      <c r="N79" t="str">
        <f t="shared" ref="N79:R79" si="56">N35&amp;","</f>
        <v>33,</v>
      </c>
      <c r="O79" t="str">
        <f t="shared" si="56"/>
        <v>12,</v>
      </c>
      <c r="P79" t="str">
        <f t="shared" si="13"/>
        <v>'remaining total cost',</v>
      </c>
      <c r="Q79" t="str">
        <f t="shared" si="56"/>
        <v>49.5,</v>
      </c>
      <c r="R79" t="str">
        <f t="shared" si="56"/>
        <v>CREDIT,</v>
      </c>
      <c r="S79" t="str">
        <f t="shared" si="14"/>
        <v>4/5/2022</v>
      </c>
    </row>
    <row r="80" spans="2:19" x14ac:dyDescent="0.25">
      <c r="N80" t="str">
        <f t="shared" ref="N80:R80" si="57">N36&amp;","</f>
        <v>34,</v>
      </c>
      <c r="O80" t="str">
        <f t="shared" si="57"/>
        <v>13,</v>
      </c>
      <c r="P80" t="str">
        <f t="shared" si="13"/>
        <v>'remaining total cost',</v>
      </c>
      <c r="Q80" t="str">
        <f t="shared" si="57"/>
        <v>49.5,</v>
      </c>
      <c r="R80" t="str">
        <f t="shared" si="57"/>
        <v>CREDIT,</v>
      </c>
      <c r="S80" t="str">
        <f t="shared" si="14"/>
        <v>4/5/2022</v>
      </c>
    </row>
    <row r="81" spans="2:21" x14ac:dyDescent="0.25">
      <c r="N81" t="str">
        <f t="shared" ref="N81:R81" si="58">N37&amp;","</f>
        <v>35,</v>
      </c>
      <c r="O81" t="str">
        <f t="shared" si="58"/>
        <v>14,</v>
      </c>
      <c r="P81" t="str">
        <f t="shared" si="13"/>
        <v>'remaining total cost',</v>
      </c>
      <c r="Q81" t="str">
        <f t="shared" si="58"/>
        <v>49.5,</v>
      </c>
      <c r="R81" t="str">
        <f t="shared" si="58"/>
        <v>CREDIT,</v>
      </c>
      <c r="S81" t="str">
        <f t="shared" si="14"/>
        <v>4/5/2022</v>
      </c>
    </row>
    <row r="82" spans="2:21" x14ac:dyDescent="0.25">
      <c r="N82" t="str">
        <f t="shared" ref="N82:R82" si="59">N38&amp;","</f>
        <v>36,</v>
      </c>
      <c r="O82" t="str">
        <f t="shared" si="59"/>
        <v>15,</v>
      </c>
      <c r="P82" t="str">
        <f t="shared" si="13"/>
        <v>'remaining total cost',</v>
      </c>
      <c r="Q82" t="str">
        <f t="shared" si="59"/>
        <v>49.5,</v>
      </c>
      <c r="R82" t="str">
        <f t="shared" si="59"/>
        <v>CREDIT,</v>
      </c>
      <c r="S82" t="str">
        <f t="shared" si="14"/>
        <v>4/6/2022</v>
      </c>
    </row>
    <row r="83" spans="2:21" x14ac:dyDescent="0.25">
      <c r="N83" t="str">
        <f t="shared" ref="N83:R83" si="60">N39&amp;","</f>
        <v>37,</v>
      </c>
      <c r="O83" t="str">
        <f t="shared" si="60"/>
        <v>16,</v>
      </c>
      <c r="P83" t="str">
        <f t="shared" si="13"/>
        <v>'remaining total cost',</v>
      </c>
      <c r="Q83" t="str">
        <f t="shared" si="60"/>
        <v>49.5,</v>
      </c>
      <c r="R83" t="str">
        <f t="shared" si="60"/>
        <v>CREDIT,</v>
      </c>
      <c r="S83" t="str">
        <f t="shared" si="14"/>
        <v>4/6/2022</v>
      </c>
    </row>
    <row r="84" spans="2:21" x14ac:dyDescent="0.25">
      <c r="N84" t="str">
        <f t="shared" ref="N84:R84" si="61">N40&amp;","</f>
        <v>38,</v>
      </c>
      <c r="O84" t="str">
        <f t="shared" si="61"/>
        <v>17,</v>
      </c>
      <c r="P84" t="str">
        <f t="shared" si="13"/>
        <v>'remaining total cost',</v>
      </c>
      <c r="Q84" t="str">
        <f t="shared" si="61"/>
        <v>49.5,</v>
      </c>
      <c r="R84" t="str">
        <f t="shared" si="61"/>
        <v>CREDIT,</v>
      </c>
      <c r="S84" t="str">
        <f t="shared" si="14"/>
        <v>4/6/2022</v>
      </c>
    </row>
    <row r="85" spans="2:21" x14ac:dyDescent="0.25">
      <c r="N85" t="str">
        <f t="shared" ref="N85:R85" si="62">N41&amp;","</f>
        <v>39,</v>
      </c>
      <c r="O85" t="str">
        <f t="shared" si="62"/>
        <v>18,</v>
      </c>
      <c r="P85" t="str">
        <f t="shared" si="13"/>
        <v>'remaining total cost',</v>
      </c>
      <c r="Q85" t="str">
        <f t="shared" si="62"/>
        <v>49.5,</v>
      </c>
      <c r="R85" t="str">
        <f t="shared" si="62"/>
        <v>CREDIT,</v>
      </c>
      <c r="S85" t="str">
        <f t="shared" si="14"/>
        <v>4/6/2022</v>
      </c>
    </row>
    <row r="86" spans="2:21" x14ac:dyDescent="0.25">
      <c r="N86" t="str">
        <f t="shared" ref="N86:R86" si="63">N42&amp;","</f>
        <v>40,</v>
      </c>
      <c r="O86" t="str">
        <f t="shared" si="63"/>
        <v>19,</v>
      </c>
      <c r="P86" t="str">
        <f t="shared" si="13"/>
        <v>'remaining total cost',</v>
      </c>
      <c r="Q86" t="str">
        <f t="shared" si="63"/>
        <v>49.5,</v>
      </c>
      <c r="R86" t="str">
        <f t="shared" si="63"/>
        <v>CREDIT,</v>
      </c>
      <c r="S86" t="str">
        <f t="shared" si="14"/>
        <v>4/6/2022</v>
      </c>
    </row>
    <row r="87" spans="2:21" x14ac:dyDescent="0.25">
      <c r="N87" t="str">
        <f t="shared" ref="N87:R87" si="64">N43&amp;","</f>
        <v>41,</v>
      </c>
      <c r="O87" t="str">
        <f t="shared" si="64"/>
        <v>20,</v>
      </c>
      <c r="P87" t="str">
        <f t="shared" si="13"/>
        <v>'remaining total cost',</v>
      </c>
      <c r="Q87" t="str">
        <f t="shared" si="64"/>
        <v>49.5,</v>
      </c>
      <c r="R87" t="str">
        <f t="shared" si="64"/>
        <v>CREDIT,</v>
      </c>
      <c r="S87" t="str">
        <f t="shared" si="14"/>
        <v>4/6/2022</v>
      </c>
    </row>
    <row r="88" spans="2:21" x14ac:dyDescent="0.25">
      <c r="N88" t="str">
        <f t="shared" ref="N88:R88" si="65">N44&amp;","</f>
        <v>42,</v>
      </c>
      <c r="O88" t="str">
        <f t="shared" si="65"/>
        <v>21,</v>
      </c>
      <c r="P88" t="str">
        <f t="shared" si="13"/>
        <v>'50% down payment',</v>
      </c>
      <c r="Q88" t="str">
        <f t="shared" si="65"/>
        <v>225,</v>
      </c>
      <c r="R88" t="str">
        <f t="shared" si="65"/>
        <v>CREDIT,</v>
      </c>
      <c r="S88" t="str">
        <f t="shared" si="14"/>
        <v>4/6/2022</v>
      </c>
    </row>
    <row r="89" spans="2:21" x14ac:dyDescent="0.25">
      <c r="N89" t="str">
        <f t="shared" ref="N89:R89" si="66">N45&amp;","</f>
        <v>43,</v>
      </c>
      <c r="O89" t="str">
        <f t="shared" si="66"/>
        <v>21,</v>
      </c>
      <c r="P89" t="str">
        <f t="shared" si="13"/>
        <v>'refund (cancellation)',</v>
      </c>
      <c r="Q89" t="str">
        <f t="shared" si="66"/>
        <v>168.75,</v>
      </c>
      <c r="R89" t="str">
        <f t="shared" si="66"/>
        <v>DEBIT,</v>
      </c>
      <c r="S89" t="str">
        <f t="shared" si="14"/>
        <v>4/7/2022</v>
      </c>
    </row>
    <row r="91" spans="2:21" x14ac:dyDescent="0.25">
      <c r="B91" t="str">
        <f t="shared" ref="B91:B111" si="67">_xlfn.CONCAT(B47:K47)</f>
        <v>1,1,SAT,3/17/2022,4/2/2022,10,0,,1,0</v>
      </c>
      <c r="N91" t="str">
        <f>_xlfn.CONCAT(N47:S47)</f>
        <v>1,1,'50% down payment',37.13,CREDIT,3/17/2022</v>
      </c>
      <c r="U91" t="str">
        <f>_xlfn.CONCAT(U47:W47)</f>
        <v>1,mini microvac #1,Micrvac</v>
      </c>
    </row>
    <row r="92" spans="2:21" x14ac:dyDescent="0.25">
      <c r="B92" t="str">
        <f t="shared" si="67"/>
        <v>2,6,SAT,3/17/2022,4/2/2022,12,30,4,,0</v>
      </c>
      <c r="N92" t="str">
        <f t="shared" ref="N92:N133" si="68">_xlfn.CONCAT(N48:S48)</f>
        <v>2,2,'50% down payment',832.5,CREDIT,3/17/2022</v>
      </c>
      <c r="U92" t="str">
        <f t="shared" ref="U92:U99" si="69">_xlfn.CONCAT(U48:W48)</f>
        <v>2,mini microvac #2,Micrvac</v>
      </c>
    </row>
    <row r="93" spans="2:21" x14ac:dyDescent="0.25">
      <c r="B93" t="str">
        <f t="shared" si="67"/>
        <v>3,5,SAT,3/27/2022,4/2/2022,15,30,1,,0</v>
      </c>
      <c r="N93" t="str">
        <f t="shared" si="68"/>
        <v>3,3,'50% down payment',375,CREDIT,3/27/2022</v>
      </c>
      <c r="U93" t="str">
        <f t="shared" si="69"/>
        <v>3,irradiator #1,Irradtr</v>
      </c>
    </row>
    <row r="94" spans="2:21" x14ac:dyDescent="0.25">
      <c r="B94" t="str">
        <f t="shared" si="67"/>
        <v>4,1,SAT,3/27/2022,4/2/2022,10,0,1,,0</v>
      </c>
      <c r="N94" t="str">
        <f t="shared" si="68"/>
        <v>4,4,'50% down payment',375,CREDIT,3/27/2022</v>
      </c>
      <c r="U94" t="str">
        <f t="shared" si="69"/>
        <v>4,irradiator #2,Irradtr</v>
      </c>
    </row>
    <row r="95" spans="2:21" x14ac:dyDescent="0.25">
      <c r="B95" t="str">
        <f t="shared" si="67"/>
        <v>5,3,MON,3/27/2022,4/4/2022,10,0,,1,0</v>
      </c>
      <c r="N95" t="str">
        <f t="shared" si="68"/>
        <v>5,5,'50% down payment',49.5,CREDIT,3/27/2022</v>
      </c>
      <c r="U95" t="str">
        <f t="shared" si="69"/>
        <v>5,polymer extruder #1,PlymExt</v>
      </c>
    </row>
    <row r="96" spans="2:21" x14ac:dyDescent="0.25">
      <c r="B96" t="str">
        <f t="shared" si="67"/>
        <v>6,2,MON,3/28/2022,4/4/2022,12,30,,1,0</v>
      </c>
      <c r="N96" t="str">
        <f t="shared" si="68"/>
        <v>6,6,'50% down payment',49.5,CREDIT,3/28/2022</v>
      </c>
      <c r="U96" t="str">
        <f t="shared" si="69"/>
        <v>6,polymer extruder #2,PlymExt</v>
      </c>
    </row>
    <row r="97" spans="2:21" x14ac:dyDescent="0.25">
      <c r="B97" t="str">
        <f t="shared" si="67"/>
        <v>7,1,MON,3/28/2022,4/4/2022,15,30,,1,0</v>
      </c>
      <c r="N97" t="str">
        <f t="shared" si="68"/>
        <v>7,7,'50% down payment',49.5,CREDIT,3/28/2022</v>
      </c>
      <c r="U97" t="str">
        <f t="shared" si="69"/>
        <v>7,polymer extruder #3,PlymExt</v>
      </c>
    </row>
    <row r="98" spans="2:21" x14ac:dyDescent="0.25">
      <c r="B98" t="str">
        <f t="shared" si="67"/>
        <v>8,1,MON,3/28/2022,4/4/2022,10,0,,2,0</v>
      </c>
      <c r="N98" t="str">
        <f t="shared" si="68"/>
        <v>8,8,'50% down payment',49.5,CREDIT,3/28/2022</v>
      </c>
      <c r="U98" t="str">
        <f t="shared" si="69"/>
        <v>8,high velocity crusher #1,HiVelCr</v>
      </c>
    </row>
    <row r="99" spans="2:21" x14ac:dyDescent="0.25">
      <c r="B99" t="str">
        <f t="shared" si="67"/>
        <v>9,3,MON,3/28/2022,4/4/2022,10,0,1,,0</v>
      </c>
      <c r="N99" t="str">
        <f t="shared" si="68"/>
        <v>9,9,'50% down payment',500,CREDIT,3/28/2022</v>
      </c>
      <c r="U99" t="str">
        <f t="shared" si="69"/>
        <v>9,1.21 gigawatt lightning harvester #1,LiHrvst</v>
      </c>
    </row>
    <row r="100" spans="2:21" x14ac:dyDescent="0.25">
      <c r="B100" t="str">
        <f t="shared" si="67"/>
        <v>10,8,TUES,3/29/2022,4/5/2022,9,0,,1,0</v>
      </c>
      <c r="N100" t="str">
        <f t="shared" si="68"/>
        <v>10,10,'50% down payment',49.5,CREDIT,3/29/2022</v>
      </c>
    </row>
    <row r="101" spans="2:21" x14ac:dyDescent="0.25">
      <c r="B101" t="str">
        <f t="shared" si="67"/>
        <v>11,2,TUES,3/29/2022,4/5/2022,10,30,9,,0</v>
      </c>
      <c r="N101" t="str">
        <f t="shared" si="68"/>
        <v>11,11,'50% down payment',4400,CREDIT,3/29/2022</v>
      </c>
    </row>
    <row r="102" spans="2:21" x14ac:dyDescent="0.25">
      <c r="B102" t="str">
        <f t="shared" si="67"/>
        <v>12,5,TUES,3/29/2022,4/5/2022,9,0,,2,0</v>
      </c>
      <c r="N102" t="str">
        <f t="shared" si="68"/>
        <v>12,12,'50% down payment',49.5,CREDIT,3/29/2022</v>
      </c>
    </row>
    <row r="103" spans="2:21" x14ac:dyDescent="0.25">
      <c r="B103" t="str">
        <f t="shared" si="67"/>
        <v>13,8,TUES,3/29/2022,4/5/2022,9,0,,3,0</v>
      </c>
      <c r="N103" t="str">
        <f t="shared" si="68"/>
        <v>13,13,'50% down payment',49.5,CREDIT,3/29/2022</v>
      </c>
    </row>
    <row r="104" spans="2:21" x14ac:dyDescent="0.25">
      <c r="B104" t="str">
        <f t="shared" si="67"/>
        <v>14,1,TUES,3/29/2022,4/5/2022,9,0,,4,0</v>
      </c>
      <c r="N104" t="str">
        <f t="shared" si="68"/>
        <v>14,14,'50% down payment',49.5,CREDIT,3/29/2022</v>
      </c>
    </row>
    <row r="105" spans="2:21" x14ac:dyDescent="0.25">
      <c r="B105" t="str">
        <f t="shared" si="67"/>
        <v>15,6,WED,3/29/2022,4/6/2022,14,0,,1,0</v>
      </c>
      <c r="N105" t="str">
        <f t="shared" si="68"/>
        <v>15,15,'50% down payment',49.5,CREDIT,3/29/2022</v>
      </c>
    </row>
    <row r="106" spans="2:21" x14ac:dyDescent="0.25">
      <c r="B106" t="str">
        <f t="shared" si="67"/>
        <v>16,5,WED,3/29/2022,4/6/2022,14,30,,1,0</v>
      </c>
      <c r="N106" t="str">
        <f t="shared" si="68"/>
        <v>16,16,'50% down payment',49.5,CREDIT,3/29/2022</v>
      </c>
    </row>
    <row r="107" spans="2:21" x14ac:dyDescent="0.25">
      <c r="B107" t="str">
        <f t="shared" si="67"/>
        <v>17,9,WED,3/29/2022,4/6/2022,14,30,,2,1</v>
      </c>
      <c r="N107" t="str">
        <f t="shared" si="68"/>
        <v>17,17,'50% down payment',49.5,CREDIT,3/29/2022</v>
      </c>
    </row>
    <row r="108" spans="2:21" x14ac:dyDescent="0.25">
      <c r="B108" t="str">
        <f t="shared" si="67"/>
        <v>18,1,WED,3/29/2022,4/6/2022,14,0,,2,0</v>
      </c>
      <c r="N108" t="str">
        <f t="shared" si="68"/>
        <v>18,18,'50% down payment',49.5,CREDIT,3/29/2022</v>
      </c>
    </row>
    <row r="109" spans="2:21" x14ac:dyDescent="0.25">
      <c r="B109" t="str">
        <f t="shared" si="67"/>
        <v>19,9,WED,3/29/2022,4/6/2022,14,0,,3,1</v>
      </c>
      <c r="N109" t="str">
        <f t="shared" si="68"/>
        <v>19,19,'50% down payment',49.5,CREDIT,3/29/2022</v>
      </c>
    </row>
    <row r="110" spans="2:21" x14ac:dyDescent="0.25">
      <c r="B110" t="str">
        <f t="shared" si="67"/>
        <v>20,7,WED,3/29/2022,4/6/2022,14,0,,4,0</v>
      </c>
      <c r="N110" t="str">
        <f t="shared" si="68"/>
        <v>20,20,'50% down payment',49.5,CREDIT,3/29/2022</v>
      </c>
    </row>
    <row r="111" spans="2:21" x14ac:dyDescent="0.25">
      <c r="B111" t="str">
        <f t="shared" si="67"/>
        <v>21,7,FRI,4/6/2022,5/27/2022,13,0,6,,1</v>
      </c>
      <c r="N111" t="str">
        <f t="shared" si="68"/>
        <v>21,1,'remaining total cost',37.13,CREDIT,4/2/2022</v>
      </c>
    </row>
    <row r="112" spans="2:21" x14ac:dyDescent="0.25">
      <c r="N112" t="str">
        <f t="shared" si="68"/>
        <v>22,2,'remaining total cost',832.5,CREDIT,4/2/2022</v>
      </c>
    </row>
    <row r="113" spans="14:14" x14ac:dyDescent="0.25">
      <c r="N113" t="str">
        <f t="shared" si="68"/>
        <v>23,3,'remaining total cost',375,CREDIT,4/2/2022</v>
      </c>
    </row>
    <row r="114" spans="14:14" x14ac:dyDescent="0.25">
      <c r="N114" t="str">
        <f t="shared" si="68"/>
        <v>24,4,'remaining total cost',375,CREDIT,4/2/2022</v>
      </c>
    </row>
    <row r="115" spans="14:14" x14ac:dyDescent="0.25">
      <c r="N115" t="str">
        <f t="shared" si="68"/>
        <v>25,19,'refund (cancellation)',24.75,DEBIT,4/3/2022</v>
      </c>
    </row>
    <row r="116" spans="14:14" x14ac:dyDescent="0.25">
      <c r="N116" t="str">
        <f t="shared" si="68"/>
        <v>26,5,'remaining total cost',49.5,CREDIT,4/4/2022</v>
      </c>
    </row>
    <row r="117" spans="14:14" x14ac:dyDescent="0.25">
      <c r="N117" t="str">
        <f t="shared" si="68"/>
        <v>27,6,'remaining total cost',49.5,CREDIT,4/4/2022</v>
      </c>
    </row>
    <row r="118" spans="14:14" x14ac:dyDescent="0.25">
      <c r="N118" t="str">
        <f t="shared" si="68"/>
        <v>28,7,'remaining total cost',49.5,CREDIT,4/4/2022</v>
      </c>
    </row>
    <row r="119" spans="14:14" x14ac:dyDescent="0.25">
      <c r="N119" t="str">
        <f t="shared" si="68"/>
        <v>29,8,'remaining total cost',49.5,CREDIT,4/4/2022</v>
      </c>
    </row>
    <row r="120" spans="14:14" x14ac:dyDescent="0.25">
      <c r="N120" t="str">
        <f t="shared" si="68"/>
        <v>30,9,'remaining total cost',500,CREDIT,4/4/2022</v>
      </c>
    </row>
    <row r="121" spans="14:14" x14ac:dyDescent="0.25">
      <c r="N121" t="str">
        <f t="shared" si="68"/>
        <v>31,10,'remaining total cost',49.5,CREDIT,4/5/2022</v>
      </c>
    </row>
    <row r="122" spans="14:14" x14ac:dyDescent="0.25">
      <c r="N122" t="str">
        <f t="shared" si="68"/>
        <v>32,11,'remaining total cost',4400,CREDIT,4/5/2022</v>
      </c>
    </row>
    <row r="123" spans="14:14" x14ac:dyDescent="0.25">
      <c r="N123" t="str">
        <f t="shared" si="68"/>
        <v>33,12,'remaining total cost',49.5,CREDIT,4/5/2022</v>
      </c>
    </row>
    <row r="124" spans="14:14" x14ac:dyDescent="0.25">
      <c r="N124" t="str">
        <f t="shared" si="68"/>
        <v>34,13,'remaining total cost',49.5,CREDIT,4/5/2022</v>
      </c>
    </row>
    <row r="125" spans="14:14" x14ac:dyDescent="0.25">
      <c r="N125" t="str">
        <f t="shared" si="68"/>
        <v>35,14,'remaining total cost',49.5,CREDIT,4/5/2022</v>
      </c>
    </row>
    <row r="126" spans="14:14" x14ac:dyDescent="0.25">
      <c r="N126" t="str">
        <f t="shared" si="68"/>
        <v>36,15,'remaining total cost',49.5,CREDIT,4/6/2022</v>
      </c>
    </row>
    <row r="127" spans="14:14" x14ac:dyDescent="0.25">
      <c r="N127" t="str">
        <f t="shared" si="68"/>
        <v>37,16,'remaining total cost',49.5,CREDIT,4/6/2022</v>
      </c>
    </row>
    <row r="128" spans="14:14" x14ac:dyDescent="0.25">
      <c r="N128" t="str">
        <f t="shared" si="68"/>
        <v>38,17,'remaining total cost',49.5,CREDIT,4/6/2022</v>
      </c>
    </row>
    <row r="129" spans="14:14" x14ac:dyDescent="0.25">
      <c r="N129" t="str">
        <f t="shared" si="68"/>
        <v>39,18,'remaining total cost',49.5,CREDIT,4/6/2022</v>
      </c>
    </row>
    <row r="130" spans="14:14" x14ac:dyDescent="0.25">
      <c r="N130" t="str">
        <f t="shared" si="68"/>
        <v>40,19,'remaining total cost',49.5,CREDIT,4/6/2022</v>
      </c>
    </row>
    <row r="131" spans="14:14" x14ac:dyDescent="0.25">
      <c r="N131" t="str">
        <f t="shared" si="68"/>
        <v>41,20,'remaining total cost',49.5,CREDIT,4/6/2022</v>
      </c>
    </row>
    <row r="132" spans="14:14" x14ac:dyDescent="0.25">
      <c r="N132" t="str">
        <f t="shared" si="68"/>
        <v>42,21,'50% down payment',225,CREDIT,4/6/2022</v>
      </c>
    </row>
    <row r="133" spans="14:14" x14ac:dyDescent="0.25">
      <c r="N133" t="str">
        <f t="shared" si="68"/>
        <v>43,21,'refund (cancellation)',168.75,DEBIT,4/7/2022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ascla</dc:creator>
  <cp:lastModifiedBy>ascla</cp:lastModifiedBy>
  <dcterms:created xsi:type="dcterms:W3CDTF">2022-04-03T00:32:31Z</dcterms:created>
  <dcterms:modified xsi:type="dcterms:W3CDTF">2022-04-04T21:02:18Z</dcterms:modified>
</cp:coreProperties>
</file>