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is565\01-flocking\"/>
    </mc:Choice>
  </mc:AlternateContent>
  <xr:revisionPtr revIDLastSave="0" documentId="10_ncr:100000_{2169FECB-2A0A-4377-A1DB-FF6820637874}" xr6:coauthVersionLast="31" xr6:coauthVersionMax="31" xr10:uidLastSave="{00000000-0000-0000-0000-000000000000}"/>
  <bookViews>
    <workbookView xWindow="0" yWindow="0" windowWidth="28800" windowHeight="11475" xr2:uid="{732D5D37-768C-4183-B04A-9FD5798C431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F25" i="1"/>
  <c r="A25" i="1"/>
  <c r="A24" i="1"/>
  <c r="A23" i="1"/>
  <c r="A22" i="1"/>
  <c r="A21" i="1"/>
  <c r="A20" i="1"/>
  <c r="A19" i="1"/>
  <c r="A18" i="1"/>
  <c r="A17" i="1"/>
  <c r="A16" i="1"/>
  <c r="A15" i="1"/>
  <c r="G24" i="1"/>
  <c r="F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3" i="1"/>
  <c r="G4" i="1"/>
  <c r="G5" i="1"/>
  <c r="G6" i="1"/>
  <c r="G7" i="1"/>
  <c r="G8" i="1"/>
  <c r="G9" i="1"/>
  <c r="G10" i="1"/>
  <c r="G11" i="1"/>
  <c r="F3" i="1"/>
  <c r="F4" i="1"/>
  <c r="F5" i="1"/>
  <c r="F6" i="1"/>
  <c r="F7" i="1"/>
  <c r="F8" i="1"/>
  <c r="F9" i="1"/>
  <c r="F10" i="1"/>
  <c r="F11" i="1"/>
  <c r="F2" i="1"/>
  <c r="G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<sst xmlns="http://schemas.openxmlformats.org/spreadsheetml/2006/main" count="17" uniqueCount="8">
  <si>
    <t>blockSize</t>
  </si>
  <si>
    <t>boids</t>
  </si>
  <si>
    <t>16000 boids</t>
  </si>
  <si>
    <t>128 block size</t>
  </si>
  <si>
    <t>Naïve</t>
  </si>
  <si>
    <t>Uniform Grid</t>
  </si>
  <si>
    <t>Coherent Grid</t>
  </si>
  <si>
    <t>viz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</si>
</sst>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 vs. Block Size</a:t>
            </a:r>
          </a:p>
          <a:p>
            <a:pPr>
              <a:defRPr/>
            </a:pPr>
            <a:r>
              <a:rPr lang="en-US"/>
              <a:t>16000 Boids, Visualization 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Naïve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6.7</c:v>
                </c:pt>
                <c:pt idx="1">
                  <c:v>13.2</c:v>
                </c:pt>
                <c:pt idx="2">
                  <c:v>24.1</c:v>
                </c:pt>
                <c:pt idx="3">
                  <c:v>41.6</c:v>
                </c:pt>
                <c:pt idx="4">
                  <c:v>82.8</c:v>
                </c:pt>
                <c:pt idx="5">
                  <c:v>155.19999999999999</c:v>
                </c:pt>
                <c:pt idx="6">
                  <c:v>156.69999999999999</c:v>
                </c:pt>
                <c:pt idx="7">
                  <c:v>157.1</c:v>
                </c:pt>
                <c:pt idx="8">
                  <c:v>156.9</c:v>
                </c:pt>
                <c:pt idx="9">
                  <c:v>156.5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1-4557-8FB7-F6E568C570B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Uniform Grid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339.5</c:v>
                </c:pt>
                <c:pt idx="1">
                  <c:v>425</c:v>
                </c:pt>
                <c:pt idx="2">
                  <c:v>549.29999999999995</c:v>
                </c:pt>
                <c:pt idx="3">
                  <c:v>694.7</c:v>
                </c:pt>
                <c:pt idx="4">
                  <c:v>791.9</c:v>
                </c:pt>
                <c:pt idx="5">
                  <c:v>779.7</c:v>
                </c:pt>
                <c:pt idx="6">
                  <c:v>802</c:v>
                </c:pt>
                <c:pt idx="7">
                  <c:v>806.3</c:v>
                </c:pt>
                <c:pt idx="8">
                  <c:v>795.9</c:v>
                </c:pt>
                <c:pt idx="9">
                  <c:v>815.2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01-4557-8FB7-F6E568C570B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Coherent Grid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429.5</c:v>
                </c:pt>
                <c:pt idx="1">
                  <c:v>612.29999999999995</c:v>
                </c:pt>
                <c:pt idx="2">
                  <c:v>760.3</c:v>
                </c:pt>
                <c:pt idx="3">
                  <c:v>838.6</c:v>
                </c:pt>
                <c:pt idx="4">
                  <c:v>951.6</c:v>
                </c:pt>
                <c:pt idx="5">
                  <c:v>1033.5999999999999</c:v>
                </c:pt>
                <c:pt idx="6">
                  <c:v>1007.3</c:v>
                </c:pt>
                <c:pt idx="7">
                  <c:v>991</c:v>
                </c:pt>
                <c:pt idx="8">
                  <c:v>924.8</c:v>
                </c:pt>
                <c:pt idx="9">
                  <c:v>983.5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01-4557-8FB7-F6E568C57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970888"/>
        <c:axId val="688971216"/>
      </c:barChart>
      <c:catAx>
        <c:axId val="688970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971216"/>
        <c:crosses val="autoZero"/>
        <c:auto val="1"/>
        <c:lblAlgn val="ctr"/>
        <c:lblOffset val="100"/>
        <c:noMultiLvlLbl val="0"/>
      </c:catAx>
      <c:valAx>
        <c:axId val="68897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97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Frame Time vs. Block Size</a:t>
            </a:r>
          </a:p>
          <a:p>
            <a:pPr>
              <a:defRPr/>
            </a:pPr>
            <a:r>
              <a:rPr lang="en-US"/>
              <a:t>16000</a:t>
            </a:r>
            <a:r>
              <a:rPr lang="en-US" baseline="0"/>
              <a:t> Boids, Visualization 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Naïve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149.25373134328359</c:v>
                </c:pt>
                <c:pt idx="1">
                  <c:v>75.757575757575765</c:v>
                </c:pt>
                <c:pt idx="2">
                  <c:v>41.493775933609953</c:v>
                </c:pt>
                <c:pt idx="3">
                  <c:v>24.038461538461537</c:v>
                </c:pt>
                <c:pt idx="4">
                  <c:v>12.077294685990339</c:v>
                </c:pt>
                <c:pt idx="5">
                  <c:v>6.4432989690721651</c:v>
                </c:pt>
                <c:pt idx="6">
                  <c:v>6.3816209317166566</c:v>
                </c:pt>
                <c:pt idx="7">
                  <c:v>6.3653723742838961</c:v>
                </c:pt>
                <c:pt idx="8">
                  <c:v>6.3734862970044608</c:v>
                </c:pt>
                <c:pt idx="9">
                  <c:v>6.3897763578274764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E-4B75-B192-82D7AB396329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Uniform Grid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2.9455081001472756</c:v>
                </c:pt>
                <c:pt idx="1">
                  <c:v>2.3529411764705883</c:v>
                </c:pt>
                <c:pt idx="2">
                  <c:v>1.8204988166757694</c:v>
                </c:pt>
                <c:pt idx="3">
                  <c:v>1.4394702749388224</c:v>
                </c:pt>
                <c:pt idx="4">
                  <c:v>1.2627857052658165</c:v>
                </c:pt>
                <c:pt idx="5">
                  <c:v>1.2825445684237526</c:v>
                </c:pt>
                <c:pt idx="6">
                  <c:v>1.2468827930174564</c:v>
                </c:pt>
                <c:pt idx="7">
                  <c:v>1.240233163834801</c:v>
                </c:pt>
                <c:pt idx="8">
                  <c:v>1.2564392511622064</c:v>
                </c:pt>
                <c:pt idx="9">
                  <c:v>1.2266928361138369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E-4B75-B192-82D7AB396329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Coherent Grid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2.3282887077997674</c:v>
                </c:pt>
                <c:pt idx="1">
                  <c:v>1.6331863465621428</c:v>
                </c:pt>
                <c:pt idx="2">
                  <c:v>1.3152702880441931</c:v>
                </c:pt>
                <c:pt idx="3">
                  <c:v>1.1924636298592892</c:v>
                </c:pt>
                <c:pt idx="4">
                  <c:v>1.0508617065994115</c:v>
                </c:pt>
                <c:pt idx="5">
                  <c:v>0.96749226006191957</c:v>
                </c:pt>
                <c:pt idx="6">
                  <c:v>0.99275290380224368</c:v>
                </c:pt>
                <c:pt idx="7">
                  <c:v>1.0090817356205852</c:v>
                </c:pt>
                <c:pt idx="8">
                  <c:v>1.0813148788927336</c:v>
                </c:pt>
                <c:pt idx="9">
                  <c:v>1.0167768174885612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5E-4B75-B192-82D7AB396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3660128"/>
        <c:axId val="703662752"/>
      </c:barChart>
      <c:catAx>
        <c:axId val="70366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662752"/>
        <c:crosses val="autoZero"/>
        <c:auto val="1"/>
        <c:lblAlgn val="ctr"/>
        <c:lblOffset val="100"/>
        <c:noMultiLvlLbl val="0"/>
      </c:catAx>
      <c:valAx>
        <c:axId val="70366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66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Frame Time vs. Block Size</a:t>
            </a:r>
          </a:p>
          <a:p>
            <a:pPr>
              <a:defRPr/>
            </a:pPr>
            <a:r>
              <a:rPr lang="en-US"/>
              <a:t>16000</a:t>
            </a:r>
            <a:r>
              <a:rPr lang="en-US" baseline="0"/>
              <a:t> Boids, Visualization 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Uniform Grid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2.9455081001472756</c:v>
                </c:pt>
                <c:pt idx="1">
                  <c:v>2.3529411764705883</c:v>
                </c:pt>
                <c:pt idx="2">
                  <c:v>1.8204988166757694</c:v>
                </c:pt>
                <c:pt idx="3">
                  <c:v>1.4394702749388224</c:v>
                </c:pt>
                <c:pt idx="4">
                  <c:v>1.2627857052658165</c:v>
                </c:pt>
                <c:pt idx="5">
                  <c:v>1.2825445684237526</c:v>
                </c:pt>
                <c:pt idx="6">
                  <c:v>1.2468827930174564</c:v>
                </c:pt>
                <c:pt idx="7">
                  <c:v>1.240233163834801</c:v>
                </c:pt>
                <c:pt idx="8">
                  <c:v>1.2564392511622064</c:v>
                </c:pt>
                <c:pt idx="9">
                  <c:v>1.2266928361138369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18-4879-B978-1117089F0CE7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Coherent Grid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2.3282887077997674</c:v>
                </c:pt>
                <c:pt idx="1">
                  <c:v>1.6331863465621428</c:v>
                </c:pt>
                <c:pt idx="2">
                  <c:v>1.3152702880441931</c:v>
                </c:pt>
                <c:pt idx="3">
                  <c:v>1.1924636298592892</c:v>
                </c:pt>
                <c:pt idx="4">
                  <c:v>1.0508617065994115</c:v>
                </c:pt>
                <c:pt idx="5">
                  <c:v>0.96749226006191957</c:v>
                </c:pt>
                <c:pt idx="6">
                  <c:v>0.99275290380224368</c:v>
                </c:pt>
                <c:pt idx="7">
                  <c:v>1.0090817356205852</c:v>
                </c:pt>
                <c:pt idx="8">
                  <c:v>1.0813148788927336</c:v>
                </c:pt>
                <c:pt idx="9">
                  <c:v>1.0167768174885612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18-4879-B978-1117089F0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3660128"/>
        <c:axId val="7036627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Naïve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149.25373134328359</c:v>
                      </c:pt>
                      <c:pt idx="1">
                        <c:v>75.757575757575765</c:v>
                      </c:pt>
                      <c:pt idx="2">
                        <c:v>41.493775933609953</c:v>
                      </c:pt>
                      <c:pt idx="3">
                        <c:v>24.038461538461537</c:v>
                      </c:pt>
                      <c:pt idx="4">
                        <c:v>12.077294685990339</c:v>
                      </c:pt>
                      <c:pt idx="5">
                        <c:v>6.4432989690721651</c:v>
                      </c:pt>
                      <c:pt idx="6">
                        <c:v>6.3816209317166566</c:v>
                      </c:pt>
                      <c:pt idx="7">
                        <c:v>6.3653723742838961</c:v>
                      </c:pt>
                      <c:pt idx="8">
                        <c:v>6.3734862970044608</c:v>
                      </c:pt>
                      <c:pt idx="9">
                        <c:v>6.3897763578274764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D18-4879-B978-1117089F0CE7}"/>
                  </c:ext>
                </c:extLst>
              </c15:ser>
            </c15:filteredBarSeries>
          </c:ext>
        </c:extLst>
      </c:barChart>
      <c:catAx>
        <c:axId val="70366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662752"/>
        <c:crosses val="autoZero"/>
        <c:auto val="1"/>
        <c:lblAlgn val="ctr"/>
        <c:lblOffset val="100"/>
        <c:noMultiLvlLbl val="0"/>
      </c:catAx>
      <c:valAx>
        <c:axId val="70366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66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 vs. Number</a:t>
            </a:r>
            <a:r>
              <a:rPr lang="en-US" baseline="0"/>
              <a:t> of Boids</a:t>
            </a:r>
          </a:p>
          <a:p>
            <a:pPr>
              <a:defRPr/>
            </a:pPr>
            <a:r>
              <a:rPr lang="en-US" baseline="0"/>
              <a:t>128 Block Size, Visualization 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Naïve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Sheet1!$A$15:$A$25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</c:numCache>
            </c:numRef>
          </c:cat>
          <c:val>
            <c:numRef>
              <c:f>Sheet1!$B$15:$B$25</c:f>
              <c:numCache>
                <c:formatCode>General</c:formatCode>
                <c:ptCount val="11"/>
                <c:pt idx="0">
                  <c:v>1081.9000000000001</c:v>
                </c:pt>
                <c:pt idx="1">
                  <c:v>733.1</c:v>
                </c:pt>
                <c:pt idx="2">
                  <c:v>502.9</c:v>
                </c:pt>
                <c:pt idx="3">
                  <c:v>289.8</c:v>
                </c:pt>
                <c:pt idx="4">
                  <c:v>156.30000000000001</c:v>
                </c:pt>
                <c:pt idx="5">
                  <c:v>41.3</c:v>
                </c:pt>
                <c:pt idx="6">
                  <c:v>13.5</c:v>
                </c:pt>
                <c:pt idx="7">
                  <c:v>3.4</c:v>
                </c:pt>
                <c:pt idx="8">
                  <c:v>0.9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5-4B09-A03F-F3739C0FB7C4}"/>
            </c:ext>
          </c:extLst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Uniform Grid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Sheet1!$A$15:$A$25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</c:numCache>
            </c:numRef>
          </c:cat>
          <c:val>
            <c:numRef>
              <c:f>Sheet1!$C$15:$C$25</c:f>
              <c:numCache>
                <c:formatCode>General</c:formatCode>
                <c:ptCount val="11"/>
                <c:pt idx="0">
                  <c:v>1279</c:v>
                </c:pt>
                <c:pt idx="1">
                  <c:v>1060.7</c:v>
                </c:pt>
                <c:pt idx="2">
                  <c:v>1068.5999999999999</c:v>
                </c:pt>
                <c:pt idx="3">
                  <c:v>905</c:v>
                </c:pt>
                <c:pt idx="4">
                  <c:v>787.9</c:v>
                </c:pt>
                <c:pt idx="5">
                  <c:v>509.8</c:v>
                </c:pt>
                <c:pt idx="6">
                  <c:v>408.9</c:v>
                </c:pt>
                <c:pt idx="7">
                  <c:v>151.9</c:v>
                </c:pt>
                <c:pt idx="8">
                  <c:v>27</c:v>
                </c:pt>
                <c:pt idx="9">
                  <c:v>5.3</c:v>
                </c:pt>
                <c:pt idx="10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95-4B09-A03F-F3739C0FB7C4}"/>
            </c:ext>
          </c:extLst>
        </c:ser>
        <c:ser>
          <c:idx val="2"/>
          <c:order val="2"/>
          <c:tx>
            <c:strRef>
              <c:f>Sheet1!$D$14</c:f>
              <c:strCache>
                <c:ptCount val="1"/>
                <c:pt idx="0">
                  <c:v>Coherent Grid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Sheet1!$A$15:$A$25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</c:numCache>
            </c:numRef>
          </c:cat>
          <c:val>
            <c:numRef>
              <c:f>Sheet1!$D$15:$D$25</c:f>
              <c:numCache>
                <c:formatCode>General</c:formatCode>
                <c:ptCount val="11"/>
                <c:pt idx="0">
                  <c:v>1171.8</c:v>
                </c:pt>
                <c:pt idx="1">
                  <c:v>1263.7</c:v>
                </c:pt>
                <c:pt idx="2">
                  <c:v>1287.9000000000001</c:v>
                </c:pt>
                <c:pt idx="3">
                  <c:v>1035.5</c:v>
                </c:pt>
                <c:pt idx="4">
                  <c:v>982.4</c:v>
                </c:pt>
                <c:pt idx="5">
                  <c:v>693.8</c:v>
                </c:pt>
                <c:pt idx="6">
                  <c:v>738.5</c:v>
                </c:pt>
                <c:pt idx="7">
                  <c:v>421.9</c:v>
                </c:pt>
                <c:pt idx="8">
                  <c:v>262.89999999999998</c:v>
                </c:pt>
                <c:pt idx="9">
                  <c:v>103.4</c:v>
                </c:pt>
                <c:pt idx="10">
                  <c:v>30.7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95-4B09-A03F-F3739C0FB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281896"/>
        <c:axId val="711282224"/>
      </c:barChart>
      <c:catAx>
        <c:axId val="711281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82224"/>
        <c:crosses val="autoZero"/>
        <c:auto val="1"/>
        <c:lblAlgn val="ctr"/>
        <c:lblOffset val="100"/>
        <c:noMultiLvlLbl val="0"/>
      </c:catAx>
      <c:valAx>
        <c:axId val="7112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81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Frame Time vs.</a:t>
            </a:r>
            <a:r>
              <a:rPr lang="en-US" baseline="0"/>
              <a:t> Number of Boids</a:t>
            </a:r>
          </a:p>
          <a:p>
            <a:pPr>
              <a:defRPr/>
            </a:pPr>
            <a:r>
              <a:rPr lang="en-US" baseline="0"/>
              <a:t>128 Block Size, Visualization 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Naïve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Sheet1!$A$15:$A$25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</c:numCache>
            </c:numRef>
          </c:cat>
          <c:val>
            <c:numRef>
              <c:f>Sheet1!$E$15:$E$25</c:f>
              <c:numCache>
                <c:formatCode>General</c:formatCode>
                <c:ptCount val="11"/>
                <c:pt idx="0">
                  <c:v>0.92429984286902667</c:v>
                </c:pt>
                <c:pt idx="1">
                  <c:v>1.3640703860319192</c:v>
                </c:pt>
                <c:pt idx="2">
                  <c:v>1.9884668920262478</c:v>
                </c:pt>
                <c:pt idx="3">
                  <c:v>3.4506556245686677</c:v>
                </c:pt>
                <c:pt idx="4">
                  <c:v>6.3979526551503518</c:v>
                </c:pt>
                <c:pt idx="5">
                  <c:v>24.213075060532688</c:v>
                </c:pt>
                <c:pt idx="6">
                  <c:v>74.074074074074076</c:v>
                </c:pt>
                <c:pt idx="7">
                  <c:v>294.11764705882354</c:v>
                </c:pt>
                <c:pt idx="8">
                  <c:v>1111.1111111111111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4-4ADC-9AAF-137B4767F007}"/>
            </c:ext>
          </c:extLst>
        </c:ser>
        <c:ser>
          <c:idx val="1"/>
          <c:order val="1"/>
          <c:tx>
            <c:strRef>
              <c:f>Sheet1!$F$14</c:f>
              <c:strCache>
                <c:ptCount val="1"/>
                <c:pt idx="0">
                  <c:v>Uniform Grid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Sheet1!$A$15:$A$25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</c:numCache>
            </c:numRef>
          </c:cat>
          <c:val>
            <c:numRef>
              <c:f>Sheet1!$F$15:$F$25</c:f>
              <c:numCache>
                <c:formatCode>General</c:formatCode>
                <c:ptCount val="11"/>
                <c:pt idx="0">
                  <c:v>0.78186082877247853</c:v>
                </c:pt>
                <c:pt idx="1">
                  <c:v>0.9427736400490242</c:v>
                </c:pt>
                <c:pt idx="2">
                  <c:v>0.93580385551188483</c:v>
                </c:pt>
                <c:pt idx="3">
                  <c:v>1.1049723756906078</c:v>
                </c:pt>
                <c:pt idx="4">
                  <c:v>1.269196598553116</c:v>
                </c:pt>
                <c:pt idx="5">
                  <c:v>1.9615535504119261</c:v>
                </c:pt>
                <c:pt idx="6">
                  <c:v>2.4455857177794083</c:v>
                </c:pt>
                <c:pt idx="7">
                  <c:v>6.5832784726793943</c:v>
                </c:pt>
                <c:pt idx="8">
                  <c:v>37.037037037037038</c:v>
                </c:pt>
                <c:pt idx="9">
                  <c:v>188.67924528301887</c:v>
                </c:pt>
                <c:pt idx="10">
                  <c:v>909.09090909090901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54-4ADC-9AAF-137B4767F007}"/>
            </c:ext>
          </c:extLst>
        </c:ser>
        <c:ser>
          <c:idx val="2"/>
          <c:order val="2"/>
          <c:tx>
            <c:strRef>
              <c:f>Sheet1!$G$14</c:f>
              <c:strCache>
                <c:ptCount val="1"/>
                <c:pt idx="0">
                  <c:v>Coherent Grid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Sheet1!$A$15:$A$25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</c:numCache>
            </c:numRef>
          </c:cat>
          <c:val>
            <c:numRef>
              <c:f>Sheet1!$G$15:$G$25</c:f>
              <c:numCache>
                <c:formatCode>General</c:formatCode>
                <c:ptCount val="11"/>
                <c:pt idx="0">
                  <c:v>0.85338795016214375</c:v>
                </c:pt>
                <c:pt idx="1">
                  <c:v>0.79132705547202653</c:v>
                </c:pt>
                <c:pt idx="2">
                  <c:v>0.77645779951859606</c:v>
                </c:pt>
                <c:pt idx="3">
                  <c:v>0.96571704490584254</c:v>
                </c:pt>
                <c:pt idx="4">
                  <c:v>1.0179153094462541</c:v>
                </c:pt>
                <c:pt idx="5">
                  <c:v>1.4413375612568464</c:v>
                </c:pt>
                <c:pt idx="6">
                  <c:v>1.3540961408259986</c:v>
                </c:pt>
                <c:pt idx="7">
                  <c:v>2.3702299123014932</c:v>
                </c:pt>
                <c:pt idx="8">
                  <c:v>3.8037276531000384</c:v>
                </c:pt>
                <c:pt idx="9">
                  <c:v>9.6711798839458414</c:v>
                </c:pt>
                <c:pt idx="10">
                  <c:v>32.573289902280131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54-4ADC-9AAF-137B4767F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562232"/>
        <c:axId val="710636992"/>
      </c:barChart>
      <c:catAx>
        <c:axId val="702562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36992"/>
        <c:crosses val="autoZero"/>
        <c:auto val="1"/>
        <c:lblAlgn val="ctr"/>
        <c:lblOffset val="100"/>
        <c:noMultiLvlLbl val="0"/>
      </c:catAx>
      <c:valAx>
        <c:axId val="71063699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Time (log 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56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0</xdr:row>
      <xdr:rowOff>114300</xdr:rowOff>
    </xdr:from>
    <xdr:to>
      <xdr:col>16</xdr:col>
      <xdr:colOff>476250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87FA4A-2DBF-4ABA-B913-68251EB5F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42862</xdr:colOff>
      <xdr:row>1</xdr:row>
      <xdr:rowOff>23812</xdr:rowOff>
    </xdr:from>
    <xdr:to>
      <xdr:col>24</xdr:col>
      <xdr:colOff>347662</xdr:colOff>
      <xdr:row>15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6E4EFF-7883-4ECF-8778-8CD317B8C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</xdr:colOff>
      <xdr:row>16</xdr:row>
      <xdr:rowOff>38100</xdr:rowOff>
    </xdr:from>
    <xdr:to>
      <xdr:col>24</xdr:col>
      <xdr:colOff>342900</xdr:colOff>
      <xdr:row>30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309890-0FAD-44CE-8774-26A0AB63A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185737</xdr:colOff>
      <xdr:row>18</xdr:row>
      <xdr:rowOff>80962</xdr:rowOff>
    </xdr:from>
    <xdr:to>
      <xdr:col>16</xdr:col>
      <xdr:colOff>490537</xdr:colOff>
      <xdr:row>32</xdr:row>
      <xdr:rowOff>157162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B6D03BB-65D8-42F3-A0BE-FB6AA9AC0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357187</xdr:colOff>
      <xdr:row>33</xdr:row>
      <xdr:rowOff>28575</xdr:rowOff>
    </xdr:from>
    <xdr:to>
      <xdr:col>17</xdr:col>
      <xdr:colOff>371475</xdr:colOff>
      <xdr:row>50</xdr:row>
      <xdr:rowOff>76199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A73B6DD-C799-46D1-82C4-514D3CF73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E489A-7AE3-45CD-A501-D3B3FF5E401E}">
  <dimension ref="A1:I25"/>
  <sheetViews>
    <sheetView tabSelected="1" topLeftCell="A22" workbookViewId="0">
      <selection activeCell="C38" sqref="C38"/>
    </sheetView>
  </sheetViews>
  <sheetFormatPr defaultRowHeight="15" x14ac:dyDescent="0.25"/>
  <sheetData>
    <row r="1" spans="1:9" x14ac:dyDescent="0.25">
      <c r="A1" t="s">
        <v>0</v>
      </c>
      <c r="B1" t="s">
        <v>4</v>
      </c>
      <c r="C1" t="s">
        <v>5</v>
      </c>
      <c r="D1" t="s">
        <v>6</v>
      </c>
      <c r="E1" t="s">
        <v>4</v>
      </c>
      <c r="F1" t="s">
        <v>5</v>
      </c>
      <c r="G1" t="s">
        <v>6</v>
      </c>
      <c r="H1" t="s">
        <v>2</v>
      </c>
      <c r="I1" t="s">
        <v>7</v>
      </c>
    </row>
    <row r="2" spans="1:9" x14ac:dyDescent="0.25">
      <c r="A2">
        <v>1</v>
      </c>
      <c r="B2">
        <v>6.7</v>
      </c>
      <c r="C2">
        <v>339.5</v>
      </c>
      <c r="D2">
        <v>429.5</v>
      </c>
      <c r="E2">
        <f>1000/B2</f>
        <v>149.25373134328359</v>
      </c>
      <c r="F2">
        <f t="shared" ref="F2:G11" si="0">1000/C2</f>
        <v>2.9455081001472756</v>
      </c>
      <c r="G2">
        <f t="shared" si="0"/>
        <v>2.3282887077997674</v>
      </c>
    </row>
    <row r="3" spans="1:9" x14ac:dyDescent="0.25">
      <c r="A3">
        <v>2</v>
      </c>
      <c r="B3">
        <v>13.2</v>
      </c>
      <c r="C3">
        <v>425</v>
      </c>
      <c r="D3">
        <v>612.29999999999995</v>
      </c>
      <c r="E3">
        <f t="shared" ref="E3:E11" si="1">1000/B3</f>
        <v>75.757575757575765</v>
      </c>
      <c r="F3">
        <f t="shared" si="0"/>
        <v>2.3529411764705883</v>
      </c>
      <c r="G3">
        <f t="shared" si="0"/>
        <v>1.6331863465621428</v>
      </c>
    </row>
    <row r="4" spans="1:9" x14ac:dyDescent="0.25">
      <c r="A4">
        <v>4</v>
      </c>
      <c r="B4">
        <v>24.1</v>
      </c>
      <c r="C4">
        <v>549.29999999999995</v>
      </c>
      <c r="D4">
        <v>760.3</v>
      </c>
      <c r="E4">
        <f t="shared" si="1"/>
        <v>41.493775933609953</v>
      </c>
      <c r="F4">
        <f t="shared" si="0"/>
        <v>1.8204988166757694</v>
      </c>
      <c r="G4">
        <f t="shared" si="0"/>
        <v>1.3152702880441931</v>
      </c>
    </row>
    <row r="5" spans="1:9" x14ac:dyDescent="0.25">
      <c r="A5">
        <v>8</v>
      </c>
      <c r="B5">
        <v>41.6</v>
      </c>
      <c r="C5">
        <v>694.7</v>
      </c>
      <c r="D5">
        <v>838.6</v>
      </c>
      <c r="E5">
        <f t="shared" si="1"/>
        <v>24.038461538461537</v>
      </c>
      <c r="F5">
        <f t="shared" si="0"/>
        <v>1.4394702749388224</v>
      </c>
      <c r="G5">
        <f t="shared" si="0"/>
        <v>1.1924636298592892</v>
      </c>
    </row>
    <row r="6" spans="1:9" x14ac:dyDescent="0.25">
      <c r="A6">
        <v>16</v>
      </c>
      <c r="B6">
        <v>82.8</v>
      </c>
      <c r="C6">
        <v>791.9</v>
      </c>
      <c r="D6">
        <v>951.6</v>
      </c>
      <c r="E6">
        <f t="shared" si="1"/>
        <v>12.077294685990339</v>
      </c>
      <c r="F6">
        <f t="shared" si="0"/>
        <v>1.2627857052658165</v>
      </c>
      <c r="G6">
        <f t="shared" si="0"/>
        <v>1.0508617065994115</v>
      </c>
    </row>
    <row r="7" spans="1:9" x14ac:dyDescent="0.25">
      <c r="A7">
        <v>32</v>
      </c>
      <c r="B7">
        <v>155.19999999999999</v>
      </c>
      <c r="C7">
        <v>779.7</v>
      </c>
      <c r="D7">
        <v>1033.5999999999999</v>
      </c>
      <c r="E7">
        <f t="shared" si="1"/>
        <v>6.4432989690721651</v>
      </c>
      <c r="F7">
        <f t="shared" si="0"/>
        <v>1.2825445684237526</v>
      </c>
      <c r="G7">
        <f t="shared" si="0"/>
        <v>0.96749226006191957</v>
      </c>
    </row>
    <row r="8" spans="1:9" x14ac:dyDescent="0.25">
      <c r="A8">
        <v>64</v>
      </c>
      <c r="B8">
        <v>156.69999999999999</v>
      </c>
      <c r="C8">
        <v>802</v>
      </c>
      <c r="D8">
        <v>1007.3</v>
      </c>
      <c r="E8">
        <f t="shared" si="1"/>
        <v>6.3816209317166566</v>
      </c>
      <c r="F8">
        <f t="shared" si="0"/>
        <v>1.2468827930174564</v>
      </c>
      <c r="G8">
        <f t="shared" si="0"/>
        <v>0.99275290380224368</v>
      </c>
    </row>
    <row r="9" spans="1:9" x14ac:dyDescent="0.25">
      <c r="A9">
        <v>128</v>
      </c>
      <c r="B9">
        <v>157.1</v>
      </c>
      <c r="C9">
        <v>806.3</v>
      </c>
      <c r="D9">
        <v>991</v>
      </c>
      <c r="E9">
        <f t="shared" si="1"/>
        <v>6.3653723742838961</v>
      </c>
      <c r="F9">
        <f t="shared" si="0"/>
        <v>1.240233163834801</v>
      </c>
      <c r="G9">
        <f t="shared" si="0"/>
        <v>1.0090817356205852</v>
      </c>
    </row>
    <row r="10" spans="1:9" x14ac:dyDescent="0.25">
      <c r="A10">
        <v>256</v>
      </c>
      <c r="B10">
        <v>156.9</v>
      </c>
      <c r="C10">
        <v>795.9</v>
      </c>
      <c r="D10">
        <v>924.8</v>
      </c>
      <c r="E10">
        <f t="shared" si="1"/>
        <v>6.3734862970044608</v>
      </c>
      <c r="F10">
        <f t="shared" si="0"/>
        <v>1.2564392511622064</v>
      </c>
      <c r="G10">
        <f t="shared" si="0"/>
        <v>1.0813148788927336</v>
      </c>
    </row>
    <row r="11" spans="1:9" x14ac:dyDescent="0.25">
      <c r="A11">
        <v>512</v>
      </c>
      <c r="B11">
        <v>156.5</v>
      </c>
      <c r="C11">
        <v>815.2</v>
      </c>
      <c r="D11">
        <v>983.5</v>
      </c>
      <c r="E11">
        <f t="shared" si="1"/>
        <v>6.3897763578274764</v>
      </c>
      <c r="F11">
        <f t="shared" si="0"/>
        <v>1.2266928361138369</v>
      </c>
      <c r="G11">
        <f t="shared" si="0"/>
        <v>1.0167768174885612</v>
      </c>
    </row>
    <row r="14" spans="1:9" x14ac:dyDescent="0.25">
      <c r="A14" t="s">
        <v>1</v>
      </c>
      <c r="B14" t="s">
        <v>4</v>
      </c>
      <c r="C14" t="s">
        <v>5</v>
      </c>
      <c r="D14" t="s">
        <v>6</v>
      </c>
      <c r="E14" t="s">
        <v>4</v>
      </c>
      <c r="F14" t="s">
        <v>5</v>
      </c>
      <c r="G14" t="s">
        <v>6</v>
      </c>
      <c r="H14" t="s">
        <v>3</v>
      </c>
    </row>
    <row r="15" spans="1:9" x14ac:dyDescent="0.25">
      <c r="A15">
        <f>2^0 * 1000</f>
        <v>1000</v>
      </c>
      <c r="B15">
        <v>1081.9000000000001</v>
      </c>
      <c r="C15">
        <v>1279</v>
      </c>
      <c r="D15">
        <v>1171.8</v>
      </c>
      <c r="E15">
        <f>1000/B15</f>
        <v>0.92429984286902667</v>
      </c>
      <c r="F15">
        <f t="shared" ref="F15:F25" si="2">1000/C15</f>
        <v>0.78186082877247853</v>
      </c>
      <c r="G15">
        <f t="shared" ref="G15:G25" si="3">1000/D15</f>
        <v>0.85338795016214375</v>
      </c>
    </row>
    <row r="16" spans="1:9" x14ac:dyDescent="0.25">
      <c r="A16">
        <f>2^1 * 1000</f>
        <v>2000</v>
      </c>
      <c r="B16">
        <v>733.1</v>
      </c>
      <c r="C16">
        <v>1060.7</v>
      </c>
      <c r="D16">
        <v>1263.7</v>
      </c>
      <c r="E16">
        <f t="shared" ref="E16:E25" si="4">1000/B16</f>
        <v>1.3640703860319192</v>
      </c>
      <c r="F16">
        <f t="shared" si="2"/>
        <v>0.9427736400490242</v>
      </c>
      <c r="G16">
        <f t="shared" si="3"/>
        <v>0.79132705547202653</v>
      </c>
    </row>
    <row r="17" spans="1:7" x14ac:dyDescent="0.25">
      <c r="A17">
        <f>2^2 * 1000</f>
        <v>4000</v>
      </c>
      <c r="B17">
        <v>502.9</v>
      </c>
      <c r="C17">
        <v>1068.5999999999999</v>
      </c>
      <c r="D17">
        <v>1287.9000000000001</v>
      </c>
      <c r="E17">
        <f t="shared" si="4"/>
        <v>1.9884668920262478</v>
      </c>
      <c r="F17">
        <f t="shared" si="2"/>
        <v>0.93580385551188483</v>
      </c>
      <c r="G17">
        <f t="shared" si="3"/>
        <v>0.77645779951859606</v>
      </c>
    </row>
    <row r="18" spans="1:7" x14ac:dyDescent="0.25">
      <c r="A18">
        <f>2^3 * 1000</f>
        <v>8000</v>
      </c>
      <c r="B18">
        <v>289.8</v>
      </c>
      <c r="C18">
        <v>905</v>
      </c>
      <c r="D18">
        <v>1035.5</v>
      </c>
      <c r="E18">
        <f t="shared" si="4"/>
        <v>3.4506556245686677</v>
      </c>
      <c r="F18">
        <f t="shared" si="2"/>
        <v>1.1049723756906078</v>
      </c>
      <c r="G18">
        <f t="shared" si="3"/>
        <v>0.96571704490584254</v>
      </c>
    </row>
    <row r="19" spans="1:7" x14ac:dyDescent="0.25">
      <c r="A19">
        <f>2^4 * 1000</f>
        <v>16000</v>
      </c>
      <c r="B19">
        <v>156.30000000000001</v>
      </c>
      <c r="C19">
        <v>787.9</v>
      </c>
      <c r="D19">
        <v>982.4</v>
      </c>
      <c r="E19">
        <f t="shared" si="4"/>
        <v>6.3979526551503518</v>
      </c>
      <c r="F19">
        <f t="shared" si="2"/>
        <v>1.269196598553116</v>
      </c>
      <c r="G19">
        <f t="shared" si="3"/>
        <v>1.0179153094462541</v>
      </c>
    </row>
    <row r="20" spans="1:7" x14ac:dyDescent="0.25">
      <c r="A20">
        <f>2^5 * 1000</f>
        <v>32000</v>
      </c>
      <c r="B20">
        <v>41.3</v>
      </c>
      <c r="C20">
        <v>509.8</v>
      </c>
      <c r="D20">
        <v>693.8</v>
      </c>
      <c r="E20">
        <f t="shared" si="4"/>
        <v>24.213075060532688</v>
      </c>
      <c r="F20">
        <f t="shared" si="2"/>
        <v>1.9615535504119261</v>
      </c>
      <c r="G20">
        <f t="shared" si="3"/>
        <v>1.4413375612568464</v>
      </c>
    </row>
    <row r="21" spans="1:7" x14ac:dyDescent="0.25">
      <c r="A21">
        <f>2^6 * 1000</f>
        <v>64000</v>
      </c>
      <c r="B21">
        <v>13.5</v>
      </c>
      <c r="C21">
        <v>408.9</v>
      </c>
      <c r="D21">
        <v>738.5</v>
      </c>
      <c r="E21">
        <f t="shared" si="4"/>
        <v>74.074074074074076</v>
      </c>
      <c r="F21">
        <f t="shared" si="2"/>
        <v>2.4455857177794083</v>
      </c>
      <c r="G21">
        <f t="shared" si="3"/>
        <v>1.3540961408259986</v>
      </c>
    </row>
    <row r="22" spans="1:7" x14ac:dyDescent="0.25">
      <c r="A22">
        <f>2^7 * 1000</f>
        <v>128000</v>
      </c>
      <c r="B22">
        <v>3.4</v>
      </c>
      <c r="C22">
        <v>151.9</v>
      </c>
      <c r="D22">
        <v>421.9</v>
      </c>
      <c r="E22">
        <f t="shared" si="4"/>
        <v>294.11764705882354</v>
      </c>
      <c r="F22">
        <f t="shared" si="2"/>
        <v>6.5832784726793943</v>
      </c>
      <c r="G22">
        <f t="shared" si="3"/>
        <v>2.3702299123014932</v>
      </c>
    </row>
    <row r="23" spans="1:7" x14ac:dyDescent="0.25">
      <c r="A23">
        <f>2^8 * 1000</f>
        <v>256000</v>
      </c>
      <c r="B23">
        <v>0.9</v>
      </c>
      <c r="C23">
        <v>27</v>
      </c>
      <c r="D23">
        <v>262.89999999999998</v>
      </c>
      <c r="E23">
        <f t="shared" si="4"/>
        <v>1111.1111111111111</v>
      </c>
      <c r="F23">
        <f t="shared" si="2"/>
        <v>37.037037037037038</v>
      </c>
      <c r="G23">
        <f t="shared" si="3"/>
        <v>3.8037276531000384</v>
      </c>
    </row>
    <row r="24" spans="1:7" x14ac:dyDescent="0.25">
      <c r="A24">
        <f>2^9 * 1000</f>
        <v>512000</v>
      </c>
      <c r="B24">
        <v>0</v>
      </c>
      <c r="C24">
        <v>5.3</v>
      </c>
      <c r="D24">
        <v>103.4</v>
      </c>
      <c r="E24">
        <v>0</v>
      </c>
      <c r="F24">
        <f t="shared" si="2"/>
        <v>188.67924528301887</v>
      </c>
      <c r="G24">
        <f t="shared" si="3"/>
        <v>9.6711798839458414</v>
      </c>
    </row>
    <row r="25" spans="1:7" x14ac:dyDescent="0.25">
      <c r="A25">
        <f>2^10 * 1000</f>
        <v>1024000</v>
      </c>
      <c r="B25">
        <v>0</v>
      </c>
      <c r="C25">
        <v>1.1000000000000001</v>
      </c>
      <c r="D25">
        <v>30.7</v>
      </c>
      <c r="E25">
        <v>0</v>
      </c>
      <c r="F25">
        <f t="shared" si="2"/>
        <v>909.09090909090901</v>
      </c>
      <c r="G25">
        <f t="shared" si="3"/>
        <v>32.573289902280131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Chan</dc:creator>
  <cp:lastModifiedBy>Alexander Chan</cp:lastModifiedBy>
  <dcterms:created xsi:type="dcterms:W3CDTF">2018-09-09T19:18:00Z</dcterms:created>
  <dcterms:modified xsi:type="dcterms:W3CDTF">2018-09-09T23:39:05Z</dcterms:modified>
</cp:coreProperties>
</file>