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/>
  <mc:AlternateContent xmlns:mc="http://schemas.openxmlformats.org/markup-compatibility/2006">
    <mc:Choice Requires="x15">
      <x15ac:absPath xmlns:x15ac="http://schemas.microsoft.com/office/spreadsheetml/2010/11/ac" url="D:\Documents\Premier\IEB 2023\Working Files\Batch 37\SD - Fall 2022\"/>
    </mc:Choice>
  </mc:AlternateContent>
  <xr:revisionPtr revIDLastSave="0" documentId="13_ncr:1_{CF90D8D2-EF57-4F76-BFFB-4D9177BCA121}" xr6:coauthVersionLast="45" xr6:coauthVersionMax="45" xr10:uidLastSave="{00000000-0000-0000-0000-000000000000}"/>
  <bookViews>
    <workbookView xWindow="-108" yWindow="-108" windowWidth="23256" windowHeight="12456" xr2:uid="{00000000-000D-0000-FFFF-FFFF00000000}"/>
  </bookViews>
  <sheets>
    <sheet name="SD_C_FALL2022" sheetId="1" r:id="rId1"/>
    <sheet name="Sheet1" sheetId="2" r:id="rId2"/>
    <sheet name="Sheet2" sheetId="3" r:id="rId3"/>
    <sheet name="Sheet3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uri="GoogleSheetsCustomDataVersion2">
      <go:sheetsCustomData xmlns:go="http://customooxmlschemas.google.com/" r:id="rId8" roundtripDataChecksum="tn9tJCSVKLKnxtFEKe9zcRSdqOYvfk4ipTq4bzwNK5k="/>
    </ext>
  </extLst>
</workbook>
</file>

<file path=xl/calcChain.xml><?xml version="1.0" encoding="utf-8"?>
<calcChain xmlns="http://schemas.openxmlformats.org/spreadsheetml/2006/main">
  <c r="B40" i="4" l="1"/>
  <c r="B39" i="4"/>
  <c r="K38" i="4"/>
  <c r="H38" i="4"/>
  <c r="G38" i="4"/>
  <c r="F38" i="4"/>
  <c r="B38" i="4"/>
  <c r="C38" i="4" s="1"/>
  <c r="D37" i="4"/>
  <c r="B37" i="4"/>
  <c r="B36" i="4"/>
  <c r="B35" i="4"/>
  <c r="K35" i="4" s="1"/>
  <c r="B34" i="4"/>
  <c r="I33" i="4"/>
  <c r="G33" i="4"/>
  <c r="B33" i="4"/>
  <c r="E33" i="4" s="1"/>
  <c r="B32" i="4"/>
  <c r="B31" i="4"/>
  <c r="B30" i="4"/>
  <c r="K29" i="4"/>
  <c r="I29" i="4"/>
  <c r="G29" i="4"/>
  <c r="E29" i="4"/>
  <c r="B29" i="4"/>
  <c r="D29" i="4" s="1"/>
  <c r="B28" i="4"/>
  <c r="F28" i="4" s="1"/>
  <c r="B27" i="4"/>
  <c r="B26" i="4"/>
  <c r="K25" i="4"/>
  <c r="J25" i="4"/>
  <c r="I25" i="4"/>
  <c r="F25" i="4"/>
  <c r="B25" i="4"/>
  <c r="C25" i="4" s="1"/>
  <c r="D24" i="4"/>
  <c r="C24" i="4"/>
  <c r="B24" i="4"/>
  <c r="B23" i="4"/>
  <c r="B22" i="4"/>
  <c r="K21" i="4"/>
  <c r="I21" i="4"/>
  <c r="G21" i="4"/>
  <c r="D21" i="4"/>
  <c r="B21" i="4"/>
  <c r="C21" i="4" s="1"/>
  <c r="B20" i="4"/>
  <c r="B19" i="4"/>
  <c r="B18" i="4"/>
  <c r="K17" i="4"/>
  <c r="J17" i="4"/>
  <c r="I17" i="4"/>
  <c r="E17" i="4"/>
  <c r="B17" i="4"/>
  <c r="C17" i="4" s="1"/>
  <c r="B16" i="4"/>
  <c r="F16" i="4" s="1"/>
  <c r="B15" i="4"/>
  <c r="I14" i="4"/>
  <c r="F14" i="4"/>
  <c r="B14" i="4"/>
  <c r="C14" i="4" s="1"/>
  <c r="J13" i="4"/>
  <c r="G13" i="4"/>
  <c r="B13" i="4"/>
  <c r="K13" i="4" s="1"/>
  <c r="B12" i="4"/>
  <c r="H11" i="4"/>
  <c r="F11" i="4"/>
  <c r="B11" i="4"/>
  <c r="E11" i="4" s="1"/>
  <c r="B10" i="4"/>
  <c r="F9" i="4"/>
  <c r="C9" i="4"/>
  <c r="B9" i="4"/>
  <c r="B8" i="4"/>
  <c r="K8" i="4" s="1"/>
  <c r="B7" i="4"/>
  <c r="K6" i="4"/>
  <c r="H6" i="4"/>
  <c r="G6" i="4"/>
  <c r="B6" i="4"/>
  <c r="D6" i="4" s="1"/>
  <c r="B5" i="4"/>
  <c r="B4" i="4"/>
  <c r="K3" i="4"/>
  <c r="J3" i="4"/>
  <c r="I3" i="4"/>
  <c r="E3" i="4"/>
  <c r="D3" i="4"/>
  <c r="C3" i="4"/>
  <c r="B3" i="4"/>
  <c r="K2" i="4"/>
  <c r="I2" i="4"/>
  <c r="H2" i="4"/>
  <c r="G2" i="4"/>
  <c r="F2" i="4"/>
  <c r="E2" i="4"/>
  <c r="D2" i="4"/>
  <c r="C2" i="4"/>
  <c r="B2" i="4"/>
  <c r="J2" i="4" s="1"/>
  <c r="B1" i="4"/>
  <c r="K1" i="4" s="1"/>
  <c r="C40" i="3"/>
  <c r="B40" i="3"/>
  <c r="C39" i="3"/>
  <c r="B39" i="3"/>
  <c r="C38" i="3"/>
  <c r="B38" i="3"/>
  <c r="C37" i="3"/>
  <c r="B37" i="3"/>
  <c r="C36" i="3"/>
  <c r="B36" i="3"/>
  <c r="C35" i="3"/>
  <c r="B35" i="3"/>
  <c r="C34" i="3"/>
  <c r="B34" i="3"/>
  <c r="C33" i="3"/>
  <c r="B33" i="3"/>
  <c r="C32" i="3"/>
  <c r="B32" i="3"/>
  <c r="C31" i="3"/>
  <c r="B31" i="3"/>
  <c r="C30" i="3"/>
  <c r="B30" i="3"/>
  <c r="C29" i="3"/>
  <c r="B29" i="3"/>
  <c r="C28" i="3"/>
  <c r="B28" i="3"/>
  <c r="C27" i="3"/>
  <c r="B27" i="3"/>
  <c r="C26" i="3"/>
  <c r="B26" i="3"/>
  <c r="C25" i="3"/>
  <c r="B25" i="3"/>
  <c r="C24" i="3"/>
  <c r="B24" i="3"/>
  <c r="C23" i="3"/>
  <c r="B23" i="3"/>
  <c r="C22" i="3"/>
  <c r="B22" i="3"/>
  <c r="C21" i="3"/>
  <c r="B21" i="3"/>
  <c r="C20" i="3"/>
  <c r="B20" i="3"/>
  <c r="C19" i="3"/>
  <c r="B19" i="3"/>
  <c r="C18" i="3"/>
  <c r="B18" i="3"/>
  <c r="C17" i="3"/>
  <c r="B17" i="3"/>
  <c r="C16" i="3"/>
  <c r="B16" i="3"/>
  <c r="C15" i="3"/>
  <c r="B15" i="3"/>
  <c r="C14" i="3"/>
  <c r="B14" i="3"/>
  <c r="C13" i="3"/>
  <c r="B13" i="3"/>
  <c r="C12" i="3"/>
  <c r="B12" i="3"/>
  <c r="C11" i="3"/>
  <c r="B11" i="3"/>
  <c r="C10" i="3"/>
  <c r="B10" i="3"/>
  <c r="C9" i="3"/>
  <c r="B9" i="3"/>
  <c r="C8" i="3"/>
  <c r="B8" i="3"/>
  <c r="C7" i="3"/>
  <c r="B7" i="3"/>
  <c r="C6" i="3"/>
  <c r="B6" i="3"/>
  <c r="C5" i="3"/>
  <c r="B5" i="3"/>
  <c r="C4" i="3"/>
  <c r="B4" i="3"/>
  <c r="C3" i="3"/>
  <c r="B3" i="3"/>
  <c r="C2" i="3"/>
  <c r="B2" i="3"/>
  <c r="C1" i="3"/>
  <c r="B1" i="3"/>
  <c r="D40" i="2"/>
  <c r="C40" i="2"/>
  <c r="B40" i="2"/>
  <c r="D39" i="2"/>
  <c r="C39" i="2"/>
  <c r="B39" i="2"/>
  <c r="D38" i="2"/>
  <c r="C38" i="2"/>
  <c r="B38" i="2"/>
  <c r="D37" i="2"/>
  <c r="C37" i="2"/>
  <c r="B37" i="2"/>
  <c r="D36" i="2"/>
  <c r="C36" i="2"/>
  <c r="B36" i="2"/>
  <c r="D35" i="2"/>
  <c r="C35" i="2"/>
  <c r="B35" i="2"/>
  <c r="D34" i="2"/>
  <c r="C34" i="2"/>
  <c r="B34" i="2"/>
  <c r="D33" i="2"/>
  <c r="C33" i="2"/>
  <c r="B33" i="2"/>
  <c r="D32" i="2"/>
  <c r="C32" i="2"/>
  <c r="B32" i="2"/>
  <c r="D31" i="2"/>
  <c r="C31" i="2"/>
  <c r="B31" i="2"/>
  <c r="D30" i="2"/>
  <c r="C30" i="2"/>
  <c r="B30" i="2"/>
  <c r="D29" i="2"/>
  <c r="C29" i="2"/>
  <c r="B29" i="2"/>
  <c r="D28" i="2"/>
  <c r="C28" i="2"/>
  <c r="B28" i="2"/>
  <c r="D27" i="2"/>
  <c r="C27" i="2"/>
  <c r="B27" i="2"/>
  <c r="D26" i="2"/>
  <c r="C26" i="2"/>
  <c r="B26" i="2"/>
  <c r="D25" i="2"/>
  <c r="C25" i="2"/>
  <c r="B25" i="2"/>
  <c r="D24" i="2"/>
  <c r="C24" i="2"/>
  <c r="B24" i="2"/>
  <c r="D23" i="2"/>
  <c r="C23" i="2"/>
  <c r="B23" i="2"/>
  <c r="D22" i="2"/>
  <c r="C22" i="2"/>
  <c r="B22" i="2"/>
  <c r="D21" i="2"/>
  <c r="C21" i="2"/>
  <c r="B21" i="2"/>
  <c r="D20" i="2"/>
  <c r="C20" i="2"/>
  <c r="B20" i="2"/>
  <c r="D19" i="2"/>
  <c r="C19" i="2"/>
  <c r="B19" i="2"/>
  <c r="D18" i="2"/>
  <c r="C18" i="2"/>
  <c r="B18" i="2"/>
  <c r="D17" i="2"/>
  <c r="C17" i="2"/>
  <c r="B17" i="2"/>
  <c r="D16" i="2"/>
  <c r="C16" i="2"/>
  <c r="B16" i="2"/>
  <c r="D15" i="2"/>
  <c r="C15" i="2"/>
  <c r="B15" i="2"/>
  <c r="D14" i="2"/>
  <c r="C14" i="2"/>
  <c r="B14" i="2"/>
  <c r="D13" i="2"/>
  <c r="C13" i="2"/>
  <c r="B13" i="2"/>
  <c r="D12" i="2"/>
  <c r="C12" i="2"/>
  <c r="B12" i="2"/>
  <c r="D11" i="2"/>
  <c r="C11" i="2"/>
  <c r="B11" i="2"/>
  <c r="D10" i="2"/>
  <c r="C10" i="2"/>
  <c r="B10" i="2"/>
  <c r="D9" i="2"/>
  <c r="C9" i="2"/>
  <c r="B9" i="2"/>
  <c r="D8" i="2"/>
  <c r="C8" i="2"/>
  <c r="B8" i="2"/>
  <c r="D7" i="2"/>
  <c r="C7" i="2"/>
  <c r="B7" i="2"/>
  <c r="D6" i="2"/>
  <c r="C6" i="2"/>
  <c r="B6" i="2"/>
  <c r="D5" i="2"/>
  <c r="C5" i="2"/>
  <c r="B5" i="2"/>
  <c r="D4" i="2"/>
  <c r="C4" i="2"/>
  <c r="B4" i="2"/>
  <c r="D3" i="2"/>
  <c r="C3" i="2"/>
  <c r="B3" i="2"/>
  <c r="D2" i="2"/>
  <c r="C2" i="2"/>
  <c r="B2" i="2"/>
  <c r="D1" i="2"/>
  <c r="C1" i="2"/>
  <c r="B1" i="2"/>
  <c r="AE60" i="1"/>
  <c r="AF59" i="1"/>
  <c r="AE59" i="1"/>
  <c r="AF58" i="1"/>
  <c r="AF60" i="1" s="1"/>
  <c r="AE58" i="1"/>
  <c r="AD56" i="1"/>
  <c r="AJ56" i="1" s="1"/>
  <c r="AC56" i="1"/>
  <c r="AI56" i="1" s="1"/>
  <c r="AO56" i="1" s="1"/>
  <c r="X56" i="1"/>
  <c r="W56" i="1"/>
  <c r="V56" i="1"/>
  <c r="T56" i="1"/>
  <c r="O56" i="1"/>
  <c r="L56" i="1"/>
  <c r="AW55" i="1"/>
  <c r="AD55" i="1"/>
  <c r="AJ55" i="1" s="1"/>
  <c r="X55" i="1"/>
  <c r="W55" i="1"/>
  <c r="V55" i="1"/>
  <c r="T55" i="1"/>
  <c r="O55" i="1"/>
  <c r="L55" i="1"/>
  <c r="X54" i="1"/>
  <c r="W54" i="1"/>
  <c r="V54" i="1"/>
  <c r="T54" i="1"/>
  <c r="O54" i="1"/>
  <c r="L54" i="1"/>
  <c r="X53" i="1"/>
  <c r="W53" i="1"/>
  <c r="V53" i="1"/>
  <c r="T53" i="1"/>
  <c r="O53" i="1"/>
  <c r="L53" i="1"/>
  <c r="X52" i="1"/>
  <c r="W52" i="1"/>
  <c r="V52" i="1"/>
  <c r="T52" i="1"/>
  <c r="O52" i="1"/>
  <c r="L52" i="1"/>
  <c r="AD51" i="1"/>
  <c r="AJ51" i="1" s="1"/>
  <c r="AC51" i="1"/>
  <c r="AI51" i="1" s="1"/>
  <c r="AO51" i="1" s="1"/>
  <c r="AB51" i="1"/>
  <c r="AH51" i="1" s="1"/>
  <c r="X51" i="1"/>
  <c r="W51" i="1"/>
  <c r="V51" i="1"/>
  <c r="T51" i="1"/>
  <c r="O51" i="1"/>
  <c r="L51" i="1"/>
  <c r="AW50" i="1"/>
  <c r="AV50" i="1"/>
  <c r="AU50" i="1"/>
  <c r="AD50" i="1"/>
  <c r="AJ50" i="1" s="1"/>
  <c r="AP50" i="1" s="1"/>
  <c r="AC50" i="1"/>
  <c r="AI50" i="1" s="1"/>
  <c r="AO50" i="1" s="1"/>
  <c r="X50" i="1"/>
  <c r="W50" i="1"/>
  <c r="V50" i="1"/>
  <c r="T50" i="1"/>
  <c r="O50" i="1"/>
  <c r="L50" i="1"/>
  <c r="X49" i="1"/>
  <c r="W49" i="1"/>
  <c r="V49" i="1"/>
  <c r="T49" i="1"/>
  <c r="O49" i="1"/>
  <c r="L49" i="1"/>
  <c r="AD48" i="1"/>
  <c r="AJ48" i="1" s="1"/>
  <c r="AP48" i="1" s="1"/>
  <c r="X48" i="1"/>
  <c r="W48" i="1"/>
  <c r="V48" i="1"/>
  <c r="T48" i="1"/>
  <c r="O48" i="1"/>
  <c r="L48" i="1"/>
  <c r="AJ47" i="1"/>
  <c r="AD47" i="1"/>
  <c r="X47" i="1"/>
  <c r="W47" i="1"/>
  <c r="V47" i="1"/>
  <c r="T47" i="1"/>
  <c r="O47" i="1"/>
  <c r="L47" i="1"/>
  <c r="X46" i="1"/>
  <c r="W46" i="1"/>
  <c r="V46" i="1"/>
  <c r="T46" i="1"/>
  <c r="O46" i="1"/>
  <c r="L46" i="1"/>
  <c r="AP45" i="1"/>
  <c r="X45" i="1"/>
  <c r="W45" i="1"/>
  <c r="V45" i="1"/>
  <c r="T45" i="1"/>
  <c r="O45" i="1"/>
  <c r="L45" i="1"/>
  <c r="X44" i="1"/>
  <c r="W44" i="1"/>
  <c r="V44" i="1"/>
  <c r="T44" i="1"/>
  <c r="O44" i="1"/>
  <c r="L44" i="1"/>
  <c r="AD43" i="1"/>
  <c r="AJ43" i="1" s="1"/>
  <c r="AC43" i="1"/>
  <c r="AI43" i="1" s="1"/>
  <c r="AO43" i="1" s="1"/>
  <c r="X43" i="1"/>
  <c r="W43" i="1"/>
  <c r="V43" i="1"/>
  <c r="T43" i="1"/>
  <c r="O43" i="1"/>
  <c r="L43" i="1"/>
  <c r="AW42" i="1"/>
  <c r="AD42" i="1"/>
  <c r="AJ42" i="1" s="1"/>
  <c r="AC42" i="1"/>
  <c r="AI42" i="1" s="1"/>
  <c r="AO42" i="1" s="1"/>
  <c r="X42" i="1"/>
  <c r="W42" i="1"/>
  <c r="V42" i="1"/>
  <c r="T42" i="1"/>
  <c r="O42" i="1"/>
  <c r="L42" i="1"/>
  <c r="X41" i="1"/>
  <c r="W41" i="1"/>
  <c r="V41" i="1"/>
  <c r="T41" i="1"/>
  <c r="O41" i="1"/>
  <c r="L41" i="1"/>
  <c r="AO40" i="1"/>
  <c r="X40" i="1"/>
  <c r="W40" i="1"/>
  <c r="V40" i="1"/>
  <c r="T40" i="1"/>
  <c r="O40" i="1"/>
  <c r="L40" i="1"/>
  <c r="X39" i="1"/>
  <c r="W39" i="1"/>
  <c r="V39" i="1"/>
  <c r="T39" i="1"/>
  <c r="O39" i="1"/>
  <c r="L39" i="1"/>
  <c r="AC38" i="1"/>
  <c r="AI38" i="1" s="1"/>
  <c r="AO38" i="1" s="1"/>
  <c r="X38" i="1"/>
  <c r="W38" i="1"/>
  <c r="V38" i="1"/>
  <c r="T38" i="1"/>
  <c r="O38" i="1"/>
  <c r="L38" i="1"/>
  <c r="AW37" i="1"/>
  <c r="AV37" i="1"/>
  <c r="AU37" i="1"/>
  <c r="AD37" i="1"/>
  <c r="AJ37" i="1" s="1"/>
  <c r="AP37" i="1" s="1"/>
  <c r="AC37" i="1"/>
  <c r="AI37" i="1" s="1"/>
  <c r="AO37" i="1" s="1"/>
  <c r="AB37" i="1"/>
  <c r="AH37" i="1" s="1"/>
  <c r="AN37" i="1" s="1"/>
  <c r="X37" i="1"/>
  <c r="W37" i="1"/>
  <c r="V37" i="1"/>
  <c r="T37" i="1"/>
  <c r="O37" i="1"/>
  <c r="L37" i="1"/>
  <c r="X36" i="1"/>
  <c r="W36" i="1"/>
  <c r="V36" i="1"/>
  <c r="T36" i="1"/>
  <c r="O36" i="1"/>
  <c r="L36" i="1"/>
  <c r="AO35" i="1"/>
  <c r="AD35" i="1"/>
  <c r="AJ35" i="1" s="1"/>
  <c r="AC35" i="1"/>
  <c r="AI35" i="1" s="1"/>
  <c r="X35" i="1"/>
  <c r="W35" i="1"/>
  <c r="V35" i="1"/>
  <c r="T35" i="1"/>
  <c r="O35" i="1"/>
  <c r="L35" i="1"/>
  <c r="AD34" i="1"/>
  <c r="AJ34" i="1" s="1"/>
  <c r="AC34" i="1"/>
  <c r="AI34" i="1" s="1"/>
  <c r="AO34" i="1" s="1"/>
  <c r="X34" i="1"/>
  <c r="W34" i="1"/>
  <c r="V34" i="1"/>
  <c r="T34" i="1"/>
  <c r="O34" i="1"/>
  <c r="L34" i="1"/>
  <c r="AB33" i="1"/>
  <c r="AH33" i="1" s="1"/>
  <c r="X33" i="1"/>
  <c r="W33" i="1"/>
  <c r="V33" i="1"/>
  <c r="T33" i="1"/>
  <c r="O33" i="1"/>
  <c r="L33" i="1"/>
  <c r="X32" i="1"/>
  <c r="W32" i="1"/>
  <c r="V32" i="1"/>
  <c r="T32" i="1"/>
  <c r="O32" i="1"/>
  <c r="L32" i="1"/>
  <c r="X31" i="1"/>
  <c r="W31" i="1"/>
  <c r="V31" i="1"/>
  <c r="T31" i="1"/>
  <c r="O31" i="1"/>
  <c r="L31" i="1"/>
  <c r="AC30" i="1"/>
  <c r="AI30" i="1" s="1"/>
  <c r="AO30" i="1" s="1"/>
  <c r="X30" i="1"/>
  <c r="W30" i="1"/>
  <c r="V30" i="1"/>
  <c r="T30" i="1"/>
  <c r="O30" i="1"/>
  <c r="L30" i="1"/>
  <c r="AD29" i="1"/>
  <c r="AJ29" i="1" s="1"/>
  <c r="AP29" i="1" s="1"/>
  <c r="AC29" i="1"/>
  <c r="AI29" i="1" s="1"/>
  <c r="AO29" i="1" s="1"/>
  <c r="AB29" i="1"/>
  <c r="AH29" i="1" s="1"/>
  <c r="X29" i="1"/>
  <c r="W29" i="1"/>
  <c r="V29" i="1"/>
  <c r="T29" i="1"/>
  <c r="O29" i="1"/>
  <c r="L29" i="1"/>
  <c r="X28" i="1"/>
  <c r="W28" i="1"/>
  <c r="V28" i="1"/>
  <c r="T28" i="1"/>
  <c r="O28" i="1"/>
  <c r="L28" i="1"/>
  <c r="AP27" i="1"/>
  <c r="AD27" i="1"/>
  <c r="AJ27" i="1" s="1"/>
  <c r="X27" i="1"/>
  <c r="W27" i="1"/>
  <c r="V27" i="1"/>
  <c r="T27" i="1"/>
  <c r="O27" i="1"/>
  <c r="L27" i="1"/>
  <c r="AD26" i="1"/>
  <c r="AJ26" i="1" s="1"/>
  <c r="X26" i="1"/>
  <c r="W26" i="1"/>
  <c r="V26" i="1"/>
  <c r="T26" i="1"/>
  <c r="O26" i="1"/>
  <c r="L26" i="1"/>
  <c r="AB25" i="1"/>
  <c r="AH25" i="1" s="1"/>
  <c r="X25" i="1"/>
  <c r="W25" i="1"/>
  <c r="V25" i="1"/>
  <c r="T25" i="1"/>
  <c r="O25" i="1"/>
  <c r="L25" i="1"/>
  <c r="X24" i="1"/>
  <c r="W24" i="1"/>
  <c r="V24" i="1"/>
  <c r="T24" i="1"/>
  <c r="O24" i="1"/>
  <c r="L24" i="1"/>
  <c r="X23" i="1"/>
  <c r="W23" i="1"/>
  <c r="V23" i="1"/>
  <c r="T23" i="1"/>
  <c r="O23" i="1"/>
  <c r="L23" i="1"/>
  <c r="X22" i="1"/>
  <c r="W22" i="1"/>
  <c r="V22" i="1"/>
  <c r="T22" i="1"/>
  <c r="O22" i="1"/>
  <c r="L22" i="1"/>
  <c r="AO21" i="1"/>
  <c r="AD21" i="1"/>
  <c r="AJ21" i="1" s="1"/>
  <c r="AC21" i="1"/>
  <c r="AI21" i="1" s="1"/>
  <c r="X21" i="1"/>
  <c r="W21" i="1"/>
  <c r="V21" i="1"/>
  <c r="T21" i="1"/>
  <c r="O21" i="1"/>
  <c r="L21" i="1"/>
  <c r="AD20" i="1"/>
  <c r="AJ20" i="1" s="1"/>
  <c r="X20" i="1"/>
  <c r="W20" i="1"/>
  <c r="V20" i="1"/>
  <c r="T20" i="1"/>
  <c r="O20" i="1"/>
  <c r="L20" i="1"/>
  <c r="X19" i="1"/>
  <c r="W19" i="1"/>
  <c r="V19" i="1"/>
  <c r="T19" i="1"/>
  <c r="O19" i="1"/>
  <c r="L19" i="1"/>
  <c r="AD18" i="1"/>
  <c r="AJ18" i="1" s="1"/>
  <c r="AW18" i="1" s="1"/>
  <c r="AC18" i="1"/>
  <c r="AI18" i="1" s="1"/>
  <c r="AO18" i="1" s="1"/>
  <c r="AB18" i="1"/>
  <c r="AH18" i="1" s="1"/>
  <c r="X18" i="1"/>
  <c r="W18" i="1"/>
  <c r="V18" i="1"/>
  <c r="T18" i="1"/>
  <c r="O18" i="1"/>
  <c r="L18" i="1"/>
  <c r="X17" i="1"/>
  <c r="W17" i="1"/>
  <c r="V17" i="1"/>
  <c r="T17" i="1"/>
  <c r="O17" i="1"/>
  <c r="L17" i="1"/>
  <c r="AW16" i="1"/>
  <c r="AV16" i="1"/>
  <c r="AU16" i="1"/>
  <c r="AT16" i="1"/>
  <c r="AD16" i="1"/>
  <c r="AC16" i="1"/>
  <c r="AB16" i="1"/>
  <c r="X16" i="1"/>
  <c r="W16" i="1"/>
  <c r="V16" i="1"/>
  <c r="T16" i="1"/>
  <c r="O16" i="1"/>
  <c r="L16" i="1"/>
  <c r="N5" i="1"/>
  <c r="AD45" i="1" s="1"/>
  <c r="AJ45" i="1" s="1"/>
  <c r="AW45" i="1" s="1"/>
  <c r="N4" i="1"/>
  <c r="AC40" i="1" s="1"/>
  <c r="AI40" i="1" s="1"/>
  <c r="N3" i="1"/>
  <c r="AP20" i="1" l="1"/>
  <c r="AW20" i="1"/>
  <c r="AV20" i="1"/>
  <c r="AU20" i="1"/>
  <c r="AN18" i="1"/>
  <c r="AT18" i="1"/>
  <c r="AP26" i="1"/>
  <c r="AW26" i="1"/>
  <c r="AV26" i="1"/>
  <c r="AU26" i="1"/>
  <c r="AV21" i="1"/>
  <c r="AW21" i="1"/>
  <c r="AT51" i="1"/>
  <c r="AN51" i="1"/>
  <c r="AN33" i="1"/>
  <c r="AW43" i="1"/>
  <c r="AV43" i="1"/>
  <c r="AU43" i="1"/>
  <c r="AP43" i="1"/>
  <c r="AW56" i="1"/>
  <c r="AV56" i="1"/>
  <c r="AP56" i="1"/>
  <c r="AU56" i="1"/>
  <c r="F30" i="4"/>
  <c r="E30" i="4"/>
  <c r="C30" i="4"/>
  <c r="K30" i="4"/>
  <c r="H30" i="4"/>
  <c r="AT25" i="1"/>
  <c r="AN25" i="1"/>
  <c r="AW51" i="1"/>
  <c r="AV51" i="1"/>
  <c r="AP51" i="1"/>
  <c r="K12" i="4"/>
  <c r="J12" i="4"/>
  <c r="I12" i="4"/>
  <c r="F12" i="4"/>
  <c r="E12" i="4"/>
  <c r="J32" i="4"/>
  <c r="I32" i="4"/>
  <c r="G32" i="4"/>
  <c r="AT37" i="1"/>
  <c r="C16" i="4"/>
  <c r="C32" i="4"/>
  <c r="AW29" i="1"/>
  <c r="AP42" i="1"/>
  <c r="AU42" i="1"/>
  <c r="K20" i="4"/>
  <c r="I20" i="4"/>
  <c r="F20" i="4"/>
  <c r="I22" i="4"/>
  <c r="F22" i="4"/>
  <c r="C22" i="4"/>
  <c r="K22" i="4"/>
  <c r="J22" i="4"/>
  <c r="E32" i="4"/>
  <c r="K34" i="4"/>
  <c r="I34" i="4"/>
  <c r="G34" i="4"/>
  <c r="AP21" i="1"/>
  <c r="AP47" i="1"/>
  <c r="AW47" i="1"/>
  <c r="AV47" i="1"/>
  <c r="AU47" i="1"/>
  <c r="C28" i="4"/>
  <c r="AB50" i="1"/>
  <c r="AH50" i="1" s="1"/>
  <c r="AB42" i="1"/>
  <c r="AH42" i="1" s="1"/>
  <c r="AB34" i="1"/>
  <c r="AH34" i="1" s="1"/>
  <c r="AB26" i="1"/>
  <c r="AH26" i="1" s="1"/>
  <c r="AB55" i="1"/>
  <c r="AH55" i="1" s="1"/>
  <c r="AB47" i="1"/>
  <c r="AH47" i="1" s="1"/>
  <c r="AB39" i="1"/>
  <c r="AH39" i="1" s="1"/>
  <c r="AB31" i="1"/>
  <c r="AH31" i="1" s="1"/>
  <c r="AB23" i="1"/>
  <c r="AH23" i="1" s="1"/>
  <c r="AB52" i="1"/>
  <c r="AH52" i="1" s="1"/>
  <c r="AB44" i="1"/>
  <c r="AH44" i="1" s="1"/>
  <c r="AB36" i="1"/>
  <c r="AH36" i="1" s="1"/>
  <c r="AB28" i="1"/>
  <c r="AH28" i="1" s="1"/>
  <c r="AB56" i="1"/>
  <c r="AH56" i="1" s="1"/>
  <c r="AB35" i="1"/>
  <c r="AH35" i="1" s="1"/>
  <c r="AB53" i="1"/>
  <c r="AH53" i="1" s="1"/>
  <c r="AB32" i="1"/>
  <c r="AH32" i="1" s="1"/>
  <c r="AB48" i="1"/>
  <c r="AH48" i="1" s="1"/>
  <c r="AB27" i="1"/>
  <c r="AH27" i="1" s="1"/>
  <c r="AB20" i="1"/>
  <c r="AH20" i="1" s="1"/>
  <c r="AB54" i="1"/>
  <c r="AH54" i="1" s="1"/>
  <c r="AB49" i="1"/>
  <c r="AH49" i="1" s="1"/>
  <c r="AB40" i="1"/>
  <c r="AH40" i="1" s="1"/>
  <c r="AB17" i="1"/>
  <c r="AB41" i="1"/>
  <c r="AH41" i="1" s="1"/>
  <c r="AB22" i="1"/>
  <c r="AH22" i="1" s="1"/>
  <c r="AP34" i="1"/>
  <c r="AV34" i="1"/>
  <c r="AU34" i="1"/>
  <c r="K16" i="4"/>
  <c r="G16" i="4"/>
  <c r="J16" i="4"/>
  <c r="I18" i="4"/>
  <c r="F18" i="4"/>
  <c r="E18" i="4"/>
  <c r="K18" i="4"/>
  <c r="J18" i="4"/>
  <c r="O3" i="1"/>
  <c r="O9" i="1" s="1"/>
  <c r="AP18" i="1"/>
  <c r="AU21" i="1"/>
  <c r="AW27" i="1"/>
  <c r="AV27" i="1"/>
  <c r="AU27" i="1"/>
  <c r="AU18" i="1"/>
  <c r="AB19" i="1"/>
  <c r="AH19" i="1" s="1"/>
  <c r="AB21" i="1"/>
  <c r="AH21" i="1" s="1"/>
  <c r="AW34" i="1"/>
  <c r="AW35" i="1"/>
  <c r="AV35" i="1"/>
  <c r="AP35" i="1"/>
  <c r="AU35" i="1"/>
  <c r="AB38" i="1"/>
  <c r="AH38" i="1" s="1"/>
  <c r="AU45" i="1"/>
  <c r="AB46" i="1"/>
  <c r="AH46" i="1" s="1"/>
  <c r="C20" i="4"/>
  <c r="J37" i="4"/>
  <c r="H37" i="4"/>
  <c r="F37" i="4"/>
  <c r="G39" i="4"/>
  <c r="D39" i="4"/>
  <c r="C39" i="4"/>
  <c r="H39" i="4"/>
  <c r="K39" i="4"/>
  <c r="AN29" i="1"/>
  <c r="AT29" i="1"/>
  <c r="AW48" i="1"/>
  <c r="AV48" i="1"/>
  <c r="AU48" i="1"/>
  <c r="K28" i="4"/>
  <c r="G28" i="4"/>
  <c r="I28" i="4"/>
  <c r="C34" i="4"/>
  <c r="AU29" i="1"/>
  <c r="AB45" i="1"/>
  <c r="AH45" i="1" s="1"/>
  <c r="AU51" i="1"/>
  <c r="E34" i="4"/>
  <c r="AV29" i="1"/>
  <c r="AB30" i="1"/>
  <c r="AH30" i="1" s="1"/>
  <c r="N9" i="1"/>
  <c r="AV18" i="1"/>
  <c r="AB24" i="1"/>
  <c r="AH24" i="1" s="1"/>
  <c r="AV42" i="1"/>
  <c r="AB43" i="1"/>
  <c r="AH43" i="1" s="1"/>
  <c r="AV45" i="1"/>
  <c r="AP55" i="1"/>
  <c r="AV55" i="1"/>
  <c r="AU55" i="1"/>
  <c r="K10" i="4"/>
  <c r="E10" i="4"/>
  <c r="J10" i="4"/>
  <c r="H10" i="4"/>
  <c r="F10" i="4"/>
  <c r="E20" i="4"/>
  <c r="K24" i="4"/>
  <c r="G24" i="4"/>
  <c r="H24" i="4"/>
  <c r="G26" i="4"/>
  <c r="E26" i="4"/>
  <c r="C26" i="4"/>
  <c r="K26" i="4"/>
  <c r="I26" i="4"/>
  <c r="C37" i="4"/>
  <c r="AC19" i="1"/>
  <c r="AI19" i="1" s="1"/>
  <c r="AO19" i="1" s="1"/>
  <c r="O4" i="1"/>
  <c r="AD19" i="1"/>
  <c r="AJ19" i="1" s="1"/>
  <c r="AC22" i="1"/>
  <c r="AI22" i="1" s="1"/>
  <c r="AO22" i="1" s="1"/>
  <c r="AD23" i="1"/>
  <c r="AJ23" i="1" s="1"/>
  <c r="AD24" i="1"/>
  <c r="AJ24" i="1" s="1"/>
  <c r="AC32" i="1"/>
  <c r="AI32" i="1" s="1"/>
  <c r="AO32" i="1" s="1"/>
  <c r="AC53" i="1"/>
  <c r="AI53" i="1" s="1"/>
  <c r="AO53" i="1" s="1"/>
  <c r="AC54" i="1"/>
  <c r="AI54" i="1" s="1"/>
  <c r="AO54" i="1" s="1"/>
  <c r="J8" i="4"/>
  <c r="K15" i="4"/>
  <c r="I15" i="4"/>
  <c r="G15" i="4"/>
  <c r="K19" i="4"/>
  <c r="I19" i="4"/>
  <c r="G19" i="4"/>
  <c r="K23" i="4"/>
  <c r="J23" i="4"/>
  <c r="G23" i="4"/>
  <c r="K27" i="4"/>
  <c r="J27" i="4"/>
  <c r="G27" i="4"/>
  <c r="K31" i="4"/>
  <c r="I31" i="4"/>
  <c r="G31" i="4"/>
  <c r="J36" i="4"/>
  <c r="I36" i="4"/>
  <c r="G36" i="4"/>
  <c r="K40" i="4"/>
  <c r="J40" i="4"/>
  <c r="I40" i="4"/>
  <c r="AC45" i="1"/>
  <c r="AI45" i="1" s="1"/>
  <c r="AO45" i="1" s="1"/>
  <c r="AD52" i="1"/>
  <c r="AJ52" i="1" s="1"/>
  <c r="AD44" i="1"/>
  <c r="AJ44" i="1" s="1"/>
  <c r="AD36" i="1"/>
  <c r="AJ36" i="1" s="1"/>
  <c r="AD28" i="1"/>
  <c r="AJ28" i="1" s="1"/>
  <c r="AD49" i="1"/>
  <c r="AJ49" i="1" s="1"/>
  <c r="AD41" i="1"/>
  <c r="AJ41" i="1" s="1"/>
  <c r="AD33" i="1"/>
  <c r="AJ33" i="1" s="1"/>
  <c r="AD25" i="1"/>
  <c r="AJ25" i="1" s="1"/>
  <c r="AD54" i="1"/>
  <c r="AJ54" i="1" s="1"/>
  <c r="AD46" i="1"/>
  <c r="AJ46" i="1" s="1"/>
  <c r="AD38" i="1"/>
  <c r="AJ38" i="1" s="1"/>
  <c r="AD30" i="1"/>
  <c r="AJ30" i="1" s="1"/>
  <c r="AC17" i="1"/>
  <c r="AD22" i="1"/>
  <c r="AJ22" i="1" s="1"/>
  <c r="AD31" i="1"/>
  <c r="AJ31" i="1" s="1"/>
  <c r="AD32" i="1"/>
  <c r="AJ32" i="1" s="1"/>
  <c r="AD53" i="1"/>
  <c r="AJ53" i="1" s="1"/>
  <c r="H3" i="4"/>
  <c r="G3" i="4"/>
  <c r="F3" i="4"/>
  <c r="C13" i="4"/>
  <c r="D15" i="4"/>
  <c r="C19" i="4"/>
  <c r="C23" i="4"/>
  <c r="E27" i="4"/>
  <c r="C31" i="4"/>
  <c r="D36" i="4"/>
  <c r="E40" i="4"/>
  <c r="AC55" i="1"/>
  <c r="AI55" i="1" s="1"/>
  <c r="AO55" i="1" s="1"/>
  <c r="AC47" i="1"/>
  <c r="AI47" i="1" s="1"/>
  <c r="AO47" i="1" s="1"/>
  <c r="AC39" i="1"/>
  <c r="AI39" i="1" s="1"/>
  <c r="AO39" i="1" s="1"/>
  <c r="AC31" i="1"/>
  <c r="AI31" i="1" s="1"/>
  <c r="AO31" i="1" s="1"/>
  <c r="AC23" i="1"/>
  <c r="AI23" i="1" s="1"/>
  <c r="AO23" i="1" s="1"/>
  <c r="AC52" i="1"/>
  <c r="AI52" i="1" s="1"/>
  <c r="AO52" i="1" s="1"/>
  <c r="AC44" i="1"/>
  <c r="AI44" i="1" s="1"/>
  <c r="AO44" i="1" s="1"/>
  <c r="AC36" i="1"/>
  <c r="AI36" i="1" s="1"/>
  <c r="AO36" i="1" s="1"/>
  <c r="AC28" i="1"/>
  <c r="AI28" i="1" s="1"/>
  <c r="AO28" i="1" s="1"/>
  <c r="AC49" i="1"/>
  <c r="AI49" i="1" s="1"/>
  <c r="AO49" i="1" s="1"/>
  <c r="AC41" i="1"/>
  <c r="AI41" i="1" s="1"/>
  <c r="AO41" i="1" s="1"/>
  <c r="AC33" i="1"/>
  <c r="AI33" i="1" s="1"/>
  <c r="AO33" i="1" s="1"/>
  <c r="AC25" i="1"/>
  <c r="AI25" i="1" s="1"/>
  <c r="AO25" i="1" s="1"/>
  <c r="AC24" i="1"/>
  <c r="AI24" i="1" s="1"/>
  <c r="AO24" i="1" s="1"/>
  <c r="AC46" i="1"/>
  <c r="AI46" i="1" s="1"/>
  <c r="AO46" i="1" s="1"/>
  <c r="G8" i="4"/>
  <c r="D8" i="4"/>
  <c r="C8" i="4"/>
  <c r="O5" i="1"/>
  <c r="AD17" i="1"/>
  <c r="AC20" i="1"/>
  <c r="AI20" i="1" s="1"/>
  <c r="AO20" i="1" s="1"/>
  <c r="AC26" i="1"/>
  <c r="AI26" i="1" s="1"/>
  <c r="AO26" i="1" s="1"/>
  <c r="AC27" i="1"/>
  <c r="AI27" i="1" s="1"/>
  <c r="AO27" i="1" s="1"/>
  <c r="AD39" i="1"/>
  <c r="AJ39" i="1" s="1"/>
  <c r="AD40" i="1"/>
  <c r="AJ40" i="1" s="1"/>
  <c r="AC48" i="1"/>
  <c r="AI48" i="1" s="1"/>
  <c r="AO48" i="1" s="1"/>
  <c r="K9" i="4"/>
  <c r="J9" i="4"/>
  <c r="G9" i="4"/>
  <c r="F13" i="4"/>
  <c r="F15" i="4"/>
  <c r="E19" i="4"/>
  <c r="F23" i="4"/>
  <c r="F27" i="4"/>
  <c r="E31" i="4"/>
  <c r="E36" i="4"/>
  <c r="H40" i="4"/>
  <c r="C6" i="4"/>
  <c r="AV25" i="1" l="1"/>
  <c r="AU25" i="1"/>
  <c r="AP25" i="1"/>
  <c r="AW25" i="1"/>
  <c r="AN21" i="1"/>
  <c r="AT21" i="1"/>
  <c r="AT49" i="1"/>
  <c r="AN49" i="1"/>
  <c r="AP31" i="1"/>
  <c r="AV31" i="1"/>
  <c r="AW31" i="1"/>
  <c r="AU31" i="1"/>
  <c r="AT19" i="1"/>
  <c r="AN19" i="1"/>
  <c r="AN54" i="1"/>
  <c r="AT54" i="1"/>
  <c r="AW22" i="1"/>
  <c r="AV22" i="1"/>
  <c r="AU22" i="1"/>
  <c r="AP22" i="1"/>
  <c r="AN38" i="1"/>
  <c r="AT38" i="1"/>
  <c r="AN26" i="1"/>
  <c r="AT26" i="1"/>
  <c r="AP23" i="1"/>
  <c r="AW23" i="1"/>
  <c r="AU23" i="1"/>
  <c r="AV23" i="1"/>
  <c r="AT27" i="1"/>
  <c r="AN27" i="1"/>
  <c r="AU28" i="1"/>
  <c r="AP28" i="1"/>
  <c r="AW28" i="1"/>
  <c r="AV28" i="1"/>
  <c r="AT22" i="1"/>
  <c r="AN22" i="1"/>
  <c r="AN42" i="1"/>
  <c r="AT42" i="1"/>
  <c r="AW38" i="1"/>
  <c r="AV38" i="1"/>
  <c r="AU38" i="1"/>
  <c r="AP38" i="1"/>
  <c r="AU36" i="1"/>
  <c r="AP36" i="1"/>
  <c r="AW36" i="1"/>
  <c r="AV36" i="1"/>
  <c r="AW19" i="1"/>
  <c r="AV19" i="1"/>
  <c r="AU19" i="1"/>
  <c r="AP19" i="1"/>
  <c r="AN24" i="1"/>
  <c r="AT24" i="1"/>
  <c r="AT41" i="1"/>
  <c r="AN41" i="1"/>
  <c r="AN32" i="1"/>
  <c r="AT32" i="1"/>
  <c r="AT23" i="1"/>
  <c r="AN23" i="1"/>
  <c r="AN50" i="1"/>
  <c r="AT50" i="1"/>
  <c r="AD59" i="1"/>
  <c r="AJ17" i="1"/>
  <c r="AD58" i="1"/>
  <c r="AW32" i="1"/>
  <c r="AV32" i="1"/>
  <c r="AP32" i="1"/>
  <c r="AU32" i="1"/>
  <c r="AN46" i="1"/>
  <c r="AT46" i="1"/>
  <c r="AN56" i="1"/>
  <c r="AT56" i="1"/>
  <c r="AT55" i="1"/>
  <c r="AN55" i="1"/>
  <c r="AW24" i="1"/>
  <c r="AP24" i="1"/>
  <c r="AU24" i="1"/>
  <c r="AV24" i="1"/>
  <c r="AT20" i="1"/>
  <c r="AN20" i="1"/>
  <c r="AW40" i="1"/>
  <c r="AV40" i="1"/>
  <c r="AU40" i="1"/>
  <c r="AP40" i="1"/>
  <c r="AC58" i="1"/>
  <c r="AC59" i="1"/>
  <c r="AC60" i="1" s="1"/>
  <c r="AI17" i="1"/>
  <c r="AO17" i="1" s="1"/>
  <c r="AT43" i="1"/>
  <c r="AN43" i="1"/>
  <c r="AT44" i="1"/>
  <c r="AN44" i="1"/>
  <c r="AP39" i="1"/>
  <c r="AU39" i="1"/>
  <c r="AW39" i="1"/>
  <c r="AV39" i="1"/>
  <c r="AW30" i="1"/>
  <c r="AV30" i="1"/>
  <c r="AU30" i="1"/>
  <c r="AP30" i="1"/>
  <c r="AN45" i="1"/>
  <c r="AT45" i="1"/>
  <c r="AN48" i="1"/>
  <c r="AT48" i="1"/>
  <c r="AW46" i="1"/>
  <c r="AV46" i="1"/>
  <c r="AU46" i="1"/>
  <c r="AP46" i="1"/>
  <c r="AU44" i="1"/>
  <c r="AP44" i="1"/>
  <c r="AW44" i="1"/>
  <c r="AV44" i="1"/>
  <c r="AB58" i="1"/>
  <c r="AB59" i="1"/>
  <c r="AB60" i="1" s="1"/>
  <c r="AH17" i="1"/>
  <c r="AN53" i="1"/>
  <c r="AT53" i="1"/>
  <c r="AT31" i="1"/>
  <c r="AN31" i="1"/>
  <c r="AT30" i="1"/>
  <c r="AN30" i="1"/>
  <c r="AT47" i="1"/>
  <c r="AN47" i="1"/>
  <c r="AV33" i="1"/>
  <c r="AU33" i="1"/>
  <c r="AW33" i="1"/>
  <c r="AP33" i="1"/>
  <c r="AT28" i="1"/>
  <c r="AN28" i="1"/>
  <c r="AT33" i="1"/>
  <c r="AV41" i="1"/>
  <c r="AU41" i="1"/>
  <c r="AP41" i="1"/>
  <c r="AW41" i="1"/>
  <c r="AT36" i="1"/>
  <c r="AN36" i="1"/>
  <c r="AV49" i="1"/>
  <c r="AU49" i="1"/>
  <c r="AW49" i="1"/>
  <c r="AP49" i="1"/>
  <c r="AN34" i="1"/>
  <c r="AT34" i="1"/>
  <c r="AT52" i="1"/>
  <c r="AN52" i="1"/>
  <c r="AV53" i="1"/>
  <c r="AW53" i="1"/>
  <c r="AU53" i="1"/>
  <c r="AP53" i="1"/>
  <c r="AW54" i="1"/>
  <c r="AV54" i="1"/>
  <c r="AU54" i="1"/>
  <c r="AP54" i="1"/>
  <c r="AU52" i="1"/>
  <c r="AP52" i="1"/>
  <c r="AV52" i="1"/>
  <c r="AW52" i="1"/>
  <c r="AN40" i="1"/>
  <c r="AT40" i="1"/>
  <c r="AT35" i="1"/>
  <c r="AN35" i="1"/>
  <c r="AT39" i="1"/>
  <c r="AN39" i="1"/>
  <c r="AD60" i="1" l="1"/>
  <c r="AU17" i="1"/>
  <c r="AP17" i="1"/>
  <c r="AW17" i="1"/>
  <c r="AV17" i="1"/>
  <c r="AT17" i="1"/>
  <c r="AN17" i="1"/>
</calcChain>
</file>

<file path=xl/sharedStrings.xml><?xml version="1.0" encoding="utf-8"?>
<sst xmlns="http://schemas.openxmlformats.org/spreadsheetml/2006/main" count="248" uniqueCount="148">
  <si>
    <t>Course Code</t>
  </si>
  <si>
    <t>CSE 338</t>
  </si>
  <si>
    <t xml:space="preserve">        CO-Question Matrix</t>
  </si>
  <si>
    <t>Mapping of Course Outcomes to Program Outcomes</t>
  </si>
  <si>
    <t>Course Title</t>
  </si>
  <si>
    <t>Software Development</t>
  </si>
  <si>
    <t>Perf</t>
  </si>
  <si>
    <t>Proj</t>
  </si>
  <si>
    <t>Viva</t>
  </si>
  <si>
    <t>Report</t>
  </si>
  <si>
    <t>Total</t>
  </si>
  <si>
    <t>%</t>
  </si>
  <si>
    <t>PO1</t>
  </si>
  <si>
    <t>PO2</t>
  </si>
  <si>
    <t>PO3</t>
  </si>
  <si>
    <t>PO4</t>
  </si>
  <si>
    <t>PO5</t>
  </si>
  <si>
    <t>PO6</t>
  </si>
  <si>
    <t>PO7</t>
  </si>
  <si>
    <t>PO8</t>
  </si>
  <si>
    <t>PO9</t>
  </si>
  <si>
    <t>PO10</t>
  </si>
  <si>
    <t>PO11</t>
  </si>
  <si>
    <t>PO12</t>
  </si>
  <si>
    <t>Section</t>
  </si>
  <si>
    <t>A1</t>
  </si>
  <si>
    <t>CO1</t>
  </si>
  <si>
    <t>√</t>
  </si>
  <si>
    <t>Session</t>
  </si>
  <si>
    <t>Fall 2022</t>
  </si>
  <si>
    <t>CO2</t>
  </si>
  <si>
    <t>No of students</t>
  </si>
  <si>
    <t>CO3</t>
  </si>
  <si>
    <t>CO4</t>
  </si>
  <si>
    <t>CO5</t>
  </si>
  <si>
    <t>CO6</t>
  </si>
  <si>
    <t>Roll</t>
  </si>
  <si>
    <t>Students' Name</t>
  </si>
  <si>
    <t>Class Performance</t>
  </si>
  <si>
    <t>Sub-
 Total</t>
  </si>
  <si>
    <t>Project</t>
  </si>
  <si>
    <t>Sub-
Total</t>
  </si>
  <si>
    <t>Presen
tation</t>
  </si>
  <si>
    <t>CO Attainment</t>
  </si>
  <si>
    <t>PO Attainment</t>
  </si>
  <si>
    <t>View-Routing</t>
  </si>
  <si>
    <t>CRUD - 01</t>
  </si>
  <si>
    <t>CRUD - 02</t>
  </si>
  <si>
    <t>Layout</t>
  </si>
  <si>
    <t>Auth</t>
  </si>
  <si>
    <t>Middleware</t>
  </si>
  <si>
    <t>3rd party 01</t>
  </si>
  <si>
    <t>Excel/Pdf</t>
  </si>
  <si>
    <t>AJAX/API</t>
  </si>
  <si>
    <t>Implementation (10)</t>
  </si>
  <si>
    <t>Concept
 Identifcation (10)</t>
  </si>
  <si>
    <t>Problem
Solution (20)</t>
  </si>
  <si>
    <t>Content (60%)</t>
  </si>
  <si>
    <t>Organization (20%)</t>
  </si>
  <si>
    <t>Writing skill (20%)</t>
  </si>
  <si>
    <t>1502810200910</t>
  </si>
  <si>
    <t>Md Julhasar Sagar</t>
  </si>
  <si>
    <t>1502910201005</t>
  </si>
  <si>
    <t>Bilash Das</t>
  </si>
  <si>
    <t>1703210201369</t>
  </si>
  <si>
    <t>Syed Md. Shaif Hossain</t>
  </si>
  <si>
    <t>1703310201533</t>
  </si>
  <si>
    <t>Rishat Jahan</t>
  </si>
  <si>
    <t>1803410201569</t>
  </si>
  <si>
    <t>Tasnim Ahmed</t>
  </si>
  <si>
    <t>1803410201587</t>
  </si>
  <si>
    <t>Ismail Hossain</t>
  </si>
  <si>
    <t>1803410201591</t>
  </si>
  <si>
    <t>Swagota Das</t>
  </si>
  <si>
    <t>1803410201595</t>
  </si>
  <si>
    <t>Shaila Afroz Khan Toma</t>
  </si>
  <si>
    <t>1803410201597</t>
  </si>
  <si>
    <t>Umme Naima Nizum</t>
  </si>
  <si>
    <t>1803510201752</t>
  </si>
  <si>
    <t>Ritu Dhar</t>
  </si>
  <si>
    <t>1803510201755</t>
  </si>
  <si>
    <t>Joya Chowdhury</t>
  </si>
  <si>
    <t>1903610201811</t>
  </si>
  <si>
    <t>Mohammed Hamid Goni</t>
  </si>
  <si>
    <t>1903710201823</t>
  </si>
  <si>
    <t>Rifatul Karim Zesan</t>
  </si>
  <si>
    <t>1903710201824</t>
  </si>
  <si>
    <t>Ruma Dhar</t>
  </si>
  <si>
    <t>1903710201825</t>
  </si>
  <si>
    <t>Redwan Ahmed Rony</t>
  </si>
  <si>
    <t>1903710201827</t>
  </si>
  <si>
    <t>Avijit Datta Sunny</t>
  </si>
  <si>
    <t>1903710201829</t>
  </si>
  <si>
    <t>Imtiaj  Yousuf Joy</t>
  </si>
  <si>
    <t>1903710201831</t>
  </si>
  <si>
    <t>Jahin Afiya</t>
  </si>
  <si>
    <t>1903710201832</t>
  </si>
  <si>
    <t>Joy Chakraborty</t>
  </si>
  <si>
    <t>1903710201833</t>
  </si>
  <si>
    <t>Aparup Barua</t>
  </si>
  <si>
    <t>1903710201836</t>
  </si>
  <si>
    <t>Shaptarshi Sushil Nisha</t>
  </si>
  <si>
    <t>1903710201838</t>
  </si>
  <si>
    <t>MD. Sajjad Hossen</t>
  </si>
  <si>
    <t>1903710201840</t>
  </si>
  <si>
    <t>Mohammed Mohiuddin Meah</t>
  </si>
  <si>
    <t>1903710201841</t>
  </si>
  <si>
    <t>MD. Sanaullah</t>
  </si>
  <si>
    <t>1903710201843</t>
  </si>
  <si>
    <t>Symon Barua</t>
  </si>
  <si>
    <t>1903710201844</t>
  </si>
  <si>
    <t>Purnata Chowdhury Purba</t>
  </si>
  <si>
    <t>1903710201845</t>
  </si>
  <si>
    <t>Islama Khatun Summa</t>
  </si>
  <si>
    <t>1903710201846</t>
  </si>
  <si>
    <t>Alah Binti Abdullah</t>
  </si>
  <si>
    <t>1903710201847</t>
  </si>
  <si>
    <t>Mitu Dey</t>
  </si>
  <si>
    <t>1903710201848</t>
  </si>
  <si>
    <t>Mariam Jahan Binte Ehsan</t>
  </si>
  <si>
    <t>1903710201851</t>
  </si>
  <si>
    <t>Nahiyan Ahmed</t>
  </si>
  <si>
    <t>1903710201852</t>
  </si>
  <si>
    <t>MD. Jahed Hossain</t>
  </si>
  <si>
    <t>1903710201853</t>
  </si>
  <si>
    <t>Abrar Fahim</t>
  </si>
  <si>
    <t>1903710201854</t>
  </si>
  <si>
    <t>Priya Datta Sunanda</t>
  </si>
  <si>
    <t>1903710201857</t>
  </si>
  <si>
    <t>Debraj Acharjee</t>
  </si>
  <si>
    <t>1903710201858</t>
  </si>
  <si>
    <t>Mithila Rakshit</t>
  </si>
  <si>
    <t>1903710201859</t>
  </si>
  <si>
    <t>Sompurna Chowdhury</t>
  </si>
  <si>
    <t>1903710201861</t>
  </si>
  <si>
    <t>Tuhi Firuze</t>
  </si>
  <si>
    <t>1903710201862</t>
  </si>
  <si>
    <t>Mosammat Kaniz Fatema Khushbu</t>
  </si>
  <si>
    <t>1903710201921</t>
  </si>
  <si>
    <t>Sanam Jawhar</t>
  </si>
  <si>
    <t># Students Attempted CO</t>
  </si>
  <si>
    <t># Students Achieved CO</t>
  </si>
  <si>
    <t>% Students Achieved CO</t>
  </si>
  <si>
    <t>15.00</t>
  </si>
  <si>
    <t>A</t>
  </si>
  <si>
    <t>16.00</t>
  </si>
  <si>
    <t>12.00</t>
  </si>
  <si>
    <t>18.00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</si>
</sst>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0"/>
      <color rgb="FF000000"/>
      <name val="Arial"/>
      <scheme val="minor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12"/>
      <color theme="1"/>
      <name val="Calibri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10"/>
      <color theme="1"/>
      <name val="Arial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  <font>
      <b/>
      <sz val="10"/>
      <color theme="1"/>
      <name val="Times New Roman"/>
      <family val="1"/>
    </font>
    <font>
      <b/>
      <sz val="10"/>
      <color rgb="FFFF0000"/>
      <name val="Times New Roman"/>
      <family val="1"/>
    </font>
    <font>
      <sz val="11"/>
      <color theme="1"/>
      <name val="Times New Roman"/>
      <family val="1"/>
    </font>
    <font>
      <sz val="12"/>
      <color rgb="FF000000"/>
      <name val="Times New Roman"/>
      <family val="1"/>
    </font>
    <font>
      <sz val="12"/>
      <color theme="1"/>
      <name val="Times New Roman"/>
      <family val="1"/>
    </font>
    <font>
      <sz val="10"/>
      <color rgb="FF000000"/>
      <name val="Times New Roman"/>
      <family val="1"/>
    </font>
    <font>
      <b/>
      <sz val="10"/>
      <color theme="1"/>
      <name val="Arial"/>
      <family val="2"/>
    </font>
    <font>
      <b/>
      <sz val="12"/>
      <color rgb="FF000000"/>
      <name val="Times New Roman"/>
      <family val="1"/>
    </font>
    <font>
      <b/>
      <sz val="10"/>
      <color rgb="FF000000"/>
      <name val="Times New Roman"/>
      <family val="1"/>
    </font>
    <font>
      <sz val="10"/>
      <color rgb="FF000000"/>
      <name val="Arial"/>
      <family val="2"/>
    </font>
    <font>
      <sz val="10"/>
      <color theme="1"/>
      <name val="Times New Roman"/>
      <family val="1"/>
    </font>
    <font>
      <sz val="10"/>
      <color theme="1"/>
      <name val="Arial"/>
      <family val="2"/>
    </font>
    <font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D2F1DA"/>
        <bgColor rgb="FFD2F1DA"/>
      </patternFill>
    </fill>
    <fill>
      <patternFill patternType="solid">
        <fgColor rgb="FFD9E6FC"/>
        <bgColor rgb="FFD9E6FC"/>
      </patternFill>
    </fill>
    <fill>
      <patternFill patternType="solid">
        <fgColor rgb="FFFFFFFF"/>
        <bgColor rgb="FFFFFFFF"/>
      </patternFill>
    </fill>
    <fill>
      <patternFill patternType="solid">
        <fgColor rgb="FFFAD9D6"/>
        <bgColor rgb="FFFAD9D6"/>
      </patternFill>
    </fill>
    <fill>
      <patternFill patternType="solid">
        <fgColor rgb="FFFEF1CC"/>
        <bgColor rgb="FFFEF1CC"/>
      </patternFill>
    </fill>
    <fill>
      <patternFill patternType="solid">
        <fgColor rgb="FFFFFF00"/>
        <bgColor rgb="FFFFFF00"/>
      </patternFill>
    </fill>
  </fills>
  <borders count="2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95">
    <xf numFmtId="0" fontId="0" fillId="0" borderId="0" xfId="0" applyFont="1" applyAlignment="1"/>
    <xf numFmtId="0" fontId="1" fillId="0" borderId="1" xfId="0" applyFont="1" applyBorder="1"/>
    <xf numFmtId="0" fontId="1" fillId="0" borderId="2" xfId="0" applyFont="1" applyBorder="1"/>
    <xf numFmtId="0" fontId="2" fillId="0" borderId="0" xfId="0" applyFont="1"/>
    <xf numFmtId="0" fontId="3" fillId="0" borderId="0" xfId="0" applyFont="1"/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/>
    <xf numFmtId="0" fontId="4" fillId="0" borderId="2" xfId="0" applyFont="1" applyBorder="1" applyAlignment="1">
      <alignment horizontal="center"/>
    </xf>
    <xf numFmtId="9" fontId="4" fillId="0" borderId="2" xfId="0" applyNumberFormat="1" applyFont="1" applyBorder="1" applyAlignment="1">
      <alignment horizontal="center"/>
    </xf>
    <xf numFmtId="9" fontId="4" fillId="0" borderId="2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left"/>
    </xf>
    <xf numFmtId="0" fontId="6" fillId="0" borderId="2" xfId="0" applyFont="1" applyBorder="1"/>
    <xf numFmtId="9" fontId="4" fillId="0" borderId="2" xfId="0" applyNumberFormat="1" applyFont="1" applyBorder="1"/>
    <xf numFmtId="9" fontId="1" fillId="0" borderId="2" xfId="0" applyNumberFormat="1" applyFont="1" applyBorder="1" applyAlignment="1">
      <alignment horizontal="left"/>
    </xf>
    <xf numFmtId="0" fontId="2" fillId="0" borderId="1" xfId="0" applyFont="1" applyBorder="1"/>
    <xf numFmtId="0" fontId="2" fillId="0" borderId="2" xfId="0" applyFont="1" applyBorder="1"/>
    <xf numFmtId="0" fontId="2" fillId="0" borderId="5" xfId="0" applyFont="1" applyBorder="1"/>
    <xf numFmtId="0" fontId="8" fillId="2" borderId="2" xfId="0" applyFont="1" applyFill="1" applyBorder="1" applyAlignment="1">
      <alignment horizontal="center" vertical="center" wrapText="1"/>
    </xf>
    <xf numFmtId="9" fontId="10" fillId="0" borderId="0" xfId="0" applyNumberFormat="1" applyFont="1" applyAlignment="1">
      <alignment horizontal="center" vertical="center"/>
    </xf>
    <xf numFmtId="9" fontId="9" fillId="4" borderId="0" xfId="0" applyNumberFormat="1" applyFont="1" applyFill="1" applyAlignment="1">
      <alignment horizontal="center" vertical="center"/>
    </xf>
    <xf numFmtId="9" fontId="9" fillId="2" borderId="0" xfId="0" applyNumberFormat="1" applyFont="1" applyFill="1" applyAlignment="1">
      <alignment horizontal="center" vertical="center"/>
    </xf>
    <xf numFmtId="0" fontId="11" fillId="0" borderId="4" xfId="0" applyFont="1" applyBorder="1" applyAlignment="1">
      <alignment horizontal="center" vertical="center" textRotation="90"/>
    </xf>
    <xf numFmtId="0" fontId="11" fillId="0" borderId="2" xfId="0" applyFont="1" applyBorder="1" applyAlignment="1">
      <alignment horizontal="center" vertical="center" textRotation="90"/>
    </xf>
    <xf numFmtId="0" fontId="11" fillId="0" borderId="2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2" fillId="0" borderId="18" xfId="0" applyFont="1" applyBorder="1" applyAlignment="1">
      <alignment horizontal="center" vertical="center" textRotation="90"/>
    </xf>
    <xf numFmtId="0" fontId="12" fillId="0" borderId="14" xfId="0" applyFont="1" applyBorder="1" applyAlignment="1">
      <alignment horizontal="center" vertical="center" textRotation="90"/>
    </xf>
    <xf numFmtId="0" fontId="13" fillId="0" borderId="2" xfId="0" applyFont="1" applyBorder="1" applyAlignment="1">
      <alignment horizontal="center" vertical="center" textRotation="90" wrapText="1"/>
    </xf>
    <xf numFmtId="0" fontId="12" fillId="0" borderId="14" xfId="0" applyFont="1" applyBorder="1" applyAlignment="1">
      <alignment horizontal="center" vertical="center" textRotation="90" wrapText="1"/>
    </xf>
    <xf numFmtId="9" fontId="14" fillId="0" borderId="17" xfId="0" applyNumberFormat="1" applyFont="1" applyBorder="1" applyAlignment="1">
      <alignment horizontal="center" vertical="center" wrapText="1"/>
    </xf>
    <xf numFmtId="9" fontId="14" fillId="0" borderId="2" xfId="0" applyNumberFormat="1" applyFont="1" applyBorder="1" applyAlignment="1">
      <alignment horizontal="center" vertical="center" wrapText="1"/>
    </xf>
    <xf numFmtId="9" fontId="14" fillId="0" borderId="0" xfId="0" applyNumberFormat="1" applyFont="1" applyAlignment="1">
      <alignment horizontal="center" vertical="center" wrapText="1"/>
    </xf>
    <xf numFmtId="0" fontId="14" fillId="0" borderId="2" xfId="0" applyFont="1" applyBorder="1" applyAlignment="1">
      <alignment horizontal="center" vertical="center" wrapText="1"/>
    </xf>
    <xf numFmtId="0" fontId="11" fillId="0" borderId="4" xfId="0" applyFont="1" applyBorder="1" applyAlignment="1">
      <alignment vertical="center"/>
    </xf>
    <xf numFmtId="0" fontId="11" fillId="0" borderId="7" xfId="0" applyFont="1" applyBorder="1" applyAlignment="1">
      <alignment vertical="center"/>
    </xf>
    <xf numFmtId="0" fontId="1" fillId="5" borderId="19" xfId="0" applyFont="1" applyFill="1" applyBorder="1" applyAlignment="1">
      <alignment vertical="center"/>
    </xf>
    <xf numFmtId="0" fontId="11" fillId="5" borderId="19" xfId="0" applyFont="1" applyFill="1" applyBorder="1" applyAlignment="1">
      <alignment vertical="center"/>
    </xf>
    <xf numFmtId="0" fontId="11" fillId="0" borderId="7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11" fillId="0" borderId="1" xfId="0" applyFont="1" applyBorder="1" applyAlignment="1">
      <alignment vertical="center"/>
    </xf>
    <xf numFmtId="9" fontId="14" fillId="0" borderId="2" xfId="0" applyNumberFormat="1" applyFont="1" applyBorder="1" applyAlignment="1">
      <alignment horizontal="center" vertical="center"/>
    </xf>
    <xf numFmtId="9" fontId="14" fillId="0" borderId="0" xfId="0" applyNumberFormat="1" applyFont="1" applyAlignment="1">
      <alignment horizontal="center" vertical="center"/>
    </xf>
    <xf numFmtId="0" fontId="8" fillId="6" borderId="20" xfId="0" applyFont="1" applyFill="1" applyBorder="1" applyAlignment="1">
      <alignment horizontal="center" vertical="center"/>
    </xf>
    <xf numFmtId="0" fontId="16" fillId="6" borderId="2" xfId="0" applyFont="1" applyFill="1" applyBorder="1" applyAlignment="1">
      <alignment horizontal="center" vertical="center"/>
    </xf>
    <xf numFmtId="0" fontId="8" fillId="6" borderId="2" xfId="0" applyFont="1" applyFill="1" applyBorder="1" applyAlignment="1">
      <alignment horizontal="center" vertical="center"/>
    </xf>
    <xf numFmtId="0" fontId="9" fillId="6" borderId="2" xfId="0" applyFont="1" applyFill="1" applyBorder="1" applyAlignment="1">
      <alignment horizontal="center" vertical="center"/>
    </xf>
    <xf numFmtId="0" fontId="17" fillId="6" borderId="2" xfId="0" applyFont="1" applyFill="1" applyBorder="1" applyAlignment="1">
      <alignment horizontal="center" vertical="center"/>
    </xf>
    <xf numFmtId="2" fontId="14" fillId="7" borderId="2" xfId="0" applyNumberFormat="1" applyFont="1" applyFill="1" applyBorder="1" applyAlignment="1">
      <alignment horizontal="center" vertical="center"/>
    </xf>
    <xf numFmtId="2" fontId="14" fillId="7" borderId="21" xfId="0" applyNumberFormat="1" applyFont="1" applyFill="1" applyBorder="1" applyAlignment="1">
      <alignment horizontal="center" vertical="center"/>
    </xf>
    <xf numFmtId="2" fontId="14" fillId="7" borderId="2" xfId="0" applyNumberFormat="1" applyFont="1" applyFill="1" applyBorder="1" applyAlignment="1">
      <alignment horizontal="center" vertical="center"/>
    </xf>
    <xf numFmtId="0" fontId="4" fillId="0" borderId="0" xfId="0" applyFont="1"/>
    <xf numFmtId="2" fontId="4" fillId="7" borderId="0" xfId="0" applyNumberFormat="1" applyFont="1" applyFill="1"/>
    <xf numFmtId="0" fontId="18" fillId="0" borderId="1" xfId="0" applyFont="1" applyBorder="1" applyAlignment="1">
      <alignment vertical="top"/>
    </xf>
    <xf numFmtId="0" fontId="18" fillId="0" borderId="2" xfId="0" applyFont="1" applyBorder="1" applyAlignment="1">
      <alignment vertical="top"/>
    </xf>
    <xf numFmtId="0" fontId="19" fillId="0" borderId="2" xfId="0" applyFont="1" applyBorder="1" applyAlignment="1">
      <alignment horizontal="center" vertical="center"/>
    </xf>
    <xf numFmtId="0" fontId="1" fillId="3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4" fillId="4" borderId="2" xfId="0" applyFont="1" applyFill="1" applyBorder="1"/>
    <xf numFmtId="0" fontId="11" fillId="0" borderId="2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1" xfId="0" applyFont="1" applyBorder="1"/>
    <xf numFmtId="0" fontId="18" fillId="0" borderId="0" xfId="0" applyFont="1" applyAlignment="1">
      <alignment vertical="top"/>
    </xf>
    <xf numFmtId="0" fontId="20" fillId="0" borderId="0" xfId="0" applyFont="1"/>
    <xf numFmtId="0" fontId="21" fillId="0" borderId="0" xfId="0" applyFont="1" applyAlignment="1">
      <alignment horizontal="center" vertical="top"/>
    </xf>
    <xf numFmtId="0" fontId="20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3" xfId="0" applyFont="1" applyBorder="1"/>
    <xf numFmtId="0" fontId="5" fillId="0" borderId="4" xfId="0" applyFont="1" applyBorder="1"/>
    <xf numFmtId="0" fontId="7" fillId="0" borderId="6" xfId="0" applyFont="1" applyBorder="1" applyAlignment="1">
      <alignment horizontal="center" vertical="center" textRotation="90" wrapText="1"/>
    </xf>
    <xf numFmtId="0" fontId="5" fillId="0" borderId="13" xfId="0" applyFont="1" applyBorder="1"/>
    <xf numFmtId="0" fontId="5" fillId="0" borderId="15" xfId="0" applyFont="1" applyBorder="1"/>
    <xf numFmtId="0" fontId="8" fillId="2" borderId="8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 wrapText="1"/>
    </xf>
    <xf numFmtId="0" fontId="5" fillId="0" borderId="14" xfId="0" applyFont="1" applyBorder="1"/>
    <xf numFmtId="0" fontId="8" fillId="3" borderId="7" xfId="0" applyFont="1" applyFill="1" applyBorder="1" applyAlignment="1">
      <alignment horizontal="center" vertical="center" wrapText="1"/>
    </xf>
    <xf numFmtId="0" fontId="5" fillId="0" borderId="17" xfId="0" applyFont="1" applyBorder="1"/>
    <xf numFmtId="9" fontId="9" fillId="2" borderId="11" xfId="0" applyNumberFormat="1" applyFont="1" applyFill="1" applyBorder="1" applyAlignment="1">
      <alignment horizontal="center" vertical="center"/>
    </xf>
    <xf numFmtId="0" fontId="5" fillId="0" borderId="12" xfId="0" applyFont="1" applyBorder="1"/>
    <xf numFmtId="0" fontId="0" fillId="0" borderId="0" xfId="0" applyFont="1" applyAlignment="1"/>
    <xf numFmtId="0" fontId="14" fillId="0" borderId="1" xfId="0" applyFont="1" applyBorder="1" applyAlignment="1">
      <alignment horizontal="center"/>
    </xf>
    <xf numFmtId="0" fontId="7" fillId="0" borderId="7" xfId="0" applyFont="1" applyBorder="1" applyAlignment="1">
      <alignment horizontal="center" vertical="center" textRotation="90" wrapText="1"/>
    </xf>
    <xf numFmtId="0" fontId="15" fillId="0" borderId="1" xfId="0" applyFont="1" applyBorder="1" applyAlignment="1">
      <alignment horizontal="center"/>
    </xf>
    <xf numFmtId="0" fontId="15" fillId="0" borderId="1" xfId="0" applyFont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9" fontId="9" fillId="2" borderId="6" xfId="0" applyNumberFormat="1" applyFont="1" applyFill="1" applyBorder="1" applyAlignment="1">
      <alignment horizontal="center" vertical="center"/>
    </xf>
    <xf numFmtId="0" fontId="5" fillId="0" borderId="9" xfId="0" applyFont="1" applyBorder="1"/>
    <xf numFmtId="0" fontId="5" fillId="0" borderId="10" xfId="0" applyFont="1" applyBorder="1"/>
    <xf numFmtId="0" fontId="5" fillId="0" borderId="5" xfId="0" applyFont="1" applyBorder="1"/>
    <xf numFmtId="0" fontId="5" fillId="0" borderId="16" xfId="0" applyFont="1" applyBorder="1"/>
    <xf numFmtId="0" fontId="9" fillId="2" borderId="6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200" b="1" i="0">
                <a:solidFill>
                  <a:srgbClr val="757575"/>
                </a:solidFill>
                <a:latin typeface="+mn-lt"/>
              </a:defRPr>
            </a:pPr>
            <a:r>
              <a:rPr lang="en-US" sz="1200" b="1" i="0">
                <a:solidFill>
                  <a:srgbClr val="757575"/>
                </a:solidFill>
                <a:latin typeface="+mn-lt"/>
              </a:rPr>
              <a:t>CSE 338: SOFTWARE DEVELOPMENT (SD) 
SECTION A1 - FALL 2022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4285F4"/>
              </a:solidFill>
            </c:spPr>
            <c:extLst>
              <c:ext xmlns:c16="http://schemas.microsoft.com/office/drawing/2014/chart" uri="{C3380CC4-5D6E-409C-BE32-E72D297353CC}">
                <c16:uniqueId val="{00000001-EA55-47E4-8D76-E21993E9966A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SD_C_FALL2022!$AB$14:$AD$14</c:f>
              <c:strCache>
                <c:ptCount val="3"/>
                <c:pt idx="0">
                  <c:v>CO1</c:v>
                </c:pt>
                <c:pt idx="1">
                  <c:v>CO2</c:v>
                </c:pt>
                <c:pt idx="2">
                  <c:v>CO3</c:v>
                </c:pt>
              </c:strCache>
            </c:strRef>
          </c:cat>
          <c:val>
            <c:numRef>
              <c:f>SD_C_FALL2022!$AB$60:$AD$60</c:f>
              <c:numCache>
                <c:formatCode>0%</c:formatCode>
                <c:ptCount val="3"/>
                <c:pt idx="0">
                  <c:v>0.9</c:v>
                </c:pt>
                <c:pt idx="1">
                  <c:v>0.82499999999999996</c:v>
                </c:pt>
                <c:pt idx="2">
                  <c:v>0.92500000000000004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55-47E4-8D76-E21993E996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28</xdr:col>
      <xdr:colOff>47625</xdr:colOff>
      <xdr:row>60</xdr:row>
      <xdr:rowOff>123825</xdr:rowOff>
    </xdr:from>
    <xdr:ext cx="5391150" cy="2771775"/>
    <xdr:graphicFrame macro="">
      <xdr:nvGraphicFramePr>
        <xdr:cNvPr id="826083948" name="Chart 1" title="Chart">
          <a:extLst>
            <a:ext uri="{FF2B5EF4-FFF2-40B4-BE49-F238E27FC236}">
              <a16:creationId xmlns:a16="http://schemas.microsoft.com/office/drawing/2014/main" id="{00000000-0008-0000-0000-00006C0A3D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X1000"/>
  <sheetViews>
    <sheetView tabSelected="1" topLeftCell="O6" workbookViewId="0">
      <selection activeCell="AT17" sqref="AT17"/>
    </sheetView>
  </sheetViews>
  <sheetFormatPr defaultColWidth="12.6640625" defaultRowHeight="15.75" customHeight="1" x14ac:dyDescent="0.25"/>
  <cols>
    <col min="1" max="1" width="16.21875" customWidth="1"/>
    <col min="2" max="2" width="30" customWidth="1"/>
    <col min="3" max="9" width="4.33203125" customWidth="1"/>
    <col min="10" max="11" width="4.77734375" customWidth="1"/>
    <col min="12" max="12" width="6.6640625" customWidth="1"/>
    <col min="13" max="14" width="6.77734375" customWidth="1"/>
    <col min="15" max="15" width="6" customWidth="1"/>
    <col min="16" max="16" width="7.21875" customWidth="1"/>
    <col min="17" max="19" width="4.77734375" customWidth="1"/>
    <col min="20" max="20" width="6.21875" customWidth="1"/>
    <col min="22" max="22" width="6.6640625" customWidth="1"/>
    <col min="23" max="24" width="5.33203125" customWidth="1"/>
    <col min="25" max="27" width="4.6640625" customWidth="1"/>
    <col min="28" max="29" width="5.6640625" customWidth="1"/>
    <col min="30" max="30" width="5.33203125" customWidth="1"/>
    <col min="31" max="32" width="7.21875" customWidth="1"/>
    <col min="33" max="33" width="5.6640625" customWidth="1"/>
    <col min="34" max="38" width="5.33203125" customWidth="1"/>
    <col min="39" max="39" width="5.109375" customWidth="1"/>
    <col min="40" max="50" width="5.33203125" customWidth="1"/>
  </cols>
  <sheetData>
    <row r="1" spans="1:50" ht="15.75" customHeight="1" x14ac:dyDescent="0.3">
      <c r="A1" s="1" t="s">
        <v>0</v>
      </c>
      <c r="B1" s="2" t="s">
        <v>1</v>
      </c>
      <c r="C1" s="3"/>
      <c r="D1" s="3"/>
      <c r="E1" s="4"/>
      <c r="F1" s="4"/>
      <c r="G1" s="4"/>
      <c r="H1" s="4"/>
      <c r="I1" s="69" t="s">
        <v>2</v>
      </c>
      <c r="J1" s="70"/>
      <c r="K1" s="70"/>
      <c r="L1" s="70"/>
      <c r="M1" s="70"/>
      <c r="N1" s="70"/>
      <c r="O1" s="71"/>
      <c r="V1" s="69" t="s">
        <v>3</v>
      </c>
      <c r="W1" s="70"/>
      <c r="X1" s="70"/>
      <c r="Y1" s="70"/>
      <c r="Z1" s="70"/>
      <c r="AA1" s="70"/>
      <c r="AB1" s="70"/>
      <c r="AC1" s="70"/>
      <c r="AD1" s="70"/>
      <c r="AE1" s="70"/>
      <c r="AF1" s="70"/>
      <c r="AG1" s="70"/>
      <c r="AH1" s="71"/>
    </row>
    <row r="2" spans="1:50" ht="15.75" customHeight="1" x14ac:dyDescent="0.3">
      <c r="A2" s="1" t="s">
        <v>4</v>
      </c>
      <c r="B2" s="2" t="s">
        <v>5</v>
      </c>
      <c r="C2" s="3"/>
      <c r="D2" s="3"/>
      <c r="E2" s="3"/>
      <c r="F2" s="3"/>
      <c r="G2" s="3"/>
      <c r="H2" s="3"/>
      <c r="I2" s="5"/>
      <c r="J2" s="5" t="s">
        <v>6</v>
      </c>
      <c r="K2" s="6" t="s">
        <v>7</v>
      </c>
      <c r="L2" s="5" t="s">
        <v>8</v>
      </c>
      <c r="M2" s="5" t="s">
        <v>9</v>
      </c>
      <c r="N2" s="5" t="s">
        <v>10</v>
      </c>
      <c r="O2" s="5" t="s">
        <v>11</v>
      </c>
      <c r="V2" s="7"/>
      <c r="W2" s="8" t="s">
        <v>12</v>
      </c>
      <c r="X2" s="8" t="s">
        <v>13</v>
      </c>
      <c r="Y2" s="8" t="s">
        <v>14</v>
      </c>
      <c r="Z2" s="8" t="s">
        <v>15</v>
      </c>
      <c r="AA2" s="9" t="s">
        <v>16</v>
      </c>
      <c r="AB2" s="9" t="s">
        <v>17</v>
      </c>
      <c r="AC2" s="9" t="s">
        <v>18</v>
      </c>
      <c r="AD2" s="8" t="s">
        <v>19</v>
      </c>
      <c r="AE2" s="8" t="s">
        <v>20</v>
      </c>
      <c r="AF2" s="8" t="s">
        <v>21</v>
      </c>
      <c r="AG2" s="8" t="s">
        <v>22</v>
      </c>
      <c r="AH2" s="8" t="s">
        <v>23</v>
      </c>
    </row>
    <row r="3" spans="1:50" ht="15.75" customHeight="1" x14ac:dyDescent="0.3">
      <c r="A3" s="1" t="s">
        <v>24</v>
      </c>
      <c r="B3" s="2" t="s">
        <v>25</v>
      </c>
      <c r="C3" s="3"/>
      <c r="D3" s="3"/>
      <c r="E3" s="4"/>
      <c r="F3" s="4"/>
      <c r="G3" s="4"/>
      <c r="H3" s="4"/>
      <c r="I3" s="5" t="s">
        <v>26</v>
      </c>
      <c r="J3" s="5">
        <v>70</v>
      </c>
      <c r="K3" s="5"/>
      <c r="L3" s="5"/>
      <c r="M3" s="5"/>
      <c r="N3" s="5">
        <f t="shared" ref="N3:N5" si="0">SUM(J3:M3)</f>
        <v>70</v>
      </c>
      <c r="O3" s="10">
        <f>N3/N9</f>
        <v>0.4375</v>
      </c>
      <c r="V3" s="5" t="s">
        <v>26</v>
      </c>
      <c r="X3" s="8"/>
      <c r="Y3" s="8" t="s">
        <v>27</v>
      </c>
      <c r="Z3" s="8"/>
      <c r="AA3" s="8"/>
      <c r="AB3" s="9"/>
      <c r="AC3" s="9"/>
      <c r="AD3" s="8"/>
      <c r="AE3" s="8"/>
      <c r="AF3" s="8"/>
      <c r="AG3" s="8"/>
      <c r="AH3" s="8"/>
    </row>
    <row r="4" spans="1:50" ht="15.75" customHeight="1" x14ac:dyDescent="0.3">
      <c r="A4" s="1" t="s">
        <v>28</v>
      </c>
      <c r="B4" s="2" t="s">
        <v>29</v>
      </c>
      <c r="C4" s="3"/>
      <c r="D4" s="3"/>
      <c r="E4" s="4"/>
      <c r="F4" s="4"/>
      <c r="G4" s="4"/>
      <c r="H4" s="4"/>
      <c r="I4" s="5" t="s">
        <v>30</v>
      </c>
      <c r="J4" s="5">
        <v>20</v>
      </c>
      <c r="K4" s="5"/>
      <c r="L4" s="5"/>
      <c r="M4" s="5"/>
      <c r="N4" s="5">
        <f t="shared" si="0"/>
        <v>20</v>
      </c>
      <c r="O4" s="10">
        <f>N4/N9</f>
        <v>0.125</v>
      </c>
      <c r="V4" s="5" t="s">
        <v>30</v>
      </c>
      <c r="W4" s="8"/>
      <c r="Y4" s="8" t="s">
        <v>27</v>
      </c>
      <c r="Z4" s="8"/>
      <c r="AA4" s="8"/>
      <c r="AB4" s="9"/>
      <c r="AC4" s="9"/>
      <c r="AD4" s="8"/>
      <c r="AE4" s="8"/>
      <c r="AF4" s="8"/>
      <c r="AG4" s="8"/>
      <c r="AH4" s="8"/>
    </row>
    <row r="5" spans="1:50" ht="15.75" customHeight="1" x14ac:dyDescent="0.3">
      <c r="A5" s="1" t="s">
        <v>31</v>
      </c>
      <c r="B5" s="11">
        <v>40</v>
      </c>
      <c r="C5" s="3"/>
      <c r="D5" s="3"/>
      <c r="E5" s="4"/>
      <c r="F5" s="4"/>
      <c r="G5" s="4"/>
      <c r="H5" s="4"/>
      <c r="I5" s="5" t="s">
        <v>32</v>
      </c>
      <c r="J5" s="5"/>
      <c r="K5" s="5">
        <v>30</v>
      </c>
      <c r="L5" s="5">
        <v>20</v>
      </c>
      <c r="M5" s="5">
        <v>20</v>
      </c>
      <c r="N5" s="5">
        <f t="shared" si="0"/>
        <v>70</v>
      </c>
      <c r="O5" s="10">
        <f>N5/N9</f>
        <v>0.4375</v>
      </c>
      <c r="V5" s="5" t="s">
        <v>32</v>
      </c>
      <c r="W5" s="8"/>
      <c r="X5" s="8"/>
      <c r="Y5" s="8"/>
      <c r="Z5" s="8"/>
      <c r="AA5" s="8"/>
      <c r="AB5" s="8"/>
      <c r="AC5" s="8"/>
      <c r="AD5" s="8" t="s">
        <v>27</v>
      </c>
      <c r="AE5" s="8" t="s">
        <v>27</v>
      </c>
      <c r="AF5" s="8"/>
      <c r="AG5" s="8"/>
      <c r="AH5" s="8" t="s">
        <v>27</v>
      </c>
    </row>
    <row r="6" spans="1:50" ht="15.75" customHeight="1" x14ac:dyDescent="0.3">
      <c r="A6" s="1"/>
      <c r="B6" s="11"/>
      <c r="C6" s="3"/>
      <c r="D6" s="3"/>
      <c r="E6" s="4"/>
      <c r="F6" s="4"/>
      <c r="G6" s="4"/>
      <c r="H6" s="4"/>
      <c r="I6" s="5" t="s">
        <v>33</v>
      </c>
      <c r="J6" s="5"/>
      <c r="K6" s="5"/>
      <c r="L6" s="5"/>
      <c r="M6" s="5"/>
      <c r="N6" s="5"/>
      <c r="O6" s="10"/>
      <c r="V6" s="5" t="s">
        <v>33</v>
      </c>
      <c r="W6" s="8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</row>
    <row r="7" spans="1:50" ht="15.75" customHeight="1" x14ac:dyDescent="0.3">
      <c r="A7" s="1"/>
      <c r="B7" s="11"/>
      <c r="C7" s="3"/>
      <c r="D7" s="3"/>
      <c r="E7" s="4"/>
      <c r="F7" s="4"/>
      <c r="G7" s="4"/>
      <c r="H7" s="4"/>
      <c r="I7" s="5" t="s">
        <v>34</v>
      </c>
      <c r="J7" s="5"/>
      <c r="K7" s="5"/>
      <c r="L7" s="5"/>
      <c r="M7" s="5"/>
      <c r="N7" s="5"/>
      <c r="O7" s="10"/>
      <c r="V7" s="10" t="s">
        <v>34</v>
      </c>
      <c r="W7" s="13"/>
      <c r="X7" s="13"/>
      <c r="Y7" s="7"/>
      <c r="Z7" s="7"/>
      <c r="AA7" s="7"/>
      <c r="AB7" s="7"/>
      <c r="AC7" s="7"/>
      <c r="AD7" s="7"/>
      <c r="AE7" s="7"/>
      <c r="AF7" s="7"/>
      <c r="AG7" s="7"/>
      <c r="AH7" s="7"/>
    </row>
    <row r="8" spans="1:50" ht="15.75" customHeight="1" x14ac:dyDescent="0.3">
      <c r="A8" s="1"/>
      <c r="B8" s="11"/>
      <c r="C8" s="3"/>
      <c r="D8" s="3"/>
      <c r="E8" s="4"/>
      <c r="F8" s="4"/>
      <c r="G8" s="4"/>
      <c r="H8" s="4"/>
      <c r="I8" s="5" t="s">
        <v>35</v>
      </c>
      <c r="J8" s="5"/>
      <c r="K8" s="5"/>
      <c r="L8" s="5"/>
      <c r="M8" s="5"/>
      <c r="N8" s="5"/>
      <c r="O8" s="10"/>
      <c r="V8" s="10" t="s">
        <v>35</v>
      </c>
      <c r="W8" s="13"/>
      <c r="X8" s="13"/>
      <c r="Y8" s="7"/>
      <c r="Z8" s="7"/>
      <c r="AA8" s="7"/>
      <c r="AB8" s="7"/>
      <c r="AC8" s="7"/>
      <c r="AD8" s="7"/>
      <c r="AE8" s="7"/>
      <c r="AF8" s="7"/>
      <c r="AG8" s="7"/>
      <c r="AH8" s="7"/>
    </row>
    <row r="9" spans="1:50" ht="15.75" customHeight="1" x14ac:dyDescent="0.3">
      <c r="A9" s="1"/>
      <c r="B9" s="14"/>
      <c r="C9" s="3"/>
      <c r="D9" s="3"/>
      <c r="E9" s="3"/>
      <c r="F9" s="3"/>
      <c r="G9" s="3"/>
      <c r="H9" s="3"/>
      <c r="I9" s="5"/>
      <c r="J9" s="5"/>
      <c r="K9" s="5"/>
      <c r="L9" s="5"/>
      <c r="M9" s="5"/>
      <c r="N9" s="5">
        <f t="shared" ref="N9:O9" si="1">SUM(N3:N5)</f>
        <v>160</v>
      </c>
      <c r="O9" s="10">
        <f t="shared" si="1"/>
        <v>1</v>
      </c>
    </row>
    <row r="10" spans="1:50" ht="13.2" x14ac:dyDescent="0.25">
      <c r="A10" s="15"/>
      <c r="B10" s="16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</row>
    <row r="11" spans="1:50" ht="13.2" x14ac:dyDescent="0.25">
      <c r="A11" s="15"/>
      <c r="B11" s="16"/>
      <c r="C11" s="3"/>
      <c r="D11" s="3"/>
      <c r="E11" s="3"/>
      <c r="F11" s="3"/>
      <c r="G11" s="3"/>
      <c r="H11" s="3"/>
      <c r="I11" s="3"/>
      <c r="J11" s="3"/>
      <c r="K11" s="3"/>
      <c r="L11" s="17"/>
      <c r="M11" s="3"/>
    </row>
    <row r="12" spans="1:50" ht="27.6" x14ac:dyDescent="0.25">
      <c r="A12" s="72" t="s">
        <v>36</v>
      </c>
      <c r="B12" s="84" t="s">
        <v>37</v>
      </c>
      <c r="C12" s="75" t="s">
        <v>38</v>
      </c>
      <c r="D12" s="70"/>
      <c r="E12" s="70"/>
      <c r="F12" s="70"/>
      <c r="G12" s="70"/>
      <c r="H12" s="70"/>
      <c r="I12" s="70"/>
      <c r="J12" s="70"/>
      <c r="K12" s="70"/>
      <c r="L12" s="76" t="s">
        <v>39</v>
      </c>
      <c r="M12" s="87" t="s">
        <v>40</v>
      </c>
      <c r="N12" s="71"/>
      <c r="O12" s="78" t="s">
        <v>41</v>
      </c>
      <c r="P12" s="18" t="s">
        <v>42</v>
      </c>
      <c r="Q12" s="87" t="s">
        <v>9</v>
      </c>
      <c r="R12" s="70"/>
      <c r="S12" s="71"/>
      <c r="T12" s="76" t="s">
        <v>39</v>
      </c>
      <c r="V12" s="88" t="s">
        <v>43</v>
      </c>
      <c r="W12" s="89"/>
      <c r="X12" s="89"/>
      <c r="Y12" s="89"/>
      <c r="Z12" s="90"/>
      <c r="AA12" s="19"/>
      <c r="AB12" s="80" t="s">
        <v>43</v>
      </c>
      <c r="AC12" s="81"/>
      <c r="AD12" s="81"/>
      <c r="AE12" s="81"/>
      <c r="AF12" s="81"/>
      <c r="AH12" s="88" t="s">
        <v>43</v>
      </c>
      <c r="AI12" s="89"/>
      <c r="AJ12" s="89"/>
      <c r="AK12" s="89"/>
      <c r="AL12" s="90"/>
      <c r="AN12" s="88" t="s">
        <v>43</v>
      </c>
      <c r="AO12" s="89"/>
      <c r="AP12" s="89"/>
      <c r="AQ12" s="89"/>
      <c r="AR12" s="90"/>
      <c r="AS12" s="20"/>
      <c r="AT12" s="93" t="s">
        <v>44</v>
      </c>
      <c r="AU12" s="89"/>
      <c r="AV12" s="89"/>
      <c r="AW12" s="90"/>
      <c r="AX12" s="21"/>
    </row>
    <row r="13" spans="1:50" ht="75" customHeight="1" x14ac:dyDescent="0.25">
      <c r="A13" s="73"/>
      <c r="B13" s="77"/>
      <c r="C13" s="22" t="s">
        <v>45</v>
      </c>
      <c r="D13" s="23" t="s">
        <v>46</v>
      </c>
      <c r="E13" s="23" t="s">
        <v>47</v>
      </c>
      <c r="F13" s="23" t="s">
        <v>48</v>
      </c>
      <c r="G13" s="23" t="s">
        <v>49</v>
      </c>
      <c r="H13" s="23" t="s">
        <v>50</v>
      </c>
      <c r="I13" s="23" t="s">
        <v>51</v>
      </c>
      <c r="J13" s="23" t="s">
        <v>52</v>
      </c>
      <c r="K13" s="23" t="s">
        <v>53</v>
      </c>
      <c r="L13" s="77"/>
      <c r="M13" s="24"/>
      <c r="N13" s="24"/>
      <c r="O13" s="77"/>
      <c r="P13" s="25"/>
      <c r="Q13" s="94"/>
      <c r="R13" s="70"/>
      <c r="S13" s="71"/>
      <c r="T13" s="77"/>
      <c r="V13" s="74"/>
      <c r="W13" s="91"/>
      <c r="X13" s="91"/>
      <c r="Y13" s="91"/>
      <c r="Z13" s="92"/>
      <c r="AA13" s="19"/>
      <c r="AB13" s="73"/>
      <c r="AC13" s="82"/>
      <c r="AD13" s="82"/>
      <c r="AE13" s="82"/>
      <c r="AF13" s="82"/>
      <c r="AH13" s="74"/>
      <c r="AI13" s="91"/>
      <c r="AJ13" s="91"/>
      <c r="AK13" s="91"/>
      <c r="AL13" s="92"/>
      <c r="AN13" s="74"/>
      <c r="AO13" s="91"/>
      <c r="AP13" s="91"/>
      <c r="AQ13" s="91"/>
      <c r="AR13" s="92"/>
      <c r="AS13" s="20"/>
      <c r="AT13" s="74"/>
      <c r="AU13" s="91"/>
      <c r="AV13" s="91"/>
      <c r="AW13" s="92"/>
      <c r="AX13" s="21"/>
    </row>
    <row r="14" spans="1:50" ht="115.5" customHeight="1" x14ac:dyDescent="0.25">
      <c r="A14" s="74"/>
      <c r="B14" s="79"/>
      <c r="C14" s="26" t="s">
        <v>54</v>
      </c>
      <c r="D14" s="27" t="s">
        <v>54</v>
      </c>
      <c r="E14" s="27" t="s">
        <v>54</v>
      </c>
      <c r="F14" s="27" t="s">
        <v>54</v>
      </c>
      <c r="G14" s="27" t="s">
        <v>54</v>
      </c>
      <c r="H14" s="27" t="s">
        <v>54</v>
      </c>
      <c r="I14" s="27" t="s">
        <v>54</v>
      </c>
      <c r="J14" s="27" t="s">
        <v>54</v>
      </c>
      <c r="K14" s="27" t="s">
        <v>54</v>
      </c>
      <c r="L14" s="77"/>
      <c r="M14" s="28" t="s">
        <v>55</v>
      </c>
      <c r="N14" s="28" t="s">
        <v>56</v>
      </c>
      <c r="O14" s="77"/>
      <c r="P14" s="26"/>
      <c r="Q14" s="27" t="s">
        <v>57</v>
      </c>
      <c r="R14" s="29" t="s">
        <v>58</v>
      </c>
      <c r="S14" s="27" t="s">
        <v>59</v>
      </c>
      <c r="T14" s="77"/>
      <c r="V14" s="30" t="s">
        <v>26</v>
      </c>
      <c r="W14" s="30" t="s">
        <v>30</v>
      </c>
      <c r="X14" s="30" t="s">
        <v>32</v>
      </c>
      <c r="Y14" s="31" t="s">
        <v>33</v>
      </c>
      <c r="Z14" s="31" t="s">
        <v>34</v>
      </c>
      <c r="AA14" s="32"/>
      <c r="AB14" s="31" t="s">
        <v>26</v>
      </c>
      <c r="AC14" s="31" t="s">
        <v>30</v>
      </c>
      <c r="AD14" s="31" t="s">
        <v>32</v>
      </c>
      <c r="AE14" s="31" t="s">
        <v>33</v>
      </c>
      <c r="AF14" s="31" t="s">
        <v>34</v>
      </c>
      <c r="AH14" s="30" t="s">
        <v>26</v>
      </c>
      <c r="AI14" s="30" t="s">
        <v>30</v>
      </c>
      <c r="AJ14" s="30" t="s">
        <v>32</v>
      </c>
      <c r="AK14" s="31" t="s">
        <v>33</v>
      </c>
      <c r="AL14" s="31" t="s">
        <v>34</v>
      </c>
      <c r="AN14" s="31" t="s">
        <v>26</v>
      </c>
      <c r="AO14" s="31" t="s">
        <v>30</v>
      </c>
      <c r="AP14" s="31" t="s">
        <v>32</v>
      </c>
      <c r="AQ14" s="31" t="s">
        <v>33</v>
      </c>
      <c r="AR14" s="31" t="s">
        <v>34</v>
      </c>
      <c r="AS14" s="32"/>
      <c r="AT14" s="33" t="s">
        <v>14</v>
      </c>
      <c r="AU14" s="33" t="s">
        <v>19</v>
      </c>
      <c r="AV14" s="33" t="s">
        <v>20</v>
      </c>
      <c r="AW14" s="33" t="s">
        <v>23</v>
      </c>
      <c r="AX14" s="32"/>
    </row>
    <row r="15" spans="1:50" ht="29.25" customHeight="1" x14ac:dyDescent="0.25">
      <c r="A15" s="85"/>
      <c r="B15" s="71"/>
      <c r="C15" s="34" t="s">
        <v>26</v>
      </c>
      <c r="D15" s="24" t="s">
        <v>26</v>
      </c>
      <c r="E15" s="24" t="s">
        <v>26</v>
      </c>
      <c r="F15" s="35" t="s">
        <v>26</v>
      </c>
      <c r="G15" s="35" t="s">
        <v>26</v>
      </c>
      <c r="H15" s="35" t="s">
        <v>26</v>
      </c>
      <c r="I15" s="36" t="s">
        <v>30</v>
      </c>
      <c r="J15" s="37" t="s">
        <v>30</v>
      </c>
      <c r="K15" s="35" t="s">
        <v>26</v>
      </c>
      <c r="L15" s="77"/>
      <c r="M15" s="38" t="s">
        <v>32</v>
      </c>
      <c r="N15" s="38" t="s">
        <v>32</v>
      </c>
      <c r="O15" s="79"/>
      <c r="P15" s="39" t="s">
        <v>32</v>
      </c>
      <c r="Q15" s="40" t="s">
        <v>32</v>
      </c>
      <c r="R15" s="40" t="s">
        <v>32</v>
      </c>
      <c r="S15" s="40" t="s">
        <v>32</v>
      </c>
      <c r="T15" s="77"/>
      <c r="V15" s="41"/>
      <c r="W15" s="41"/>
      <c r="X15" s="41"/>
      <c r="Y15" s="41"/>
      <c r="Z15" s="41"/>
      <c r="AA15" s="42"/>
      <c r="AB15" s="42"/>
      <c r="AC15" s="42"/>
      <c r="AD15" s="42"/>
      <c r="AE15" s="42"/>
      <c r="AF15" s="42"/>
      <c r="AH15" s="42"/>
      <c r="AI15" s="42"/>
      <c r="AJ15" s="42"/>
      <c r="AK15" s="42"/>
      <c r="AL15" s="42"/>
      <c r="AN15" s="42"/>
      <c r="AO15" s="42"/>
      <c r="AP15" s="42"/>
    </row>
    <row r="16" spans="1:50" ht="18" customHeight="1" x14ac:dyDescent="0.25">
      <c r="A16" s="86"/>
      <c r="B16" s="71"/>
      <c r="C16" s="43">
        <v>10</v>
      </c>
      <c r="D16" s="44">
        <v>10</v>
      </c>
      <c r="E16" s="45">
        <v>10</v>
      </c>
      <c r="F16" s="45">
        <v>10</v>
      </c>
      <c r="G16" s="45">
        <v>10</v>
      </c>
      <c r="H16" s="45">
        <v>10</v>
      </c>
      <c r="I16" s="45">
        <v>10</v>
      </c>
      <c r="J16" s="45">
        <v>10</v>
      </c>
      <c r="K16" s="45">
        <v>10</v>
      </c>
      <c r="L16" s="45">
        <f t="shared" ref="L16:L56" si="2">SUM(C16:K16)</f>
        <v>90</v>
      </c>
      <c r="M16" s="46">
        <v>10</v>
      </c>
      <c r="N16" s="47">
        <v>20</v>
      </c>
      <c r="O16" s="47">
        <f t="shared" ref="O16:O56" si="3">SUM(M16:N16)</f>
        <v>30</v>
      </c>
      <c r="P16" s="47">
        <v>20</v>
      </c>
      <c r="Q16" s="47">
        <v>10</v>
      </c>
      <c r="R16" s="47">
        <v>5</v>
      </c>
      <c r="S16" s="47">
        <v>5</v>
      </c>
      <c r="T16" s="45">
        <f t="shared" ref="T16:T56" si="4">SUM(Q16:S16)</f>
        <v>20</v>
      </c>
      <c r="V16" s="48">
        <f>SUMIF($C$15:$S$15,I$3,$C16:$S16)</f>
        <v>70</v>
      </c>
      <c r="W16" s="48">
        <f>SUMIF($C$15:$S$15,I$4,$C16:$S16)</f>
        <v>20</v>
      </c>
      <c r="X16" s="48">
        <f>SUMIF($C$15:$S$15,I$5,$C16:$S16)</f>
        <v>70</v>
      </c>
      <c r="Y16" s="48"/>
      <c r="Z16" s="48"/>
      <c r="AA16" s="49"/>
      <c r="AB16" s="48">
        <f>SUMIF($C$15:$S$15,I$3,$C16:$S16)</f>
        <v>70</v>
      </c>
      <c r="AC16" s="48">
        <f>SUMIF($C$15:$S$15,I$4,$C16:$S16)</f>
        <v>20</v>
      </c>
      <c r="AD16" s="48">
        <f>SUMIF($C$15:$S$15,I$5,$C16:$S16)</f>
        <v>70</v>
      </c>
      <c r="AE16" s="48"/>
      <c r="AF16" s="48"/>
      <c r="AH16" s="50">
        <v>2</v>
      </c>
      <c r="AI16" s="50">
        <v>2</v>
      </c>
      <c r="AJ16" s="50">
        <v>2</v>
      </c>
      <c r="AK16" s="48"/>
      <c r="AL16" s="48"/>
      <c r="AN16" s="48"/>
      <c r="AO16" s="48"/>
      <c r="AP16" s="48"/>
      <c r="AQ16" s="7"/>
      <c r="AR16" s="7"/>
      <c r="AS16" s="51"/>
      <c r="AT16" s="52">
        <f t="shared" ref="AT16:AT56" si="5">SUM(AH16,AI16)</f>
        <v>4</v>
      </c>
      <c r="AU16" s="52">
        <f t="shared" ref="AU16:AU56" si="6">AJ16</f>
        <v>2</v>
      </c>
      <c r="AV16" s="52">
        <f t="shared" ref="AV16:AV56" si="7">AJ16</f>
        <v>2</v>
      </c>
      <c r="AW16" s="52">
        <f t="shared" ref="AW16:AW56" si="8">AJ16</f>
        <v>2</v>
      </c>
      <c r="AX16" s="51"/>
    </row>
    <row r="17" spans="1:50" ht="15.75" customHeight="1" x14ac:dyDescent="0.3">
      <c r="A17" s="53" t="s">
        <v>60</v>
      </c>
      <c r="B17" s="54" t="s">
        <v>61</v>
      </c>
      <c r="C17" s="55">
        <v>5</v>
      </c>
      <c r="D17" s="55">
        <v>6</v>
      </c>
      <c r="E17" s="55">
        <v>6</v>
      </c>
      <c r="F17" s="55">
        <v>5</v>
      </c>
      <c r="G17" s="55">
        <v>5</v>
      </c>
      <c r="H17" s="55">
        <v>6</v>
      </c>
      <c r="I17" s="55">
        <v>5</v>
      </c>
      <c r="J17" s="55">
        <v>6</v>
      </c>
      <c r="K17" s="55">
        <v>5.5</v>
      </c>
      <c r="L17" s="56">
        <f t="shared" si="2"/>
        <v>49.5</v>
      </c>
      <c r="M17" s="57">
        <v>6</v>
      </c>
      <c r="N17" s="5">
        <v>11</v>
      </c>
      <c r="O17" s="58">
        <f t="shared" si="3"/>
        <v>17</v>
      </c>
      <c r="P17" s="5">
        <v>10</v>
      </c>
      <c r="Q17" s="5">
        <v>8</v>
      </c>
      <c r="R17" s="5">
        <v>4</v>
      </c>
      <c r="S17" s="5">
        <v>3</v>
      </c>
      <c r="T17" s="59">
        <f t="shared" si="4"/>
        <v>15</v>
      </c>
      <c r="V17" s="60">
        <f t="shared" ref="V17:X17" si="9">MIN(SUMIF($C$15:$S$15,V$14,$C17:$S17), 100)</f>
        <v>38.5</v>
      </c>
      <c r="W17" s="60">
        <f t="shared" si="9"/>
        <v>11</v>
      </c>
      <c r="X17" s="60">
        <f t="shared" si="9"/>
        <v>42</v>
      </c>
      <c r="Y17" s="60"/>
      <c r="Z17" s="60"/>
      <c r="AA17" s="42"/>
      <c r="AB17" s="41">
        <f t="shared" ref="AB17:AB56" si="10">MIN(SUMIF($C$15:$S$15,I$3,$C17:$S17)/N$3, 100%)</f>
        <v>0.55000000000000004</v>
      </c>
      <c r="AC17" s="41">
        <f t="shared" ref="AC17:AC56" si="11">MIN(SUMIF($C$15:$S$15,I$4,$C17:$S17)/N$4, 100%)</f>
        <v>0.55000000000000004</v>
      </c>
      <c r="AD17" s="41">
        <f t="shared" ref="AD17:AD56" si="12">MIN(SUMIF($C$15:$S$15,I$5,$C17:$S17)/N$5, 100%)</f>
        <v>0.6</v>
      </c>
      <c r="AE17" s="41"/>
      <c r="AF17" s="41"/>
      <c r="AH17" s="5">
        <f t="shared" ref="AH17:AJ17" si="13">IF((AB17)&gt;=50%, 2, (IF((AB17)&lt;25%, 0, 1)))</f>
        <v>2</v>
      </c>
      <c r="AI17" s="5">
        <f t="shared" si="13"/>
        <v>2</v>
      </c>
      <c r="AJ17" s="5">
        <f t="shared" si="13"/>
        <v>2</v>
      </c>
      <c r="AK17" s="5"/>
      <c r="AL17" s="5"/>
      <c r="AN17" s="5" t="str">
        <f t="shared" ref="AN17:AP17" si="14">IF(AH17=2,"Att", (IF(AH17=0,"Not","Weak")))</f>
        <v>Att</v>
      </c>
      <c r="AO17" s="5" t="str">
        <f t="shared" si="14"/>
        <v>Att</v>
      </c>
      <c r="AP17" s="5" t="str">
        <f t="shared" si="14"/>
        <v>Att</v>
      </c>
      <c r="AQ17" s="7"/>
      <c r="AR17" s="7"/>
      <c r="AS17" s="51"/>
      <c r="AT17" s="61">
        <f t="shared" si="5"/>
        <v>4</v>
      </c>
      <c r="AU17" s="61">
        <f t="shared" si="6"/>
        <v>2</v>
      </c>
      <c r="AV17" s="61">
        <f t="shared" si="7"/>
        <v>2</v>
      </c>
      <c r="AW17" s="61">
        <f t="shared" si="8"/>
        <v>2</v>
      </c>
      <c r="AX17" s="51"/>
    </row>
    <row r="18" spans="1:50" ht="15.75" customHeight="1" x14ac:dyDescent="0.3">
      <c r="A18" s="53" t="s">
        <v>62</v>
      </c>
      <c r="B18" s="54" t="s">
        <v>63</v>
      </c>
      <c r="C18" s="55">
        <v>5</v>
      </c>
      <c r="D18" s="55">
        <v>5</v>
      </c>
      <c r="E18" s="62">
        <v>5</v>
      </c>
      <c r="F18" s="62">
        <v>5</v>
      </c>
      <c r="G18" s="55">
        <v>5</v>
      </c>
      <c r="H18" s="62">
        <v>5</v>
      </c>
      <c r="I18" s="62">
        <v>5</v>
      </c>
      <c r="J18" s="55">
        <v>5</v>
      </c>
      <c r="K18" s="62">
        <v>5</v>
      </c>
      <c r="L18" s="56">
        <f t="shared" si="2"/>
        <v>45</v>
      </c>
      <c r="M18" s="57">
        <v>6</v>
      </c>
      <c r="N18" s="5">
        <v>11</v>
      </c>
      <c r="O18" s="58">
        <f t="shared" si="3"/>
        <v>17</v>
      </c>
      <c r="P18" s="5">
        <v>10</v>
      </c>
      <c r="Q18" s="5">
        <v>8</v>
      </c>
      <c r="R18" s="5">
        <v>4</v>
      </c>
      <c r="S18" s="5">
        <v>3</v>
      </c>
      <c r="T18" s="59">
        <f t="shared" si="4"/>
        <v>15</v>
      </c>
      <c r="V18" s="60">
        <f t="shared" ref="V18:X18" si="15">MIN(SUMIF($C$15:$S$15,V$14,$C18:$S18), 100)</f>
        <v>35</v>
      </c>
      <c r="W18" s="60">
        <f t="shared" si="15"/>
        <v>10</v>
      </c>
      <c r="X18" s="60">
        <f t="shared" si="15"/>
        <v>42</v>
      </c>
      <c r="Y18" s="60"/>
      <c r="Z18" s="60"/>
      <c r="AA18" s="42"/>
      <c r="AB18" s="41">
        <f t="shared" si="10"/>
        <v>0.5</v>
      </c>
      <c r="AC18" s="41">
        <f t="shared" si="11"/>
        <v>0.5</v>
      </c>
      <c r="AD18" s="41">
        <f t="shared" si="12"/>
        <v>0.6</v>
      </c>
      <c r="AE18" s="41"/>
      <c r="AF18" s="41"/>
      <c r="AH18" s="5">
        <f t="shared" ref="AH18:AJ18" si="16">IF((AB18)&gt;=50%, 2, (IF((AB18)&lt;25%, 0, 1)))</f>
        <v>2</v>
      </c>
      <c r="AI18" s="5">
        <f t="shared" si="16"/>
        <v>2</v>
      </c>
      <c r="AJ18" s="5">
        <f t="shared" si="16"/>
        <v>2</v>
      </c>
      <c r="AK18" s="5"/>
      <c r="AL18" s="5"/>
      <c r="AN18" s="5" t="str">
        <f t="shared" ref="AN18:AP18" si="17">IF(AH18=2,"Att", (IF(AH18=0,"Not","Weak")))</f>
        <v>Att</v>
      </c>
      <c r="AO18" s="5" t="str">
        <f t="shared" si="17"/>
        <v>Att</v>
      </c>
      <c r="AP18" s="5" t="str">
        <f t="shared" si="17"/>
        <v>Att</v>
      </c>
      <c r="AQ18" s="7"/>
      <c r="AR18" s="7"/>
      <c r="AS18" s="51"/>
      <c r="AT18" s="61">
        <f t="shared" si="5"/>
        <v>4</v>
      </c>
      <c r="AU18" s="61">
        <f t="shared" si="6"/>
        <v>2</v>
      </c>
      <c r="AV18" s="61">
        <f t="shared" si="7"/>
        <v>2</v>
      </c>
      <c r="AW18" s="61">
        <f t="shared" si="8"/>
        <v>2</v>
      </c>
      <c r="AX18" s="51"/>
    </row>
    <row r="19" spans="1:50" ht="15.75" customHeight="1" x14ac:dyDescent="0.3">
      <c r="A19" s="53" t="s">
        <v>64</v>
      </c>
      <c r="B19" s="54" t="s">
        <v>65</v>
      </c>
      <c r="C19" s="55">
        <v>5</v>
      </c>
      <c r="D19" s="55">
        <v>5</v>
      </c>
      <c r="E19" s="62">
        <v>5</v>
      </c>
      <c r="F19" s="62">
        <v>5</v>
      </c>
      <c r="G19" s="55">
        <v>5</v>
      </c>
      <c r="H19" s="62">
        <v>5</v>
      </c>
      <c r="I19" s="62">
        <v>5</v>
      </c>
      <c r="J19" s="55">
        <v>5</v>
      </c>
      <c r="K19" s="62">
        <v>5</v>
      </c>
      <c r="L19" s="56">
        <f t="shared" si="2"/>
        <v>45</v>
      </c>
      <c r="M19" s="57">
        <v>7</v>
      </c>
      <c r="N19" s="5">
        <v>13</v>
      </c>
      <c r="O19" s="58">
        <f t="shared" si="3"/>
        <v>20</v>
      </c>
      <c r="P19" s="5">
        <v>8</v>
      </c>
      <c r="Q19" s="5">
        <v>8</v>
      </c>
      <c r="R19" s="5">
        <v>4</v>
      </c>
      <c r="S19" s="5">
        <v>3</v>
      </c>
      <c r="T19" s="59">
        <f t="shared" si="4"/>
        <v>15</v>
      </c>
      <c r="V19" s="60">
        <f t="shared" ref="V19:X19" si="18">MIN(SUMIF($C$15:$S$15,V$14,$C19:$S19), 100)</f>
        <v>35</v>
      </c>
      <c r="W19" s="60">
        <f t="shared" si="18"/>
        <v>10</v>
      </c>
      <c r="X19" s="60">
        <f t="shared" si="18"/>
        <v>43</v>
      </c>
      <c r="Y19" s="60"/>
      <c r="Z19" s="60"/>
      <c r="AA19" s="42"/>
      <c r="AB19" s="41">
        <f t="shared" si="10"/>
        <v>0.5</v>
      </c>
      <c r="AC19" s="41">
        <f t="shared" si="11"/>
        <v>0.5</v>
      </c>
      <c r="AD19" s="41">
        <f t="shared" si="12"/>
        <v>0.61428571428571432</v>
      </c>
      <c r="AE19" s="41"/>
      <c r="AF19" s="41"/>
      <c r="AH19" s="5">
        <f t="shared" ref="AH19:AJ19" si="19">IF((AB19)&gt;=50%, 2, (IF((AB19)&lt;25%, 0, 1)))</f>
        <v>2</v>
      </c>
      <c r="AI19" s="5">
        <f t="shared" si="19"/>
        <v>2</v>
      </c>
      <c r="AJ19" s="5">
        <f t="shared" si="19"/>
        <v>2</v>
      </c>
      <c r="AK19" s="5"/>
      <c r="AL19" s="5"/>
      <c r="AN19" s="5" t="str">
        <f t="shared" ref="AN19:AP19" si="20">IF(AH19=2,"Att", (IF(AH19=0,"Not","Weak")))</f>
        <v>Att</v>
      </c>
      <c r="AO19" s="5" t="str">
        <f t="shared" si="20"/>
        <v>Att</v>
      </c>
      <c r="AP19" s="5" t="str">
        <f t="shared" si="20"/>
        <v>Att</v>
      </c>
      <c r="AQ19" s="7"/>
      <c r="AR19" s="7"/>
      <c r="AS19" s="51"/>
      <c r="AT19" s="61">
        <f t="shared" si="5"/>
        <v>4</v>
      </c>
      <c r="AU19" s="61">
        <f t="shared" si="6"/>
        <v>2</v>
      </c>
      <c r="AV19" s="61">
        <f t="shared" si="7"/>
        <v>2</v>
      </c>
      <c r="AW19" s="61">
        <f t="shared" si="8"/>
        <v>2</v>
      </c>
      <c r="AX19" s="51"/>
    </row>
    <row r="20" spans="1:50" ht="15.75" customHeight="1" x14ac:dyDescent="0.3">
      <c r="A20" s="53" t="s">
        <v>66</v>
      </c>
      <c r="B20" s="54" t="s">
        <v>67</v>
      </c>
      <c r="C20" s="55">
        <v>5</v>
      </c>
      <c r="D20" s="55">
        <v>4</v>
      </c>
      <c r="E20" s="62">
        <v>4</v>
      </c>
      <c r="F20" s="62">
        <v>5</v>
      </c>
      <c r="G20" s="62"/>
      <c r="H20" s="62"/>
      <c r="I20" s="62"/>
      <c r="J20" s="62"/>
      <c r="K20" s="62"/>
      <c r="L20" s="56">
        <f t="shared" si="2"/>
        <v>18</v>
      </c>
      <c r="M20" s="57"/>
      <c r="N20" s="57"/>
      <c r="O20" s="58">
        <f t="shared" si="3"/>
        <v>0</v>
      </c>
      <c r="P20" s="5"/>
      <c r="Q20" s="5"/>
      <c r="R20" s="5"/>
      <c r="S20" s="5"/>
      <c r="T20" s="59">
        <f t="shared" si="4"/>
        <v>0</v>
      </c>
      <c r="V20" s="60">
        <f t="shared" ref="V20:X20" si="21">MIN(SUMIF($C$15:$S$15,V$14,$C20:$S20), 100)</f>
        <v>18</v>
      </c>
      <c r="W20" s="60">
        <f t="shared" si="21"/>
        <v>0</v>
      </c>
      <c r="X20" s="60">
        <f t="shared" si="21"/>
        <v>0</v>
      </c>
      <c r="Y20" s="60"/>
      <c r="Z20" s="60"/>
      <c r="AA20" s="42"/>
      <c r="AB20" s="41">
        <f t="shared" si="10"/>
        <v>0.25714285714285712</v>
      </c>
      <c r="AC20" s="41">
        <f t="shared" si="11"/>
        <v>0</v>
      </c>
      <c r="AD20" s="41">
        <f t="shared" si="12"/>
        <v>0</v>
      </c>
      <c r="AE20" s="41"/>
      <c r="AF20" s="41"/>
      <c r="AH20" s="5">
        <f t="shared" ref="AH20:AJ20" si="22">IF((AB20)&gt;=50%, 2, (IF((AB20)&lt;25%, 0, 1)))</f>
        <v>1</v>
      </c>
      <c r="AI20" s="5">
        <f t="shared" si="22"/>
        <v>0</v>
      </c>
      <c r="AJ20" s="5">
        <f t="shared" si="22"/>
        <v>0</v>
      </c>
      <c r="AK20" s="5"/>
      <c r="AL20" s="5"/>
      <c r="AN20" s="5" t="str">
        <f t="shared" ref="AN20:AP20" si="23">IF(AH20=2,"Att", (IF(AH20=0,"Not","Weak")))</f>
        <v>Weak</v>
      </c>
      <c r="AO20" s="5" t="str">
        <f t="shared" si="23"/>
        <v>Not</v>
      </c>
      <c r="AP20" s="5" t="str">
        <f t="shared" si="23"/>
        <v>Not</v>
      </c>
      <c r="AQ20" s="7"/>
      <c r="AR20" s="7"/>
      <c r="AS20" s="51"/>
      <c r="AT20" s="61">
        <f t="shared" si="5"/>
        <v>1</v>
      </c>
      <c r="AU20" s="61">
        <f t="shared" si="6"/>
        <v>0</v>
      </c>
      <c r="AV20" s="61">
        <f t="shared" si="7"/>
        <v>0</v>
      </c>
      <c r="AW20" s="61">
        <f t="shared" si="8"/>
        <v>0</v>
      </c>
      <c r="AX20" s="51"/>
    </row>
    <row r="21" spans="1:50" ht="15.75" customHeight="1" x14ac:dyDescent="0.3">
      <c r="A21" s="53" t="s">
        <v>68</v>
      </c>
      <c r="B21" s="54" t="s">
        <v>69</v>
      </c>
      <c r="C21" s="55">
        <v>4</v>
      </c>
      <c r="D21" s="55">
        <v>3</v>
      </c>
      <c r="E21" s="62">
        <v>4</v>
      </c>
      <c r="F21" s="62">
        <v>4</v>
      </c>
      <c r="G21" s="55">
        <v>3</v>
      </c>
      <c r="H21" s="62"/>
      <c r="I21" s="62"/>
      <c r="J21" s="62"/>
      <c r="K21" s="62"/>
      <c r="L21" s="56">
        <f t="shared" si="2"/>
        <v>18</v>
      </c>
      <c r="M21" s="57"/>
      <c r="N21" s="57"/>
      <c r="O21" s="58">
        <f t="shared" si="3"/>
        <v>0</v>
      </c>
      <c r="P21" s="5"/>
      <c r="Q21" s="5"/>
      <c r="R21" s="5"/>
      <c r="S21" s="5"/>
      <c r="T21" s="59">
        <f t="shared" si="4"/>
        <v>0</v>
      </c>
      <c r="V21" s="60">
        <f t="shared" ref="V21:X21" si="24">MIN(SUMIF($C$15:$S$15,V$14,$C21:$S21), 100)</f>
        <v>18</v>
      </c>
      <c r="W21" s="60">
        <f t="shared" si="24"/>
        <v>0</v>
      </c>
      <c r="X21" s="60">
        <f t="shared" si="24"/>
        <v>0</v>
      </c>
      <c r="Y21" s="60"/>
      <c r="Z21" s="60"/>
      <c r="AA21" s="42"/>
      <c r="AB21" s="41">
        <f t="shared" si="10"/>
        <v>0.25714285714285712</v>
      </c>
      <c r="AC21" s="41">
        <f t="shared" si="11"/>
        <v>0</v>
      </c>
      <c r="AD21" s="41">
        <f t="shared" si="12"/>
        <v>0</v>
      </c>
      <c r="AE21" s="41"/>
      <c r="AF21" s="41"/>
      <c r="AH21" s="5">
        <f t="shared" ref="AH21:AJ21" si="25">IF((AB21)&gt;=50%, 2, (IF((AB21)&lt;25%, 0, 1)))</f>
        <v>1</v>
      </c>
      <c r="AI21" s="5">
        <f t="shared" si="25"/>
        <v>0</v>
      </c>
      <c r="AJ21" s="5">
        <f t="shared" si="25"/>
        <v>0</v>
      </c>
      <c r="AK21" s="5"/>
      <c r="AL21" s="5"/>
      <c r="AN21" s="5" t="str">
        <f t="shared" ref="AN21:AP21" si="26">IF(AH21=2,"Att", (IF(AH21=0,"Not","Weak")))</f>
        <v>Weak</v>
      </c>
      <c r="AO21" s="5" t="str">
        <f t="shared" si="26"/>
        <v>Not</v>
      </c>
      <c r="AP21" s="5" t="str">
        <f t="shared" si="26"/>
        <v>Not</v>
      </c>
      <c r="AQ21" s="7"/>
      <c r="AR21" s="7"/>
      <c r="AS21" s="51"/>
      <c r="AT21" s="61">
        <f t="shared" si="5"/>
        <v>1</v>
      </c>
      <c r="AU21" s="61">
        <f t="shared" si="6"/>
        <v>0</v>
      </c>
      <c r="AV21" s="61">
        <f t="shared" si="7"/>
        <v>0</v>
      </c>
      <c r="AW21" s="61">
        <f t="shared" si="8"/>
        <v>0</v>
      </c>
      <c r="AX21" s="51"/>
    </row>
    <row r="22" spans="1:50" ht="15.75" customHeight="1" x14ac:dyDescent="0.3">
      <c r="A22" s="53" t="s">
        <v>70</v>
      </c>
      <c r="B22" s="54" t="s">
        <v>71</v>
      </c>
      <c r="C22" s="55">
        <v>6</v>
      </c>
      <c r="D22" s="55">
        <v>6</v>
      </c>
      <c r="E22" s="62">
        <v>7</v>
      </c>
      <c r="F22" s="62">
        <v>5</v>
      </c>
      <c r="G22" s="62">
        <v>6</v>
      </c>
      <c r="H22" s="62">
        <v>6</v>
      </c>
      <c r="I22" s="62">
        <v>7</v>
      </c>
      <c r="J22" s="62">
        <v>5</v>
      </c>
      <c r="K22" s="62">
        <v>6</v>
      </c>
      <c r="L22" s="56">
        <f t="shared" si="2"/>
        <v>54</v>
      </c>
      <c r="M22" s="57">
        <v>5</v>
      </c>
      <c r="N22" s="57">
        <v>10</v>
      </c>
      <c r="O22" s="58">
        <f t="shared" si="3"/>
        <v>15</v>
      </c>
      <c r="P22" s="5">
        <v>11</v>
      </c>
      <c r="Q22" s="57">
        <v>8</v>
      </c>
      <c r="R22" s="5">
        <v>4</v>
      </c>
      <c r="S22" s="5">
        <v>4</v>
      </c>
      <c r="T22" s="59">
        <f t="shared" si="4"/>
        <v>16</v>
      </c>
      <c r="V22" s="60">
        <f t="shared" ref="V22:X22" si="27">MIN(SUMIF($C$15:$S$15,V$14,$C22:$S22), 100)</f>
        <v>42</v>
      </c>
      <c r="W22" s="60">
        <f t="shared" si="27"/>
        <v>12</v>
      </c>
      <c r="X22" s="60">
        <f t="shared" si="27"/>
        <v>42</v>
      </c>
      <c r="Y22" s="60"/>
      <c r="Z22" s="60"/>
      <c r="AA22" s="42"/>
      <c r="AB22" s="41">
        <f t="shared" si="10"/>
        <v>0.6</v>
      </c>
      <c r="AC22" s="41">
        <f t="shared" si="11"/>
        <v>0.6</v>
      </c>
      <c r="AD22" s="41">
        <f t="shared" si="12"/>
        <v>0.6</v>
      </c>
      <c r="AE22" s="41"/>
      <c r="AF22" s="41"/>
      <c r="AH22" s="5">
        <f t="shared" ref="AH22:AJ22" si="28">IF((AB22)&gt;=50%, 2, (IF((AB22)&lt;25%, 0, 1)))</f>
        <v>2</v>
      </c>
      <c r="AI22" s="5">
        <f t="shared" si="28"/>
        <v>2</v>
      </c>
      <c r="AJ22" s="5">
        <f t="shared" si="28"/>
        <v>2</v>
      </c>
      <c r="AK22" s="5"/>
      <c r="AL22" s="5"/>
      <c r="AN22" s="5" t="str">
        <f t="shared" ref="AN22:AP22" si="29">IF(AH22=2,"Att", (IF(AH22=0,"Not","Weak")))</f>
        <v>Att</v>
      </c>
      <c r="AO22" s="5" t="str">
        <f t="shared" si="29"/>
        <v>Att</v>
      </c>
      <c r="AP22" s="5" t="str">
        <f t="shared" si="29"/>
        <v>Att</v>
      </c>
      <c r="AQ22" s="7"/>
      <c r="AR22" s="7"/>
      <c r="AS22" s="51"/>
      <c r="AT22" s="61">
        <f t="shared" si="5"/>
        <v>4</v>
      </c>
      <c r="AU22" s="61">
        <f t="shared" si="6"/>
        <v>2</v>
      </c>
      <c r="AV22" s="61">
        <f t="shared" si="7"/>
        <v>2</v>
      </c>
      <c r="AW22" s="61">
        <f t="shared" si="8"/>
        <v>2</v>
      </c>
      <c r="AX22" s="51"/>
    </row>
    <row r="23" spans="1:50" ht="15.75" customHeight="1" x14ac:dyDescent="0.3">
      <c r="A23" s="53" t="s">
        <v>72</v>
      </c>
      <c r="B23" s="54" t="s">
        <v>73</v>
      </c>
      <c r="C23" s="55">
        <v>4</v>
      </c>
      <c r="D23" s="55">
        <v>3</v>
      </c>
      <c r="E23" s="62">
        <v>3</v>
      </c>
      <c r="F23" s="62">
        <v>4</v>
      </c>
      <c r="G23" s="62">
        <v>4</v>
      </c>
      <c r="H23" s="62"/>
      <c r="I23" s="62"/>
      <c r="J23" s="62"/>
      <c r="K23" s="62"/>
      <c r="L23" s="56">
        <f t="shared" si="2"/>
        <v>18</v>
      </c>
      <c r="M23" s="57"/>
      <c r="N23" s="57"/>
      <c r="O23" s="58">
        <f t="shared" si="3"/>
        <v>0</v>
      </c>
      <c r="P23" s="5"/>
      <c r="Q23" s="57"/>
      <c r="R23" s="5"/>
      <c r="S23" s="5"/>
      <c r="T23" s="59">
        <f t="shared" si="4"/>
        <v>0</v>
      </c>
      <c r="V23" s="60">
        <f t="shared" ref="V23:X23" si="30">MIN(SUMIF($C$15:$S$15,V$14,$C23:$S23), 100)</f>
        <v>18</v>
      </c>
      <c r="W23" s="60">
        <f t="shared" si="30"/>
        <v>0</v>
      </c>
      <c r="X23" s="60">
        <f t="shared" si="30"/>
        <v>0</v>
      </c>
      <c r="Y23" s="60"/>
      <c r="Z23" s="60"/>
      <c r="AA23" s="42"/>
      <c r="AB23" s="41">
        <f t="shared" si="10"/>
        <v>0.25714285714285712</v>
      </c>
      <c r="AC23" s="41">
        <f t="shared" si="11"/>
        <v>0</v>
      </c>
      <c r="AD23" s="41">
        <f t="shared" si="12"/>
        <v>0</v>
      </c>
      <c r="AE23" s="41"/>
      <c r="AF23" s="41"/>
      <c r="AH23" s="5">
        <f t="shared" ref="AH23:AJ23" si="31">IF((AB23)&gt;=50%, 2, (IF((AB23)&lt;25%, 0, 1)))</f>
        <v>1</v>
      </c>
      <c r="AI23" s="5">
        <f t="shared" si="31"/>
        <v>0</v>
      </c>
      <c r="AJ23" s="5">
        <f t="shared" si="31"/>
        <v>0</v>
      </c>
      <c r="AK23" s="5"/>
      <c r="AL23" s="5"/>
      <c r="AN23" s="5" t="str">
        <f t="shared" ref="AN23:AP23" si="32">IF(AH23=2,"Att", (IF(AH23=0,"Not","Weak")))</f>
        <v>Weak</v>
      </c>
      <c r="AO23" s="5" t="str">
        <f t="shared" si="32"/>
        <v>Not</v>
      </c>
      <c r="AP23" s="5" t="str">
        <f t="shared" si="32"/>
        <v>Not</v>
      </c>
      <c r="AQ23" s="7"/>
      <c r="AR23" s="7"/>
      <c r="AS23" s="51"/>
      <c r="AT23" s="61">
        <f t="shared" si="5"/>
        <v>1</v>
      </c>
      <c r="AU23" s="61">
        <f t="shared" si="6"/>
        <v>0</v>
      </c>
      <c r="AV23" s="61">
        <f t="shared" si="7"/>
        <v>0</v>
      </c>
      <c r="AW23" s="61">
        <f t="shared" si="8"/>
        <v>0</v>
      </c>
      <c r="AX23" s="51"/>
    </row>
    <row r="24" spans="1:50" ht="15.75" customHeight="1" x14ac:dyDescent="0.3">
      <c r="A24" s="53" t="s">
        <v>74</v>
      </c>
      <c r="B24" s="54" t="s">
        <v>75</v>
      </c>
      <c r="C24" s="55">
        <v>5</v>
      </c>
      <c r="D24" s="55">
        <v>5</v>
      </c>
      <c r="E24" s="62">
        <v>6</v>
      </c>
      <c r="F24" s="62">
        <v>4</v>
      </c>
      <c r="G24" s="62">
        <v>5</v>
      </c>
      <c r="H24" s="62">
        <v>6</v>
      </c>
      <c r="I24" s="62">
        <v>4</v>
      </c>
      <c r="J24" s="62">
        <v>5</v>
      </c>
      <c r="K24" s="62">
        <v>5</v>
      </c>
      <c r="L24" s="56">
        <f t="shared" si="2"/>
        <v>45</v>
      </c>
      <c r="M24" s="57">
        <v>5</v>
      </c>
      <c r="N24" s="5">
        <v>10</v>
      </c>
      <c r="O24" s="58">
        <f t="shared" si="3"/>
        <v>15</v>
      </c>
      <c r="P24" s="5">
        <v>10</v>
      </c>
      <c r="Q24" s="57">
        <v>8</v>
      </c>
      <c r="R24" s="5">
        <v>4</v>
      </c>
      <c r="S24" s="5">
        <v>4</v>
      </c>
      <c r="T24" s="59">
        <f t="shared" si="4"/>
        <v>16</v>
      </c>
      <c r="V24" s="60">
        <f t="shared" ref="V24:X24" si="33">MIN(SUMIF($C$15:$S$15,V$14,$C24:$S24), 100)</f>
        <v>36</v>
      </c>
      <c r="W24" s="60">
        <f t="shared" si="33"/>
        <v>9</v>
      </c>
      <c r="X24" s="60">
        <f t="shared" si="33"/>
        <v>41</v>
      </c>
      <c r="Y24" s="60"/>
      <c r="Z24" s="60"/>
      <c r="AA24" s="42"/>
      <c r="AB24" s="41">
        <f t="shared" si="10"/>
        <v>0.51428571428571423</v>
      </c>
      <c r="AC24" s="41">
        <f t="shared" si="11"/>
        <v>0.45</v>
      </c>
      <c r="AD24" s="41">
        <f t="shared" si="12"/>
        <v>0.58571428571428574</v>
      </c>
      <c r="AE24" s="41"/>
      <c r="AF24" s="41"/>
      <c r="AH24" s="5">
        <f t="shared" ref="AH24:AJ24" si="34">IF((AB24)&gt;=50%, 2, (IF((AB24)&lt;25%, 0, 1)))</f>
        <v>2</v>
      </c>
      <c r="AI24" s="5">
        <f t="shared" si="34"/>
        <v>1</v>
      </c>
      <c r="AJ24" s="5">
        <f t="shared" si="34"/>
        <v>2</v>
      </c>
      <c r="AK24" s="5"/>
      <c r="AL24" s="5"/>
      <c r="AN24" s="5" t="str">
        <f t="shared" ref="AN24:AP24" si="35">IF(AH24=2,"Att", (IF(AH24=0,"Not","Weak")))</f>
        <v>Att</v>
      </c>
      <c r="AO24" s="5" t="str">
        <f t="shared" si="35"/>
        <v>Weak</v>
      </c>
      <c r="AP24" s="5" t="str">
        <f t="shared" si="35"/>
        <v>Att</v>
      </c>
      <c r="AQ24" s="7"/>
      <c r="AR24" s="7"/>
      <c r="AS24" s="51"/>
      <c r="AT24" s="61">
        <f t="shared" si="5"/>
        <v>3</v>
      </c>
      <c r="AU24" s="61">
        <f t="shared" si="6"/>
        <v>2</v>
      </c>
      <c r="AV24" s="61">
        <f t="shared" si="7"/>
        <v>2</v>
      </c>
      <c r="AW24" s="61">
        <f t="shared" si="8"/>
        <v>2</v>
      </c>
      <c r="AX24" s="51"/>
    </row>
    <row r="25" spans="1:50" ht="14.4" x14ac:dyDescent="0.3">
      <c r="A25" s="53" t="s">
        <v>76</v>
      </c>
      <c r="B25" s="54" t="s">
        <v>77</v>
      </c>
      <c r="C25" s="55">
        <v>5</v>
      </c>
      <c r="D25" s="55">
        <v>6</v>
      </c>
      <c r="E25" s="62">
        <v>4</v>
      </c>
      <c r="F25" s="62">
        <v>5</v>
      </c>
      <c r="G25" s="62">
        <v>5</v>
      </c>
      <c r="H25" s="62">
        <v>4</v>
      </c>
      <c r="I25" s="62">
        <v>6</v>
      </c>
      <c r="J25" s="62">
        <v>5</v>
      </c>
      <c r="K25" s="62">
        <v>5</v>
      </c>
      <c r="L25" s="56">
        <f t="shared" si="2"/>
        <v>45</v>
      </c>
      <c r="M25" s="57">
        <v>5</v>
      </c>
      <c r="N25" s="57">
        <v>10</v>
      </c>
      <c r="O25" s="58">
        <f t="shared" si="3"/>
        <v>15</v>
      </c>
      <c r="P25" s="5">
        <v>10</v>
      </c>
      <c r="Q25" s="57">
        <v>6</v>
      </c>
      <c r="R25" s="5">
        <v>3</v>
      </c>
      <c r="S25" s="5">
        <v>3</v>
      </c>
      <c r="T25" s="59">
        <f t="shared" si="4"/>
        <v>12</v>
      </c>
      <c r="V25" s="60">
        <f t="shared" ref="V25:X25" si="36">MIN(SUMIF($C$15:$S$15,V$14,$C25:$S25), 100)</f>
        <v>34</v>
      </c>
      <c r="W25" s="60">
        <f t="shared" si="36"/>
        <v>11</v>
      </c>
      <c r="X25" s="60">
        <f t="shared" si="36"/>
        <v>37</v>
      </c>
      <c r="Y25" s="60"/>
      <c r="Z25" s="60"/>
      <c r="AA25" s="42"/>
      <c r="AB25" s="41">
        <f t="shared" si="10"/>
        <v>0.48571428571428571</v>
      </c>
      <c r="AC25" s="41">
        <f t="shared" si="11"/>
        <v>0.55000000000000004</v>
      </c>
      <c r="AD25" s="41">
        <f t="shared" si="12"/>
        <v>0.52857142857142858</v>
      </c>
      <c r="AE25" s="41"/>
      <c r="AF25" s="41"/>
      <c r="AH25" s="5">
        <f t="shared" ref="AH25:AJ25" si="37">IF((AB25)&gt;=50%, 2, (IF((AB25)&lt;25%, 0, 1)))</f>
        <v>1</v>
      </c>
      <c r="AI25" s="5">
        <f t="shared" si="37"/>
        <v>2</v>
      </c>
      <c r="AJ25" s="5">
        <f t="shared" si="37"/>
        <v>2</v>
      </c>
      <c r="AK25" s="5"/>
      <c r="AL25" s="5"/>
      <c r="AN25" s="5" t="str">
        <f t="shared" ref="AN25:AP25" si="38">IF(AH25=2,"Att", (IF(AH25=0,"Not","Weak")))</f>
        <v>Weak</v>
      </c>
      <c r="AO25" s="5" t="str">
        <f t="shared" si="38"/>
        <v>Att</v>
      </c>
      <c r="AP25" s="5" t="str">
        <f t="shared" si="38"/>
        <v>Att</v>
      </c>
      <c r="AQ25" s="7"/>
      <c r="AR25" s="7"/>
      <c r="AS25" s="51"/>
      <c r="AT25" s="61">
        <f t="shared" si="5"/>
        <v>3</v>
      </c>
      <c r="AU25" s="61">
        <f t="shared" si="6"/>
        <v>2</v>
      </c>
      <c r="AV25" s="61">
        <f t="shared" si="7"/>
        <v>2</v>
      </c>
      <c r="AW25" s="61">
        <f t="shared" si="8"/>
        <v>2</v>
      </c>
      <c r="AX25" s="51"/>
    </row>
    <row r="26" spans="1:50" ht="14.4" x14ac:dyDescent="0.3">
      <c r="A26" s="53" t="s">
        <v>78</v>
      </c>
      <c r="B26" s="54" t="s">
        <v>79</v>
      </c>
      <c r="C26" s="55">
        <v>5</v>
      </c>
      <c r="D26" s="55">
        <v>7</v>
      </c>
      <c r="E26" s="62">
        <v>6</v>
      </c>
      <c r="F26" s="62">
        <v>6</v>
      </c>
      <c r="G26" s="62">
        <v>5</v>
      </c>
      <c r="H26" s="62">
        <v>6</v>
      </c>
      <c r="I26" s="62">
        <v>7</v>
      </c>
      <c r="J26" s="62">
        <v>6</v>
      </c>
      <c r="K26" s="62">
        <v>6</v>
      </c>
      <c r="L26" s="56">
        <f t="shared" si="2"/>
        <v>54</v>
      </c>
      <c r="M26" s="57">
        <v>5</v>
      </c>
      <c r="N26" s="5">
        <v>10</v>
      </c>
      <c r="O26" s="58">
        <f t="shared" si="3"/>
        <v>15</v>
      </c>
      <c r="P26" s="5">
        <v>8</v>
      </c>
      <c r="Q26" s="5">
        <v>8</v>
      </c>
      <c r="R26" s="5">
        <v>4</v>
      </c>
      <c r="S26" s="5">
        <v>3</v>
      </c>
      <c r="T26" s="59">
        <f t="shared" si="4"/>
        <v>15</v>
      </c>
      <c r="V26" s="60">
        <f t="shared" ref="V26:X26" si="39">MIN(SUMIF($C$15:$S$15,V$14,$C26:$S26), 100)</f>
        <v>41</v>
      </c>
      <c r="W26" s="60">
        <f t="shared" si="39"/>
        <v>13</v>
      </c>
      <c r="X26" s="60">
        <f t="shared" si="39"/>
        <v>38</v>
      </c>
      <c r="Y26" s="60"/>
      <c r="Z26" s="60"/>
      <c r="AA26" s="42"/>
      <c r="AB26" s="41">
        <f t="shared" si="10"/>
        <v>0.58571428571428574</v>
      </c>
      <c r="AC26" s="41">
        <f t="shared" si="11"/>
        <v>0.65</v>
      </c>
      <c r="AD26" s="41">
        <f t="shared" si="12"/>
        <v>0.54285714285714282</v>
      </c>
      <c r="AE26" s="41"/>
      <c r="AF26" s="41"/>
      <c r="AH26" s="5">
        <f t="shared" ref="AH26:AJ26" si="40">IF((AB26)&gt;=50%, 2, (IF((AB26)&lt;25%, 0, 1)))</f>
        <v>2</v>
      </c>
      <c r="AI26" s="5">
        <f t="shared" si="40"/>
        <v>2</v>
      </c>
      <c r="AJ26" s="5">
        <f t="shared" si="40"/>
        <v>2</v>
      </c>
      <c r="AK26" s="5"/>
      <c r="AL26" s="5"/>
      <c r="AN26" s="5" t="str">
        <f t="shared" ref="AN26:AP26" si="41">IF(AH26=2,"Att", (IF(AH26=0,"Not","Weak")))</f>
        <v>Att</v>
      </c>
      <c r="AO26" s="5" t="str">
        <f t="shared" si="41"/>
        <v>Att</v>
      </c>
      <c r="AP26" s="5" t="str">
        <f t="shared" si="41"/>
        <v>Att</v>
      </c>
      <c r="AQ26" s="7"/>
      <c r="AR26" s="7"/>
      <c r="AS26" s="51"/>
      <c r="AT26" s="61">
        <f t="shared" si="5"/>
        <v>4</v>
      </c>
      <c r="AU26" s="61">
        <f t="shared" si="6"/>
        <v>2</v>
      </c>
      <c r="AV26" s="61">
        <f t="shared" si="7"/>
        <v>2</v>
      </c>
      <c r="AW26" s="61">
        <f t="shared" si="8"/>
        <v>2</v>
      </c>
      <c r="AX26" s="51"/>
    </row>
    <row r="27" spans="1:50" ht="14.4" x14ac:dyDescent="0.3">
      <c r="A27" s="53" t="s">
        <v>80</v>
      </c>
      <c r="B27" s="54" t="s">
        <v>81</v>
      </c>
      <c r="C27" s="55">
        <v>7</v>
      </c>
      <c r="D27" s="55">
        <v>8</v>
      </c>
      <c r="E27" s="62">
        <v>7.5</v>
      </c>
      <c r="F27" s="62">
        <v>7.5</v>
      </c>
      <c r="G27" s="62">
        <v>7</v>
      </c>
      <c r="H27" s="62">
        <v>7.5</v>
      </c>
      <c r="I27" s="62">
        <v>8</v>
      </c>
      <c r="J27" s="62">
        <v>7</v>
      </c>
      <c r="K27" s="62">
        <v>8</v>
      </c>
      <c r="L27" s="56">
        <f t="shared" si="2"/>
        <v>67.5</v>
      </c>
      <c r="M27" s="57">
        <v>7</v>
      </c>
      <c r="N27" s="5">
        <v>13</v>
      </c>
      <c r="O27" s="58">
        <f t="shared" si="3"/>
        <v>20</v>
      </c>
      <c r="P27" s="5">
        <v>15</v>
      </c>
      <c r="Q27" s="5">
        <v>8</v>
      </c>
      <c r="R27" s="5">
        <v>4</v>
      </c>
      <c r="S27" s="5">
        <v>3</v>
      </c>
      <c r="T27" s="59">
        <f t="shared" si="4"/>
        <v>15</v>
      </c>
      <c r="V27" s="60">
        <f t="shared" ref="V27:X27" si="42">MIN(SUMIF($C$15:$S$15,V$14,$C27:$S27), 100)</f>
        <v>52.5</v>
      </c>
      <c r="W27" s="60">
        <f t="shared" si="42"/>
        <v>15</v>
      </c>
      <c r="X27" s="60">
        <f t="shared" si="42"/>
        <v>50</v>
      </c>
      <c r="Y27" s="60"/>
      <c r="Z27" s="60"/>
      <c r="AA27" s="42"/>
      <c r="AB27" s="41">
        <f t="shared" si="10"/>
        <v>0.75</v>
      </c>
      <c r="AC27" s="41">
        <f t="shared" si="11"/>
        <v>0.75</v>
      </c>
      <c r="AD27" s="41">
        <f t="shared" si="12"/>
        <v>0.7142857142857143</v>
      </c>
      <c r="AE27" s="41"/>
      <c r="AF27" s="41"/>
      <c r="AH27" s="5">
        <f t="shared" ref="AH27:AJ27" si="43">IF((AB27)&gt;=50%, 2, (IF((AB27)&lt;25%, 0, 1)))</f>
        <v>2</v>
      </c>
      <c r="AI27" s="5">
        <f t="shared" si="43"/>
        <v>2</v>
      </c>
      <c r="AJ27" s="5">
        <f t="shared" si="43"/>
        <v>2</v>
      </c>
      <c r="AK27" s="5"/>
      <c r="AL27" s="5"/>
      <c r="AN27" s="5" t="str">
        <f t="shared" ref="AN27:AP27" si="44">IF(AH27=2,"Att", (IF(AH27=0,"Not","Weak")))</f>
        <v>Att</v>
      </c>
      <c r="AO27" s="5" t="str">
        <f t="shared" si="44"/>
        <v>Att</v>
      </c>
      <c r="AP27" s="5" t="str">
        <f t="shared" si="44"/>
        <v>Att</v>
      </c>
      <c r="AQ27" s="7"/>
      <c r="AR27" s="7"/>
      <c r="AS27" s="51"/>
      <c r="AT27" s="61">
        <f t="shared" si="5"/>
        <v>4</v>
      </c>
      <c r="AU27" s="61">
        <f t="shared" si="6"/>
        <v>2</v>
      </c>
      <c r="AV27" s="61">
        <f t="shared" si="7"/>
        <v>2</v>
      </c>
      <c r="AW27" s="61">
        <f t="shared" si="8"/>
        <v>2</v>
      </c>
      <c r="AX27" s="51"/>
    </row>
    <row r="28" spans="1:50" ht="14.4" x14ac:dyDescent="0.3">
      <c r="A28" s="53" t="s">
        <v>82</v>
      </c>
      <c r="B28" s="54" t="s">
        <v>83</v>
      </c>
      <c r="C28" s="55">
        <v>4</v>
      </c>
      <c r="D28" s="55">
        <v>6</v>
      </c>
      <c r="E28" s="62">
        <v>5</v>
      </c>
      <c r="F28" s="62">
        <v>5</v>
      </c>
      <c r="G28" s="62">
        <v>4</v>
      </c>
      <c r="H28" s="62">
        <v>6</v>
      </c>
      <c r="I28" s="62">
        <v>5</v>
      </c>
      <c r="J28" s="62">
        <v>5</v>
      </c>
      <c r="K28" s="62">
        <v>5</v>
      </c>
      <c r="L28" s="56">
        <f t="shared" si="2"/>
        <v>45</v>
      </c>
      <c r="M28" s="57">
        <v>5</v>
      </c>
      <c r="N28" s="57">
        <v>10</v>
      </c>
      <c r="O28" s="58">
        <f t="shared" si="3"/>
        <v>15</v>
      </c>
      <c r="P28" s="5">
        <v>10</v>
      </c>
      <c r="Q28" s="57">
        <v>9</v>
      </c>
      <c r="R28" s="5">
        <v>4.5</v>
      </c>
      <c r="S28" s="5">
        <v>4.5</v>
      </c>
      <c r="T28" s="59">
        <f t="shared" si="4"/>
        <v>18</v>
      </c>
      <c r="V28" s="60">
        <f t="shared" ref="V28:X28" si="45">MIN(SUMIF($C$15:$S$15,V$14,$C28:$S28), 100)</f>
        <v>35</v>
      </c>
      <c r="W28" s="60">
        <f t="shared" si="45"/>
        <v>10</v>
      </c>
      <c r="X28" s="60">
        <f t="shared" si="45"/>
        <v>43</v>
      </c>
      <c r="Y28" s="60"/>
      <c r="Z28" s="60"/>
      <c r="AA28" s="42"/>
      <c r="AB28" s="41">
        <f t="shared" si="10"/>
        <v>0.5</v>
      </c>
      <c r="AC28" s="41">
        <f t="shared" si="11"/>
        <v>0.5</v>
      </c>
      <c r="AD28" s="41">
        <f t="shared" si="12"/>
        <v>0.61428571428571432</v>
      </c>
      <c r="AE28" s="41"/>
      <c r="AF28" s="41"/>
      <c r="AH28" s="5">
        <f t="shared" ref="AH28:AJ28" si="46">IF((AB28)&gt;=50%, 2, (IF((AB28)&lt;25%, 0, 1)))</f>
        <v>2</v>
      </c>
      <c r="AI28" s="5">
        <f t="shared" si="46"/>
        <v>2</v>
      </c>
      <c r="AJ28" s="5">
        <f t="shared" si="46"/>
        <v>2</v>
      </c>
      <c r="AK28" s="5"/>
      <c r="AL28" s="5"/>
      <c r="AN28" s="5" t="str">
        <f t="shared" ref="AN28:AP28" si="47">IF(AH28=2,"Att", (IF(AH28=0,"Not","Weak")))</f>
        <v>Att</v>
      </c>
      <c r="AO28" s="5" t="str">
        <f t="shared" si="47"/>
        <v>Att</v>
      </c>
      <c r="AP28" s="5" t="str">
        <f t="shared" si="47"/>
        <v>Att</v>
      </c>
      <c r="AQ28" s="7"/>
      <c r="AR28" s="7"/>
      <c r="AS28" s="51"/>
      <c r="AT28" s="61">
        <f t="shared" si="5"/>
        <v>4</v>
      </c>
      <c r="AU28" s="61">
        <f t="shared" si="6"/>
        <v>2</v>
      </c>
      <c r="AV28" s="61">
        <f t="shared" si="7"/>
        <v>2</v>
      </c>
      <c r="AW28" s="61">
        <f t="shared" si="8"/>
        <v>2</v>
      </c>
      <c r="AX28" s="51"/>
    </row>
    <row r="29" spans="1:50" ht="14.4" x14ac:dyDescent="0.3">
      <c r="A29" s="53" t="s">
        <v>84</v>
      </c>
      <c r="B29" s="54" t="s">
        <v>85</v>
      </c>
      <c r="C29" s="55">
        <v>5</v>
      </c>
      <c r="D29" s="55">
        <v>6</v>
      </c>
      <c r="E29" s="62">
        <v>4</v>
      </c>
      <c r="F29" s="62">
        <v>5</v>
      </c>
      <c r="G29" s="62">
        <v>5</v>
      </c>
      <c r="H29" s="62">
        <v>6</v>
      </c>
      <c r="I29" s="62">
        <v>4</v>
      </c>
      <c r="J29" s="62">
        <v>5</v>
      </c>
      <c r="K29" s="62">
        <v>5</v>
      </c>
      <c r="L29" s="56">
        <f t="shared" si="2"/>
        <v>45</v>
      </c>
      <c r="M29" s="57">
        <v>5</v>
      </c>
      <c r="N29" s="5">
        <v>10</v>
      </c>
      <c r="O29" s="58">
        <f t="shared" si="3"/>
        <v>15</v>
      </c>
      <c r="P29" s="5">
        <v>8</v>
      </c>
      <c r="Q29" s="5">
        <v>6</v>
      </c>
      <c r="R29" s="5">
        <v>3</v>
      </c>
      <c r="S29" s="5">
        <v>3</v>
      </c>
      <c r="T29" s="59">
        <f t="shared" si="4"/>
        <v>12</v>
      </c>
      <c r="V29" s="60">
        <f t="shared" ref="V29:X29" si="48">MIN(SUMIF($C$15:$S$15,V$14,$C29:$S29), 100)</f>
        <v>36</v>
      </c>
      <c r="W29" s="60">
        <f t="shared" si="48"/>
        <v>9</v>
      </c>
      <c r="X29" s="60">
        <f t="shared" si="48"/>
        <v>35</v>
      </c>
      <c r="Y29" s="60"/>
      <c r="Z29" s="60"/>
      <c r="AA29" s="42"/>
      <c r="AB29" s="41">
        <f t="shared" si="10"/>
        <v>0.51428571428571423</v>
      </c>
      <c r="AC29" s="41">
        <f t="shared" si="11"/>
        <v>0.45</v>
      </c>
      <c r="AD29" s="41">
        <f t="shared" si="12"/>
        <v>0.5</v>
      </c>
      <c r="AE29" s="41"/>
      <c r="AF29" s="41"/>
      <c r="AH29" s="5">
        <f t="shared" ref="AH29:AJ29" si="49">IF((AB29)&gt;=50%, 2, (IF((AB29)&lt;25%, 0, 1)))</f>
        <v>2</v>
      </c>
      <c r="AI29" s="5">
        <f t="shared" si="49"/>
        <v>1</v>
      </c>
      <c r="AJ29" s="5">
        <f t="shared" si="49"/>
        <v>2</v>
      </c>
      <c r="AK29" s="5"/>
      <c r="AL29" s="5"/>
      <c r="AN29" s="5" t="str">
        <f t="shared" ref="AN29:AP29" si="50">IF(AH29=2,"Att", (IF(AH29=0,"Not","Weak")))</f>
        <v>Att</v>
      </c>
      <c r="AO29" s="5" t="str">
        <f t="shared" si="50"/>
        <v>Weak</v>
      </c>
      <c r="AP29" s="5" t="str">
        <f t="shared" si="50"/>
        <v>Att</v>
      </c>
      <c r="AQ29" s="7"/>
      <c r="AR29" s="7"/>
      <c r="AS29" s="51"/>
      <c r="AT29" s="61">
        <f t="shared" si="5"/>
        <v>3</v>
      </c>
      <c r="AU29" s="61">
        <f t="shared" si="6"/>
        <v>2</v>
      </c>
      <c r="AV29" s="61">
        <f t="shared" si="7"/>
        <v>2</v>
      </c>
      <c r="AW29" s="61">
        <f t="shared" si="8"/>
        <v>2</v>
      </c>
      <c r="AX29" s="51"/>
    </row>
    <row r="30" spans="1:50" ht="14.4" x14ac:dyDescent="0.3">
      <c r="A30" s="53" t="s">
        <v>86</v>
      </c>
      <c r="B30" s="54" t="s">
        <v>87</v>
      </c>
      <c r="C30" s="55">
        <v>6</v>
      </c>
      <c r="D30" s="55">
        <v>5</v>
      </c>
      <c r="E30" s="62">
        <v>7</v>
      </c>
      <c r="F30" s="62">
        <v>6</v>
      </c>
      <c r="G30" s="62">
        <v>5</v>
      </c>
      <c r="H30" s="62">
        <v>7</v>
      </c>
      <c r="I30" s="62">
        <v>6</v>
      </c>
      <c r="J30" s="62">
        <v>5</v>
      </c>
      <c r="K30" s="62">
        <v>7</v>
      </c>
      <c r="L30" s="56">
        <f t="shared" si="2"/>
        <v>54</v>
      </c>
      <c r="M30" s="57">
        <v>6</v>
      </c>
      <c r="N30" s="5">
        <v>11</v>
      </c>
      <c r="O30" s="58">
        <f t="shared" si="3"/>
        <v>17</v>
      </c>
      <c r="P30" s="5">
        <v>10</v>
      </c>
      <c r="Q30" s="57">
        <v>9</v>
      </c>
      <c r="R30" s="5">
        <v>4.5</v>
      </c>
      <c r="S30" s="5">
        <v>4.5</v>
      </c>
      <c r="T30" s="59">
        <f t="shared" si="4"/>
        <v>18</v>
      </c>
      <c r="V30" s="60">
        <f t="shared" ref="V30:X30" si="51">MIN(SUMIF($C$15:$S$15,V$14,$C30:$S30), 100)</f>
        <v>43</v>
      </c>
      <c r="W30" s="60">
        <f t="shared" si="51"/>
        <v>11</v>
      </c>
      <c r="X30" s="60">
        <f t="shared" si="51"/>
        <v>45</v>
      </c>
      <c r="Y30" s="60"/>
      <c r="Z30" s="60"/>
      <c r="AA30" s="42"/>
      <c r="AB30" s="41">
        <f t="shared" si="10"/>
        <v>0.61428571428571432</v>
      </c>
      <c r="AC30" s="41">
        <f t="shared" si="11"/>
        <v>0.55000000000000004</v>
      </c>
      <c r="AD30" s="41">
        <f t="shared" si="12"/>
        <v>0.6428571428571429</v>
      </c>
      <c r="AE30" s="41"/>
      <c r="AF30" s="41"/>
      <c r="AH30" s="5">
        <f t="shared" ref="AH30:AJ30" si="52">IF((AB30)&gt;=50%, 2, (IF((AB30)&lt;25%, 0, 1)))</f>
        <v>2</v>
      </c>
      <c r="AI30" s="5">
        <f t="shared" si="52"/>
        <v>2</v>
      </c>
      <c r="AJ30" s="5">
        <f t="shared" si="52"/>
        <v>2</v>
      </c>
      <c r="AK30" s="5"/>
      <c r="AL30" s="5"/>
      <c r="AN30" s="5" t="str">
        <f t="shared" ref="AN30:AP30" si="53">IF(AH30=2,"Att", (IF(AH30=0,"Not","Weak")))</f>
        <v>Att</v>
      </c>
      <c r="AO30" s="5" t="str">
        <f t="shared" si="53"/>
        <v>Att</v>
      </c>
      <c r="AP30" s="5" t="str">
        <f t="shared" si="53"/>
        <v>Att</v>
      </c>
      <c r="AQ30" s="7"/>
      <c r="AR30" s="7"/>
      <c r="AS30" s="51"/>
      <c r="AT30" s="61">
        <f t="shared" si="5"/>
        <v>4</v>
      </c>
      <c r="AU30" s="61">
        <f t="shared" si="6"/>
        <v>2</v>
      </c>
      <c r="AV30" s="61">
        <f t="shared" si="7"/>
        <v>2</v>
      </c>
      <c r="AW30" s="61">
        <f t="shared" si="8"/>
        <v>2</v>
      </c>
      <c r="AX30" s="51"/>
    </row>
    <row r="31" spans="1:50" ht="14.4" x14ac:dyDescent="0.3">
      <c r="A31" s="53" t="s">
        <v>88</v>
      </c>
      <c r="B31" s="54" t="s">
        <v>89</v>
      </c>
      <c r="C31" s="55">
        <v>5</v>
      </c>
      <c r="D31" s="55">
        <v>6</v>
      </c>
      <c r="E31" s="62">
        <v>7</v>
      </c>
      <c r="F31" s="62">
        <v>6</v>
      </c>
      <c r="G31" s="62">
        <v>6</v>
      </c>
      <c r="H31" s="62">
        <v>5</v>
      </c>
      <c r="I31" s="62">
        <v>6</v>
      </c>
      <c r="J31" s="62">
        <v>7</v>
      </c>
      <c r="K31" s="62">
        <v>6</v>
      </c>
      <c r="L31" s="56">
        <f t="shared" si="2"/>
        <v>54</v>
      </c>
      <c r="M31" s="57">
        <v>7</v>
      </c>
      <c r="N31" s="5">
        <v>13</v>
      </c>
      <c r="O31" s="58">
        <f t="shared" si="3"/>
        <v>20</v>
      </c>
      <c r="P31" s="5">
        <v>15</v>
      </c>
      <c r="Q31" s="57">
        <v>8</v>
      </c>
      <c r="R31" s="5">
        <v>4</v>
      </c>
      <c r="S31" s="5">
        <v>3</v>
      </c>
      <c r="T31" s="59">
        <f t="shared" si="4"/>
        <v>15</v>
      </c>
      <c r="V31" s="60">
        <f t="shared" ref="V31:X31" si="54">MIN(SUMIF($C$15:$S$15,V$14,$C31:$S31), 100)</f>
        <v>41</v>
      </c>
      <c r="W31" s="60">
        <f t="shared" si="54"/>
        <v>13</v>
      </c>
      <c r="X31" s="60">
        <f t="shared" si="54"/>
        <v>50</v>
      </c>
      <c r="Y31" s="60"/>
      <c r="Z31" s="60"/>
      <c r="AA31" s="42"/>
      <c r="AB31" s="41">
        <f t="shared" si="10"/>
        <v>0.58571428571428574</v>
      </c>
      <c r="AC31" s="41">
        <f t="shared" si="11"/>
        <v>0.65</v>
      </c>
      <c r="AD31" s="41">
        <f t="shared" si="12"/>
        <v>0.7142857142857143</v>
      </c>
      <c r="AE31" s="41"/>
      <c r="AF31" s="41"/>
      <c r="AH31" s="5">
        <f t="shared" ref="AH31:AJ31" si="55">IF((AB31)&gt;=50%, 2, (IF((AB31)&lt;25%, 0, 1)))</f>
        <v>2</v>
      </c>
      <c r="AI31" s="5">
        <f t="shared" si="55"/>
        <v>2</v>
      </c>
      <c r="AJ31" s="5">
        <f t="shared" si="55"/>
        <v>2</v>
      </c>
      <c r="AK31" s="5"/>
      <c r="AL31" s="5"/>
      <c r="AN31" s="5" t="str">
        <f t="shared" ref="AN31:AP31" si="56">IF(AH31=2,"Att", (IF(AH31=0,"Not","Weak")))</f>
        <v>Att</v>
      </c>
      <c r="AO31" s="5" t="str">
        <f t="shared" si="56"/>
        <v>Att</v>
      </c>
      <c r="AP31" s="5" t="str">
        <f t="shared" si="56"/>
        <v>Att</v>
      </c>
      <c r="AQ31" s="7"/>
      <c r="AR31" s="7"/>
      <c r="AS31" s="51"/>
      <c r="AT31" s="61">
        <f t="shared" si="5"/>
        <v>4</v>
      </c>
      <c r="AU31" s="61">
        <f t="shared" si="6"/>
        <v>2</v>
      </c>
      <c r="AV31" s="61">
        <f t="shared" si="7"/>
        <v>2</v>
      </c>
      <c r="AW31" s="61">
        <f t="shared" si="8"/>
        <v>2</v>
      </c>
      <c r="AX31" s="51"/>
    </row>
    <row r="32" spans="1:50" ht="14.4" x14ac:dyDescent="0.3">
      <c r="A32" s="53" t="s">
        <v>90</v>
      </c>
      <c r="B32" s="54" t="s">
        <v>91</v>
      </c>
      <c r="C32" s="55">
        <v>7</v>
      </c>
      <c r="D32" s="55">
        <v>6</v>
      </c>
      <c r="E32" s="62">
        <v>8</v>
      </c>
      <c r="F32" s="62">
        <v>7</v>
      </c>
      <c r="G32" s="62">
        <v>7</v>
      </c>
      <c r="H32" s="62">
        <v>6</v>
      </c>
      <c r="I32" s="62">
        <v>8</v>
      </c>
      <c r="J32" s="62">
        <v>7</v>
      </c>
      <c r="K32" s="62">
        <v>7</v>
      </c>
      <c r="L32" s="56">
        <f t="shared" si="2"/>
        <v>63</v>
      </c>
      <c r="M32" s="57">
        <v>7</v>
      </c>
      <c r="N32" s="5">
        <v>13</v>
      </c>
      <c r="O32" s="58">
        <f t="shared" si="3"/>
        <v>20</v>
      </c>
      <c r="P32" s="5">
        <v>12</v>
      </c>
      <c r="Q32" s="5">
        <v>6</v>
      </c>
      <c r="R32" s="5">
        <v>3</v>
      </c>
      <c r="S32" s="5">
        <v>3</v>
      </c>
      <c r="T32" s="59">
        <f t="shared" si="4"/>
        <v>12</v>
      </c>
      <c r="V32" s="60">
        <f t="shared" ref="V32:X32" si="57">MIN(SUMIF($C$15:$S$15,V$14,$C32:$S32), 100)</f>
        <v>48</v>
      </c>
      <c r="W32" s="60">
        <f t="shared" si="57"/>
        <v>15</v>
      </c>
      <c r="X32" s="60">
        <f t="shared" si="57"/>
        <v>44</v>
      </c>
      <c r="Y32" s="60"/>
      <c r="Z32" s="60"/>
      <c r="AA32" s="42"/>
      <c r="AB32" s="41">
        <f t="shared" si="10"/>
        <v>0.68571428571428572</v>
      </c>
      <c r="AC32" s="41">
        <f t="shared" si="11"/>
        <v>0.75</v>
      </c>
      <c r="AD32" s="41">
        <f t="shared" si="12"/>
        <v>0.62857142857142856</v>
      </c>
      <c r="AE32" s="41"/>
      <c r="AF32" s="41"/>
      <c r="AH32" s="5">
        <f t="shared" ref="AH32:AJ32" si="58">IF((AB32)&gt;=50%, 2, (IF((AB32)&lt;25%, 0, 1)))</f>
        <v>2</v>
      </c>
      <c r="AI32" s="5">
        <f t="shared" si="58"/>
        <v>2</v>
      </c>
      <c r="AJ32" s="5">
        <f t="shared" si="58"/>
        <v>2</v>
      </c>
      <c r="AK32" s="5"/>
      <c r="AL32" s="5"/>
      <c r="AN32" s="5" t="str">
        <f t="shared" ref="AN32:AP32" si="59">IF(AH32=2,"Att", (IF(AH32=0,"Not","Weak")))</f>
        <v>Att</v>
      </c>
      <c r="AO32" s="5" t="str">
        <f t="shared" si="59"/>
        <v>Att</v>
      </c>
      <c r="AP32" s="5" t="str">
        <f t="shared" si="59"/>
        <v>Att</v>
      </c>
      <c r="AQ32" s="7"/>
      <c r="AR32" s="7"/>
      <c r="AS32" s="51"/>
      <c r="AT32" s="61">
        <f t="shared" si="5"/>
        <v>4</v>
      </c>
      <c r="AU32" s="61">
        <f t="shared" si="6"/>
        <v>2</v>
      </c>
      <c r="AV32" s="61">
        <f t="shared" si="7"/>
        <v>2</v>
      </c>
      <c r="AW32" s="61">
        <f t="shared" si="8"/>
        <v>2</v>
      </c>
      <c r="AX32" s="51"/>
    </row>
    <row r="33" spans="1:50" ht="14.4" x14ac:dyDescent="0.3">
      <c r="A33" s="53" t="s">
        <v>92</v>
      </c>
      <c r="B33" s="54" t="s">
        <v>93</v>
      </c>
      <c r="C33" s="55">
        <v>6</v>
      </c>
      <c r="D33" s="55">
        <v>5</v>
      </c>
      <c r="E33" s="62">
        <v>6</v>
      </c>
      <c r="F33" s="62">
        <v>7</v>
      </c>
      <c r="G33" s="62">
        <v>5</v>
      </c>
      <c r="H33" s="62">
        <v>7</v>
      </c>
      <c r="I33" s="62">
        <v>6</v>
      </c>
      <c r="J33" s="62">
        <v>6</v>
      </c>
      <c r="K33" s="62">
        <v>6</v>
      </c>
      <c r="L33" s="56">
        <f t="shared" si="2"/>
        <v>54</v>
      </c>
      <c r="M33" s="5">
        <v>5</v>
      </c>
      <c r="N33" s="5">
        <v>10</v>
      </c>
      <c r="O33" s="58">
        <f t="shared" si="3"/>
        <v>15</v>
      </c>
      <c r="P33" s="5">
        <v>11</v>
      </c>
      <c r="Q33" s="5">
        <v>6</v>
      </c>
      <c r="R33" s="5">
        <v>3</v>
      </c>
      <c r="S33" s="5">
        <v>3</v>
      </c>
      <c r="T33" s="59">
        <f t="shared" si="4"/>
        <v>12</v>
      </c>
      <c r="V33" s="60">
        <f t="shared" ref="V33:X33" si="60">MIN(SUMIF($C$15:$S$15,V$14,$C33:$S33), 100)</f>
        <v>42</v>
      </c>
      <c r="W33" s="60">
        <f t="shared" si="60"/>
        <v>12</v>
      </c>
      <c r="X33" s="60">
        <f t="shared" si="60"/>
        <v>38</v>
      </c>
      <c r="Y33" s="60"/>
      <c r="Z33" s="60"/>
      <c r="AA33" s="42"/>
      <c r="AB33" s="41">
        <f t="shared" si="10"/>
        <v>0.6</v>
      </c>
      <c r="AC33" s="41">
        <f t="shared" si="11"/>
        <v>0.6</v>
      </c>
      <c r="AD33" s="41">
        <f t="shared" si="12"/>
        <v>0.54285714285714282</v>
      </c>
      <c r="AE33" s="41"/>
      <c r="AF33" s="41"/>
      <c r="AH33" s="5">
        <f t="shared" ref="AH33:AJ33" si="61">IF((AB33)&gt;=50%, 2, (IF((AB33)&lt;25%, 0, 1)))</f>
        <v>2</v>
      </c>
      <c r="AI33" s="5">
        <f t="shared" si="61"/>
        <v>2</v>
      </c>
      <c r="AJ33" s="5">
        <f t="shared" si="61"/>
        <v>2</v>
      </c>
      <c r="AK33" s="5"/>
      <c r="AL33" s="5"/>
      <c r="AN33" s="5" t="str">
        <f t="shared" ref="AN33:AP33" si="62">IF(AH33=2,"Att", (IF(AH33=0,"Not","Weak")))</f>
        <v>Att</v>
      </c>
      <c r="AO33" s="5" t="str">
        <f t="shared" si="62"/>
        <v>Att</v>
      </c>
      <c r="AP33" s="5" t="str">
        <f t="shared" si="62"/>
        <v>Att</v>
      </c>
      <c r="AQ33" s="7"/>
      <c r="AR33" s="7"/>
      <c r="AS33" s="51"/>
      <c r="AT33" s="61">
        <f t="shared" si="5"/>
        <v>4</v>
      </c>
      <c r="AU33" s="61">
        <f t="shared" si="6"/>
        <v>2</v>
      </c>
      <c r="AV33" s="61">
        <f t="shared" si="7"/>
        <v>2</v>
      </c>
      <c r="AW33" s="61">
        <f t="shared" si="8"/>
        <v>2</v>
      </c>
      <c r="AX33" s="51"/>
    </row>
    <row r="34" spans="1:50" ht="14.4" x14ac:dyDescent="0.3">
      <c r="A34" s="53" t="s">
        <v>94</v>
      </c>
      <c r="B34" s="54" t="s">
        <v>95</v>
      </c>
      <c r="C34" s="55">
        <v>5</v>
      </c>
      <c r="D34" s="55">
        <v>7</v>
      </c>
      <c r="E34" s="62">
        <v>6</v>
      </c>
      <c r="F34" s="62">
        <v>6</v>
      </c>
      <c r="G34" s="62">
        <v>5</v>
      </c>
      <c r="H34" s="62">
        <v>7</v>
      </c>
      <c r="I34" s="62">
        <v>6</v>
      </c>
      <c r="J34" s="62">
        <v>6</v>
      </c>
      <c r="K34" s="62">
        <v>6</v>
      </c>
      <c r="L34" s="56">
        <f t="shared" si="2"/>
        <v>54</v>
      </c>
      <c r="M34" s="57">
        <v>7</v>
      </c>
      <c r="N34" s="57">
        <v>13</v>
      </c>
      <c r="O34" s="58">
        <f t="shared" si="3"/>
        <v>20</v>
      </c>
      <c r="P34" s="5">
        <v>15</v>
      </c>
      <c r="Q34" s="5">
        <v>8</v>
      </c>
      <c r="R34" s="5">
        <v>4</v>
      </c>
      <c r="S34" s="5">
        <v>3</v>
      </c>
      <c r="T34" s="59">
        <f t="shared" si="4"/>
        <v>15</v>
      </c>
      <c r="V34" s="60">
        <f t="shared" ref="V34:X34" si="63">MIN(SUMIF($C$15:$S$15,V$14,$C34:$S34), 100)</f>
        <v>42</v>
      </c>
      <c r="W34" s="60">
        <f t="shared" si="63"/>
        <v>12</v>
      </c>
      <c r="X34" s="60">
        <f t="shared" si="63"/>
        <v>50</v>
      </c>
      <c r="Y34" s="60"/>
      <c r="Z34" s="60"/>
      <c r="AA34" s="42"/>
      <c r="AB34" s="41">
        <f t="shared" si="10"/>
        <v>0.6</v>
      </c>
      <c r="AC34" s="41">
        <f t="shared" si="11"/>
        <v>0.6</v>
      </c>
      <c r="AD34" s="41">
        <f t="shared" si="12"/>
        <v>0.7142857142857143</v>
      </c>
      <c r="AE34" s="41"/>
      <c r="AF34" s="41"/>
      <c r="AH34" s="5">
        <f t="shared" ref="AH34:AJ34" si="64">IF((AB34)&gt;=50%, 2, (IF((AB34)&lt;25%, 0, 1)))</f>
        <v>2</v>
      </c>
      <c r="AI34" s="5">
        <f t="shared" si="64"/>
        <v>2</v>
      </c>
      <c r="AJ34" s="5">
        <f t="shared" si="64"/>
        <v>2</v>
      </c>
      <c r="AK34" s="5"/>
      <c r="AL34" s="5"/>
      <c r="AN34" s="5" t="str">
        <f t="shared" ref="AN34:AP34" si="65">IF(AH34=2,"Att", (IF(AH34=0,"Not","Weak")))</f>
        <v>Att</v>
      </c>
      <c r="AO34" s="5" t="str">
        <f t="shared" si="65"/>
        <v>Att</v>
      </c>
      <c r="AP34" s="5" t="str">
        <f t="shared" si="65"/>
        <v>Att</v>
      </c>
      <c r="AQ34" s="7"/>
      <c r="AR34" s="7"/>
      <c r="AS34" s="51"/>
      <c r="AT34" s="61">
        <f t="shared" si="5"/>
        <v>4</v>
      </c>
      <c r="AU34" s="61">
        <f t="shared" si="6"/>
        <v>2</v>
      </c>
      <c r="AV34" s="61">
        <f t="shared" si="7"/>
        <v>2</v>
      </c>
      <c r="AW34" s="61">
        <f t="shared" si="8"/>
        <v>2</v>
      </c>
      <c r="AX34" s="51"/>
    </row>
    <row r="35" spans="1:50" ht="14.4" x14ac:dyDescent="0.3">
      <c r="A35" s="53" t="s">
        <v>96</v>
      </c>
      <c r="B35" s="54" t="s">
        <v>97</v>
      </c>
      <c r="C35" s="55">
        <v>6</v>
      </c>
      <c r="D35" s="55">
        <v>5</v>
      </c>
      <c r="E35" s="62">
        <v>6</v>
      </c>
      <c r="F35" s="62">
        <v>7</v>
      </c>
      <c r="G35" s="62">
        <v>6</v>
      </c>
      <c r="H35" s="62">
        <v>5</v>
      </c>
      <c r="I35" s="62">
        <v>6</v>
      </c>
      <c r="J35" s="62">
        <v>7</v>
      </c>
      <c r="K35" s="62">
        <v>6</v>
      </c>
      <c r="L35" s="56">
        <f t="shared" si="2"/>
        <v>54</v>
      </c>
      <c r="M35" s="57">
        <v>5</v>
      </c>
      <c r="N35" s="5">
        <v>10</v>
      </c>
      <c r="O35" s="58">
        <f t="shared" si="3"/>
        <v>15</v>
      </c>
      <c r="P35" s="5">
        <v>12</v>
      </c>
      <c r="Q35" s="5">
        <v>9</v>
      </c>
      <c r="R35" s="5">
        <v>4.5</v>
      </c>
      <c r="S35" s="5">
        <v>4.5</v>
      </c>
      <c r="T35" s="59">
        <f t="shared" si="4"/>
        <v>18</v>
      </c>
      <c r="V35" s="60">
        <f t="shared" ref="V35:X35" si="66">MIN(SUMIF($C$15:$S$15,V$14,$C35:$S35), 100)</f>
        <v>41</v>
      </c>
      <c r="W35" s="60">
        <f t="shared" si="66"/>
        <v>13</v>
      </c>
      <c r="X35" s="60">
        <f t="shared" si="66"/>
        <v>45</v>
      </c>
      <c r="Y35" s="60"/>
      <c r="Z35" s="60"/>
      <c r="AA35" s="42"/>
      <c r="AB35" s="41">
        <f t="shared" si="10"/>
        <v>0.58571428571428574</v>
      </c>
      <c r="AC35" s="41">
        <f t="shared" si="11"/>
        <v>0.65</v>
      </c>
      <c r="AD35" s="41">
        <f t="shared" si="12"/>
        <v>0.6428571428571429</v>
      </c>
      <c r="AE35" s="41"/>
      <c r="AF35" s="41"/>
      <c r="AH35" s="5">
        <f t="shared" ref="AH35:AJ35" si="67">IF((AB35)&gt;=50%, 2, (IF((AB35)&lt;25%, 0, 1)))</f>
        <v>2</v>
      </c>
      <c r="AI35" s="5">
        <f t="shared" si="67"/>
        <v>2</v>
      </c>
      <c r="AJ35" s="5">
        <f t="shared" si="67"/>
        <v>2</v>
      </c>
      <c r="AK35" s="5"/>
      <c r="AL35" s="5"/>
      <c r="AN35" s="5" t="str">
        <f t="shared" ref="AN35:AP35" si="68">IF(AH35=2,"Att", (IF(AH35=0,"Not","Weak")))</f>
        <v>Att</v>
      </c>
      <c r="AO35" s="5" t="str">
        <f t="shared" si="68"/>
        <v>Att</v>
      </c>
      <c r="AP35" s="5" t="str">
        <f t="shared" si="68"/>
        <v>Att</v>
      </c>
      <c r="AQ35" s="7"/>
      <c r="AR35" s="7"/>
      <c r="AS35" s="51"/>
      <c r="AT35" s="61">
        <f t="shared" si="5"/>
        <v>4</v>
      </c>
      <c r="AU35" s="61">
        <f t="shared" si="6"/>
        <v>2</v>
      </c>
      <c r="AV35" s="61">
        <f t="shared" si="7"/>
        <v>2</v>
      </c>
      <c r="AW35" s="61">
        <f t="shared" si="8"/>
        <v>2</v>
      </c>
      <c r="AX35" s="51"/>
    </row>
    <row r="36" spans="1:50" ht="14.4" x14ac:dyDescent="0.3">
      <c r="A36" s="53" t="s">
        <v>98</v>
      </c>
      <c r="B36" s="54" t="s">
        <v>99</v>
      </c>
      <c r="C36" s="55">
        <v>7</v>
      </c>
      <c r="D36" s="55">
        <v>6</v>
      </c>
      <c r="E36" s="62">
        <v>7</v>
      </c>
      <c r="F36" s="62">
        <v>7</v>
      </c>
      <c r="G36" s="62">
        <v>8</v>
      </c>
      <c r="H36" s="62">
        <v>6</v>
      </c>
      <c r="I36" s="62">
        <v>7</v>
      </c>
      <c r="J36" s="62">
        <v>8</v>
      </c>
      <c r="K36" s="62">
        <v>7</v>
      </c>
      <c r="L36" s="56">
        <f t="shared" si="2"/>
        <v>63</v>
      </c>
      <c r="M36" s="57">
        <v>6</v>
      </c>
      <c r="N36" s="57">
        <v>11</v>
      </c>
      <c r="O36" s="58">
        <f t="shared" si="3"/>
        <v>17</v>
      </c>
      <c r="P36" s="5">
        <v>12</v>
      </c>
      <c r="Q36" s="5">
        <v>8</v>
      </c>
      <c r="R36" s="5">
        <v>4</v>
      </c>
      <c r="S36" s="5">
        <v>3</v>
      </c>
      <c r="T36" s="59">
        <f t="shared" si="4"/>
        <v>15</v>
      </c>
      <c r="V36" s="60">
        <f t="shared" ref="V36:X36" si="69">MIN(SUMIF($C$15:$S$15,V$14,$C36:$S36), 100)</f>
        <v>48</v>
      </c>
      <c r="W36" s="60">
        <f t="shared" si="69"/>
        <v>15</v>
      </c>
      <c r="X36" s="60">
        <f t="shared" si="69"/>
        <v>44</v>
      </c>
      <c r="Y36" s="60"/>
      <c r="Z36" s="60"/>
      <c r="AA36" s="42"/>
      <c r="AB36" s="41">
        <f t="shared" si="10"/>
        <v>0.68571428571428572</v>
      </c>
      <c r="AC36" s="41">
        <f t="shared" si="11"/>
        <v>0.75</v>
      </c>
      <c r="AD36" s="41">
        <f t="shared" si="12"/>
        <v>0.62857142857142856</v>
      </c>
      <c r="AE36" s="41"/>
      <c r="AF36" s="41"/>
      <c r="AH36" s="5">
        <f t="shared" ref="AH36:AJ36" si="70">IF((AB36)&gt;=50%, 2, (IF((AB36)&lt;25%, 0, 1)))</f>
        <v>2</v>
      </c>
      <c r="AI36" s="5">
        <f t="shared" si="70"/>
        <v>2</v>
      </c>
      <c r="AJ36" s="5">
        <f t="shared" si="70"/>
        <v>2</v>
      </c>
      <c r="AK36" s="5"/>
      <c r="AL36" s="5"/>
      <c r="AN36" s="5" t="str">
        <f t="shared" ref="AN36:AP36" si="71">IF(AH36=2,"Att", (IF(AH36=0,"Not","Weak")))</f>
        <v>Att</v>
      </c>
      <c r="AO36" s="5" t="str">
        <f t="shared" si="71"/>
        <v>Att</v>
      </c>
      <c r="AP36" s="5" t="str">
        <f t="shared" si="71"/>
        <v>Att</v>
      </c>
      <c r="AQ36" s="7"/>
      <c r="AR36" s="7"/>
      <c r="AS36" s="51"/>
      <c r="AT36" s="61">
        <f t="shared" si="5"/>
        <v>4</v>
      </c>
      <c r="AU36" s="61">
        <f t="shared" si="6"/>
        <v>2</v>
      </c>
      <c r="AV36" s="61">
        <f t="shared" si="7"/>
        <v>2</v>
      </c>
      <c r="AW36" s="61">
        <f t="shared" si="8"/>
        <v>2</v>
      </c>
      <c r="AX36" s="51"/>
    </row>
    <row r="37" spans="1:50" ht="14.4" x14ac:dyDescent="0.3">
      <c r="A37" s="53" t="s">
        <v>100</v>
      </c>
      <c r="B37" s="54" t="s">
        <v>101</v>
      </c>
      <c r="C37" s="55">
        <v>6</v>
      </c>
      <c r="D37" s="55">
        <v>6</v>
      </c>
      <c r="E37" s="62">
        <v>5</v>
      </c>
      <c r="F37" s="62">
        <v>7</v>
      </c>
      <c r="G37" s="62">
        <v>6</v>
      </c>
      <c r="H37" s="62">
        <v>5</v>
      </c>
      <c r="I37" s="62">
        <v>6</v>
      </c>
      <c r="J37" s="62">
        <v>7</v>
      </c>
      <c r="K37" s="62">
        <v>6</v>
      </c>
      <c r="L37" s="56">
        <f t="shared" si="2"/>
        <v>54</v>
      </c>
      <c r="M37" s="5">
        <v>6</v>
      </c>
      <c r="N37" s="5">
        <v>12</v>
      </c>
      <c r="O37" s="58">
        <f t="shared" si="3"/>
        <v>18</v>
      </c>
      <c r="P37" s="5">
        <v>12</v>
      </c>
      <c r="Q37" s="5">
        <v>9</v>
      </c>
      <c r="R37" s="5">
        <v>4.5</v>
      </c>
      <c r="S37" s="5">
        <v>4.5</v>
      </c>
      <c r="T37" s="59">
        <f t="shared" si="4"/>
        <v>18</v>
      </c>
      <c r="V37" s="60">
        <f t="shared" ref="V37:X37" si="72">MIN(SUMIF($C$15:$S$15,V$14,$C37:$S37), 100)</f>
        <v>41</v>
      </c>
      <c r="W37" s="60">
        <f t="shared" si="72"/>
        <v>13</v>
      </c>
      <c r="X37" s="60">
        <f t="shared" si="72"/>
        <v>48</v>
      </c>
      <c r="Y37" s="60"/>
      <c r="Z37" s="60"/>
      <c r="AA37" s="42"/>
      <c r="AB37" s="41">
        <f t="shared" si="10"/>
        <v>0.58571428571428574</v>
      </c>
      <c r="AC37" s="41">
        <f t="shared" si="11"/>
        <v>0.65</v>
      </c>
      <c r="AD37" s="41">
        <f t="shared" si="12"/>
        <v>0.68571428571428572</v>
      </c>
      <c r="AE37" s="41"/>
      <c r="AF37" s="41"/>
      <c r="AH37" s="5">
        <f t="shared" ref="AH37:AJ37" si="73">IF((AB37)&gt;=50%, 2, (IF((AB37)&lt;25%, 0, 1)))</f>
        <v>2</v>
      </c>
      <c r="AI37" s="5">
        <f t="shared" si="73"/>
        <v>2</v>
      </c>
      <c r="AJ37" s="5">
        <f t="shared" si="73"/>
        <v>2</v>
      </c>
      <c r="AK37" s="5"/>
      <c r="AL37" s="5"/>
      <c r="AN37" s="5" t="str">
        <f t="shared" ref="AN37:AP37" si="74">IF(AH37=2,"Att", (IF(AH37=0,"Not","Weak")))</f>
        <v>Att</v>
      </c>
      <c r="AO37" s="5" t="str">
        <f t="shared" si="74"/>
        <v>Att</v>
      </c>
      <c r="AP37" s="5" t="str">
        <f t="shared" si="74"/>
        <v>Att</v>
      </c>
      <c r="AQ37" s="7"/>
      <c r="AR37" s="7"/>
      <c r="AS37" s="51"/>
      <c r="AT37" s="61">
        <f t="shared" si="5"/>
        <v>4</v>
      </c>
      <c r="AU37" s="61">
        <f t="shared" si="6"/>
        <v>2</v>
      </c>
      <c r="AV37" s="61">
        <f t="shared" si="7"/>
        <v>2</v>
      </c>
      <c r="AW37" s="61">
        <f t="shared" si="8"/>
        <v>2</v>
      </c>
      <c r="AX37" s="51"/>
    </row>
    <row r="38" spans="1:50" ht="14.4" x14ac:dyDescent="0.3">
      <c r="A38" s="53" t="s">
        <v>102</v>
      </c>
      <c r="B38" s="54" t="s">
        <v>103</v>
      </c>
      <c r="C38" s="55">
        <v>6</v>
      </c>
      <c r="D38" s="55">
        <v>5</v>
      </c>
      <c r="E38" s="62">
        <v>7</v>
      </c>
      <c r="F38" s="62">
        <v>6</v>
      </c>
      <c r="G38" s="62">
        <v>5</v>
      </c>
      <c r="H38" s="62">
        <v>7</v>
      </c>
      <c r="I38" s="62">
        <v>6</v>
      </c>
      <c r="J38" s="62">
        <v>6</v>
      </c>
      <c r="K38" s="62">
        <v>6</v>
      </c>
      <c r="L38" s="56">
        <f t="shared" si="2"/>
        <v>54</v>
      </c>
      <c r="M38" s="57">
        <v>5</v>
      </c>
      <c r="N38" s="57">
        <v>10</v>
      </c>
      <c r="O38" s="58">
        <f t="shared" si="3"/>
        <v>15</v>
      </c>
      <c r="P38" s="5">
        <v>11</v>
      </c>
      <c r="Q38" s="57">
        <v>6</v>
      </c>
      <c r="R38" s="5">
        <v>3</v>
      </c>
      <c r="S38" s="5">
        <v>3</v>
      </c>
      <c r="T38" s="59">
        <f t="shared" si="4"/>
        <v>12</v>
      </c>
      <c r="V38" s="60">
        <f t="shared" ref="V38:X38" si="75">MIN(SUMIF($C$15:$S$15,V$14,$C38:$S38), 100)</f>
        <v>42</v>
      </c>
      <c r="W38" s="60">
        <f t="shared" si="75"/>
        <v>12</v>
      </c>
      <c r="X38" s="60">
        <f t="shared" si="75"/>
        <v>38</v>
      </c>
      <c r="Y38" s="60"/>
      <c r="Z38" s="60"/>
      <c r="AA38" s="42"/>
      <c r="AB38" s="41">
        <f t="shared" si="10"/>
        <v>0.6</v>
      </c>
      <c r="AC38" s="41">
        <f t="shared" si="11"/>
        <v>0.6</v>
      </c>
      <c r="AD38" s="41">
        <f t="shared" si="12"/>
        <v>0.54285714285714282</v>
      </c>
      <c r="AE38" s="41"/>
      <c r="AF38" s="41"/>
      <c r="AH38" s="5">
        <f t="shared" ref="AH38:AJ38" si="76">IF((AB38)&gt;=50%, 2, (IF((AB38)&lt;25%, 0, 1)))</f>
        <v>2</v>
      </c>
      <c r="AI38" s="5">
        <f t="shared" si="76"/>
        <v>2</v>
      </c>
      <c r="AJ38" s="5">
        <f t="shared" si="76"/>
        <v>2</v>
      </c>
      <c r="AK38" s="5"/>
      <c r="AL38" s="5"/>
      <c r="AN38" s="5" t="str">
        <f t="shared" ref="AN38:AP38" si="77">IF(AH38=2,"Att", (IF(AH38=0,"Not","Weak")))</f>
        <v>Att</v>
      </c>
      <c r="AO38" s="5" t="str">
        <f t="shared" si="77"/>
        <v>Att</v>
      </c>
      <c r="AP38" s="5" t="str">
        <f t="shared" si="77"/>
        <v>Att</v>
      </c>
      <c r="AQ38" s="7"/>
      <c r="AR38" s="7"/>
      <c r="AS38" s="51"/>
      <c r="AT38" s="61">
        <f t="shared" si="5"/>
        <v>4</v>
      </c>
      <c r="AU38" s="61">
        <f t="shared" si="6"/>
        <v>2</v>
      </c>
      <c r="AV38" s="61">
        <f t="shared" si="7"/>
        <v>2</v>
      </c>
      <c r="AW38" s="61">
        <f t="shared" si="8"/>
        <v>2</v>
      </c>
      <c r="AX38" s="51"/>
    </row>
    <row r="39" spans="1:50" ht="14.4" x14ac:dyDescent="0.3">
      <c r="A39" s="53" t="s">
        <v>104</v>
      </c>
      <c r="B39" s="54" t="s">
        <v>105</v>
      </c>
      <c r="C39" s="55">
        <v>7</v>
      </c>
      <c r="D39" s="55">
        <v>6</v>
      </c>
      <c r="E39" s="62">
        <v>8</v>
      </c>
      <c r="F39" s="62">
        <v>7</v>
      </c>
      <c r="G39" s="55">
        <v>7</v>
      </c>
      <c r="H39" s="62">
        <v>6</v>
      </c>
      <c r="I39" s="62">
        <v>8</v>
      </c>
      <c r="J39" s="62">
        <v>7</v>
      </c>
      <c r="K39" s="62">
        <v>7</v>
      </c>
      <c r="L39" s="56">
        <f t="shared" si="2"/>
        <v>63</v>
      </c>
      <c r="M39" s="57">
        <v>6</v>
      </c>
      <c r="N39" s="5">
        <v>11</v>
      </c>
      <c r="O39" s="58">
        <f t="shared" si="3"/>
        <v>17</v>
      </c>
      <c r="P39" s="5">
        <v>14</v>
      </c>
      <c r="Q39" s="57">
        <v>8</v>
      </c>
      <c r="R39" s="5">
        <v>4</v>
      </c>
      <c r="S39" s="5">
        <v>3</v>
      </c>
      <c r="T39" s="59">
        <f t="shared" si="4"/>
        <v>15</v>
      </c>
      <c r="V39" s="60">
        <f t="shared" ref="V39:X39" si="78">MIN(SUMIF($C$15:$S$15,V$14,$C39:$S39), 100)</f>
        <v>48</v>
      </c>
      <c r="W39" s="60">
        <f t="shared" si="78"/>
        <v>15</v>
      </c>
      <c r="X39" s="60">
        <f t="shared" si="78"/>
        <v>46</v>
      </c>
      <c r="Y39" s="60"/>
      <c r="Z39" s="60"/>
      <c r="AA39" s="42"/>
      <c r="AB39" s="41">
        <f t="shared" si="10"/>
        <v>0.68571428571428572</v>
      </c>
      <c r="AC39" s="41">
        <f t="shared" si="11"/>
        <v>0.75</v>
      </c>
      <c r="AD39" s="41">
        <f t="shared" si="12"/>
        <v>0.65714285714285714</v>
      </c>
      <c r="AE39" s="41"/>
      <c r="AF39" s="41"/>
      <c r="AH39" s="5">
        <f t="shared" ref="AH39:AJ39" si="79">IF((AB39)&gt;=50%, 2, (IF((AB39)&lt;25%, 0, 1)))</f>
        <v>2</v>
      </c>
      <c r="AI39" s="5">
        <f t="shared" si="79"/>
        <v>2</v>
      </c>
      <c r="AJ39" s="5">
        <f t="shared" si="79"/>
        <v>2</v>
      </c>
      <c r="AK39" s="5"/>
      <c r="AL39" s="5"/>
      <c r="AN39" s="5" t="str">
        <f t="shared" ref="AN39:AP39" si="80">IF(AH39=2,"Att", (IF(AH39=0,"Not","Weak")))</f>
        <v>Att</v>
      </c>
      <c r="AO39" s="5" t="str">
        <f t="shared" si="80"/>
        <v>Att</v>
      </c>
      <c r="AP39" s="5" t="str">
        <f t="shared" si="80"/>
        <v>Att</v>
      </c>
      <c r="AQ39" s="7"/>
      <c r="AR39" s="7"/>
      <c r="AS39" s="51"/>
      <c r="AT39" s="61">
        <f t="shared" si="5"/>
        <v>4</v>
      </c>
      <c r="AU39" s="61">
        <f t="shared" si="6"/>
        <v>2</v>
      </c>
      <c r="AV39" s="61">
        <f t="shared" si="7"/>
        <v>2</v>
      </c>
      <c r="AW39" s="61">
        <f t="shared" si="8"/>
        <v>2</v>
      </c>
      <c r="AX39" s="51"/>
    </row>
    <row r="40" spans="1:50" ht="14.4" x14ac:dyDescent="0.3">
      <c r="A40" s="53" t="s">
        <v>106</v>
      </c>
      <c r="B40" s="54" t="s">
        <v>107</v>
      </c>
      <c r="C40" s="55">
        <v>6</v>
      </c>
      <c r="D40" s="55">
        <v>6</v>
      </c>
      <c r="E40" s="62">
        <v>5</v>
      </c>
      <c r="F40" s="62">
        <v>7</v>
      </c>
      <c r="G40" s="62">
        <v>6</v>
      </c>
      <c r="H40" s="62">
        <v>6</v>
      </c>
      <c r="I40" s="62">
        <v>5</v>
      </c>
      <c r="J40" s="62">
        <v>7</v>
      </c>
      <c r="K40" s="62">
        <v>6</v>
      </c>
      <c r="L40" s="56">
        <f t="shared" si="2"/>
        <v>54</v>
      </c>
      <c r="M40" s="5">
        <v>6</v>
      </c>
      <c r="N40" s="5">
        <v>11</v>
      </c>
      <c r="O40" s="58">
        <f t="shared" si="3"/>
        <v>17</v>
      </c>
      <c r="P40" s="5">
        <v>10</v>
      </c>
      <c r="Q40" s="5">
        <v>6</v>
      </c>
      <c r="R40" s="5">
        <v>3</v>
      </c>
      <c r="S40" s="5">
        <v>3</v>
      </c>
      <c r="T40" s="59">
        <f t="shared" si="4"/>
        <v>12</v>
      </c>
      <c r="V40" s="60">
        <f t="shared" ref="V40:X40" si="81">MIN(SUMIF($C$15:$S$15,V$14,$C40:$S40), 100)</f>
        <v>42</v>
      </c>
      <c r="W40" s="60">
        <f t="shared" si="81"/>
        <v>12</v>
      </c>
      <c r="X40" s="60">
        <f t="shared" si="81"/>
        <v>39</v>
      </c>
      <c r="Y40" s="60"/>
      <c r="Z40" s="60"/>
      <c r="AA40" s="42"/>
      <c r="AB40" s="41">
        <f t="shared" si="10"/>
        <v>0.6</v>
      </c>
      <c r="AC40" s="41">
        <f t="shared" si="11"/>
        <v>0.6</v>
      </c>
      <c r="AD40" s="41">
        <f t="shared" si="12"/>
        <v>0.55714285714285716</v>
      </c>
      <c r="AE40" s="41"/>
      <c r="AF40" s="41"/>
      <c r="AH40" s="5">
        <f t="shared" ref="AH40:AJ40" si="82">IF((AB40)&gt;=50%, 2, (IF((AB40)&lt;25%, 0, 1)))</f>
        <v>2</v>
      </c>
      <c r="AI40" s="5">
        <f t="shared" si="82"/>
        <v>2</v>
      </c>
      <c r="AJ40" s="5">
        <f t="shared" si="82"/>
        <v>2</v>
      </c>
      <c r="AK40" s="5"/>
      <c r="AL40" s="5"/>
      <c r="AN40" s="5" t="str">
        <f t="shared" ref="AN40:AP40" si="83">IF(AH40=2,"Att", (IF(AH40=0,"Not","Weak")))</f>
        <v>Att</v>
      </c>
      <c r="AO40" s="5" t="str">
        <f t="shared" si="83"/>
        <v>Att</v>
      </c>
      <c r="AP40" s="5" t="str">
        <f t="shared" si="83"/>
        <v>Att</v>
      </c>
      <c r="AQ40" s="7"/>
      <c r="AR40" s="7"/>
      <c r="AS40" s="51"/>
      <c r="AT40" s="61">
        <f t="shared" si="5"/>
        <v>4</v>
      </c>
      <c r="AU40" s="61">
        <f t="shared" si="6"/>
        <v>2</v>
      </c>
      <c r="AV40" s="61">
        <f t="shared" si="7"/>
        <v>2</v>
      </c>
      <c r="AW40" s="61">
        <f t="shared" si="8"/>
        <v>2</v>
      </c>
      <c r="AX40" s="51"/>
    </row>
    <row r="41" spans="1:50" ht="14.4" x14ac:dyDescent="0.3">
      <c r="A41" s="53" t="s">
        <v>108</v>
      </c>
      <c r="B41" s="54" t="s">
        <v>109</v>
      </c>
      <c r="C41" s="55">
        <v>7</v>
      </c>
      <c r="D41" s="55">
        <v>8</v>
      </c>
      <c r="E41" s="62">
        <v>6</v>
      </c>
      <c r="F41" s="62">
        <v>7</v>
      </c>
      <c r="G41" s="62">
        <v>8</v>
      </c>
      <c r="H41" s="62">
        <v>6</v>
      </c>
      <c r="I41" s="62">
        <v>7</v>
      </c>
      <c r="J41" s="62">
        <v>7</v>
      </c>
      <c r="K41" s="62">
        <v>7</v>
      </c>
      <c r="L41" s="56">
        <f t="shared" si="2"/>
        <v>63</v>
      </c>
      <c r="M41" s="57">
        <v>6</v>
      </c>
      <c r="N41" s="57">
        <v>11</v>
      </c>
      <c r="O41" s="58">
        <f t="shared" si="3"/>
        <v>17</v>
      </c>
      <c r="P41" s="5">
        <v>16</v>
      </c>
      <c r="Q41" s="5">
        <v>9</v>
      </c>
      <c r="R41" s="5">
        <v>4.5</v>
      </c>
      <c r="S41" s="5">
        <v>4.5</v>
      </c>
      <c r="T41" s="59">
        <f t="shared" si="4"/>
        <v>18</v>
      </c>
      <c r="V41" s="60">
        <f t="shared" ref="V41:X41" si="84">MIN(SUMIF($C$15:$S$15,V$14,$C41:$S41), 100)</f>
        <v>49</v>
      </c>
      <c r="W41" s="60">
        <f t="shared" si="84"/>
        <v>14</v>
      </c>
      <c r="X41" s="60">
        <f t="shared" si="84"/>
        <v>51</v>
      </c>
      <c r="Y41" s="60"/>
      <c r="Z41" s="60"/>
      <c r="AA41" s="42"/>
      <c r="AB41" s="41">
        <f t="shared" si="10"/>
        <v>0.7</v>
      </c>
      <c r="AC41" s="41">
        <f t="shared" si="11"/>
        <v>0.7</v>
      </c>
      <c r="AD41" s="41">
        <f t="shared" si="12"/>
        <v>0.72857142857142854</v>
      </c>
      <c r="AE41" s="41"/>
      <c r="AF41" s="41"/>
      <c r="AH41" s="5">
        <f t="shared" ref="AH41:AJ41" si="85">IF((AB41)&gt;=50%, 2, (IF((AB41)&lt;25%, 0, 1)))</f>
        <v>2</v>
      </c>
      <c r="AI41" s="5">
        <f t="shared" si="85"/>
        <v>2</v>
      </c>
      <c r="AJ41" s="5">
        <f t="shared" si="85"/>
        <v>2</v>
      </c>
      <c r="AK41" s="5"/>
      <c r="AL41" s="5"/>
      <c r="AN41" s="5" t="str">
        <f t="shared" ref="AN41:AP41" si="86">IF(AH41=2,"Att", (IF(AH41=0,"Not","Weak")))</f>
        <v>Att</v>
      </c>
      <c r="AO41" s="5" t="str">
        <f t="shared" si="86"/>
        <v>Att</v>
      </c>
      <c r="AP41" s="5" t="str">
        <f t="shared" si="86"/>
        <v>Att</v>
      </c>
      <c r="AQ41" s="7"/>
      <c r="AR41" s="7"/>
      <c r="AS41" s="51"/>
      <c r="AT41" s="61">
        <f t="shared" si="5"/>
        <v>4</v>
      </c>
      <c r="AU41" s="61">
        <f t="shared" si="6"/>
        <v>2</v>
      </c>
      <c r="AV41" s="61">
        <f t="shared" si="7"/>
        <v>2</v>
      </c>
      <c r="AW41" s="61">
        <f t="shared" si="8"/>
        <v>2</v>
      </c>
      <c r="AX41" s="51"/>
    </row>
    <row r="42" spans="1:50" ht="14.4" x14ac:dyDescent="0.3">
      <c r="A42" s="53" t="s">
        <v>110</v>
      </c>
      <c r="B42" s="54" t="s">
        <v>111</v>
      </c>
      <c r="C42" s="55">
        <v>5</v>
      </c>
      <c r="D42" s="55">
        <v>6</v>
      </c>
      <c r="E42" s="55">
        <v>5</v>
      </c>
      <c r="F42" s="55">
        <v>4</v>
      </c>
      <c r="G42" s="55">
        <v>5</v>
      </c>
      <c r="H42" s="55">
        <v>6</v>
      </c>
      <c r="I42" s="55">
        <v>5</v>
      </c>
      <c r="J42" s="55">
        <v>4</v>
      </c>
      <c r="K42" s="55">
        <v>5</v>
      </c>
      <c r="L42" s="56">
        <f t="shared" si="2"/>
        <v>45</v>
      </c>
      <c r="M42" s="57">
        <v>6</v>
      </c>
      <c r="N42" s="57">
        <v>11</v>
      </c>
      <c r="O42" s="58">
        <f t="shared" si="3"/>
        <v>17</v>
      </c>
      <c r="P42" s="5">
        <v>12</v>
      </c>
      <c r="Q42" s="5">
        <v>6</v>
      </c>
      <c r="R42" s="5">
        <v>3</v>
      </c>
      <c r="S42" s="5">
        <v>3</v>
      </c>
      <c r="T42" s="59">
        <f t="shared" si="4"/>
        <v>12</v>
      </c>
      <c r="V42" s="60">
        <f t="shared" ref="V42:X42" si="87">MIN(SUMIF($C$15:$S$15,V$14,$C42:$S42), 100)</f>
        <v>36</v>
      </c>
      <c r="W42" s="60">
        <f t="shared" si="87"/>
        <v>9</v>
      </c>
      <c r="X42" s="60">
        <f t="shared" si="87"/>
        <v>41</v>
      </c>
      <c r="Y42" s="60"/>
      <c r="Z42" s="60"/>
      <c r="AA42" s="42"/>
      <c r="AB42" s="41">
        <f t="shared" si="10"/>
        <v>0.51428571428571423</v>
      </c>
      <c r="AC42" s="41">
        <f t="shared" si="11"/>
        <v>0.45</v>
      </c>
      <c r="AD42" s="41">
        <f t="shared" si="12"/>
        <v>0.58571428571428574</v>
      </c>
      <c r="AE42" s="41"/>
      <c r="AF42" s="41"/>
      <c r="AH42" s="5">
        <f t="shared" ref="AH42:AJ42" si="88">IF((AB42)&gt;=50%, 2, (IF((AB42)&lt;25%, 0, 1)))</f>
        <v>2</v>
      </c>
      <c r="AI42" s="5">
        <f t="shared" si="88"/>
        <v>1</v>
      </c>
      <c r="AJ42" s="5">
        <f t="shared" si="88"/>
        <v>2</v>
      </c>
      <c r="AK42" s="5"/>
      <c r="AL42" s="5"/>
      <c r="AN42" s="5" t="str">
        <f t="shared" ref="AN42:AP42" si="89">IF(AH42=2,"Att", (IF(AH42=0,"Not","Weak")))</f>
        <v>Att</v>
      </c>
      <c r="AO42" s="5" t="str">
        <f t="shared" si="89"/>
        <v>Weak</v>
      </c>
      <c r="AP42" s="5" t="str">
        <f t="shared" si="89"/>
        <v>Att</v>
      </c>
      <c r="AQ42" s="7"/>
      <c r="AR42" s="7"/>
      <c r="AS42" s="51"/>
      <c r="AT42" s="61">
        <f t="shared" si="5"/>
        <v>3</v>
      </c>
      <c r="AU42" s="61">
        <f t="shared" si="6"/>
        <v>2</v>
      </c>
      <c r="AV42" s="61">
        <f t="shared" si="7"/>
        <v>2</v>
      </c>
      <c r="AW42" s="61">
        <f t="shared" si="8"/>
        <v>2</v>
      </c>
      <c r="AX42" s="51"/>
    </row>
    <row r="43" spans="1:50" ht="15" customHeight="1" x14ac:dyDescent="0.3">
      <c r="A43" s="53" t="s">
        <v>112</v>
      </c>
      <c r="B43" s="54" t="s">
        <v>113</v>
      </c>
      <c r="C43" s="55">
        <v>7</v>
      </c>
      <c r="D43" s="55">
        <v>5</v>
      </c>
      <c r="E43" s="55">
        <v>6</v>
      </c>
      <c r="F43" s="55">
        <v>6</v>
      </c>
      <c r="G43" s="55">
        <v>6</v>
      </c>
      <c r="H43" s="55">
        <v>7</v>
      </c>
      <c r="I43" s="55">
        <v>5</v>
      </c>
      <c r="J43" s="55">
        <v>6</v>
      </c>
      <c r="K43" s="55">
        <v>6</v>
      </c>
      <c r="L43" s="56">
        <f t="shared" si="2"/>
        <v>54</v>
      </c>
      <c r="M43" s="57">
        <v>5</v>
      </c>
      <c r="N43" s="57">
        <v>10</v>
      </c>
      <c r="O43" s="58">
        <f t="shared" si="3"/>
        <v>15</v>
      </c>
      <c r="P43" s="5">
        <v>10</v>
      </c>
      <c r="Q43" s="57">
        <v>9</v>
      </c>
      <c r="R43" s="5">
        <v>4.5</v>
      </c>
      <c r="S43" s="5">
        <v>4.5</v>
      </c>
      <c r="T43" s="59">
        <f t="shared" si="4"/>
        <v>18</v>
      </c>
      <c r="V43" s="60">
        <f t="shared" ref="V43:X43" si="90">MIN(SUMIF($C$15:$S$15,V$14,$C43:$S43), 100)</f>
        <v>43</v>
      </c>
      <c r="W43" s="60">
        <f t="shared" si="90"/>
        <v>11</v>
      </c>
      <c r="X43" s="60">
        <f t="shared" si="90"/>
        <v>43</v>
      </c>
      <c r="Y43" s="60"/>
      <c r="Z43" s="60"/>
      <c r="AA43" s="42"/>
      <c r="AB43" s="41">
        <f t="shared" si="10"/>
        <v>0.61428571428571432</v>
      </c>
      <c r="AC43" s="41">
        <f t="shared" si="11"/>
        <v>0.55000000000000004</v>
      </c>
      <c r="AD43" s="41">
        <f t="shared" si="12"/>
        <v>0.61428571428571432</v>
      </c>
      <c r="AE43" s="41"/>
      <c r="AF43" s="41"/>
      <c r="AH43" s="5">
        <f t="shared" ref="AH43:AJ43" si="91">IF((AB43)&gt;=50%, 2, (IF((AB43)&lt;25%, 0, 1)))</f>
        <v>2</v>
      </c>
      <c r="AI43" s="5">
        <f t="shared" si="91"/>
        <v>2</v>
      </c>
      <c r="AJ43" s="5">
        <f t="shared" si="91"/>
        <v>2</v>
      </c>
      <c r="AK43" s="5"/>
      <c r="AL43" s="5"/>
      <c r="AN43" s="5" t="str">
        <f t="shared" ref="AN43:AP43" si="92">IF(AH43=2,"Att", (IF(AH43=0,"Not","Weak")))</f>
        <v>Att</v>
      </c>
      <c r="AO43" s="5" t="str">
        <f t="shared" si="92"/>
        <v>Att</v>
      </c>
      <c r="AP43" s="5" t="str">
        <f t="shared" si="92"/>
        <v>Att</v>
      </c>
      <c r="AQ43" s="7"/>
      <c r="AR43" s="7"/>
      <c r="AS43" s="51"/>
      <c r="AT43" s="61">
        <f t="shared" si="5"/>
        <v>4</v>
      </c>
      <c r="AU43" s="61">
        <f t="shared" si="6"/>
        <v>2</v>
      </c>
      <c r="AV43" s="61">
        <f t="shared" si="7"/>
        <v>2</v>
      </c>
      <c r="AW43" s="61">
        <f t="shared" si="8"/>
        <v>2</v>
      </c>
      <c r="AX43" s="51"/>
    </row>
    <row r="44" spans="1:50" ht="15" customHeight="1" x14ac:dyDescent="0.3">
      <c r="A44" s="53" t="s">
        <v>114</v>
      </c>
      <c r="B44" s="54" t="s">
        <v>115</v>
      </c>
      <c r="C44" s="55">
        <v>6</v>
      </c>
      <c r="D44" s="55">
        <v>7</v>
      </c>
      <c r="E44" s="55">
        <v>5</v>
      </c>
      <c r="F44" s="55">
        <v>6</v>
      </c>
      <c r="G44" s="55">
        <v>6</v>
      </c>
      <c r="H44" s="55">
        <v>7</v>
      </c>
      <c r="I44" s="55">
        <v>6</v>
      </c>
      <c r="J44" s="55">
        <v>5</v>
      </c>
      <c r="K44" s="55">
        <v>6</v>
      </c>
      <c r="L44" s="56">
        <f t="shared" si="2"/>
        <v>54</v>
      </c>
      <c r="M44" s="5">
        <v>5</v>
      </c>
      <c r="N44" s="5">
        <v>10</v>
      </c>
      <c r="O44" s="58">
        <f t="shared" si="3"/>
        <v>15</v>
      </c>
      <c r="P44" s="5">
        <v>10</v>
      </c>
      <c r="Q44" s="5">
        <v>8</v>
      </c>
      <c r="R44" s="5">
        <v>4</v>
      </c>
      <c r="S44" s="5">
        <v>3</v>
      </c>
      <c r="T44" s="59">
        <f t="shared" si="4"/>
        <v>15</v>
      </c>
      <c r="V44" s="60">
        <f t="shared" ref="V44:X44" si="93">MIN(SUMIF($C$15:$S$15,V$14,$C44:$S44), 100)</f>
        <v>43</v>
      </c>
      <c r="W44" s="60">
        <f t="shared" si="93"/>
        <v>11</v>
      </c>
      <c r="X44" s="60">
        <f t="shared" si="93"/>
        <v>40</v>
      </c>
      <c r="Y44" s="60"/>
      <c r="Z44" s="60"/>
      <c r="AA44" s="42"/>
      <c r="AB44" s="41">
        <f t="shared" si="10"/>
        <v>0.61428571428571432</v>
      </c>
      <c r="AC44" s="41">
        <f t="shared" si="11"/>
        <v>0.55000000000000004</v>
      </c>
      <c r="AD44" s="41">
        <f t="shared" si="12"/>
        <v>0.5714285714285714</v>
      </c>
      <c r="AE44" s="41"/>
      <c r="AF44" s="41"/>
      <c r="AH44" s="5">
        <f t="shared" ref="AH44:AJ44" si="94">IF((AB44)&gt;=50%, 2, (IF((AB44)&lt;25%, 0, 1)))</f>
        <v>2</v>
      </c>
      <c r="AI44" s="5">
        <f t="shared" si="94"/>
        <v>2</v>
      </c>
      <c r="AJ44" s="5">
        <f t="shared" si="94"/>
        <v>2</v>
      </c>
      <c r="AK44" s="5"/>
      <c r="AL44" s="5"/>
      <c r="AN44" s="5" t="str">
        <f t="shared" ref="AN44:AP44" si="95">IF(AH44=2,"Att", (IF(AH44=0,"Not","Weak")))</f>
        <v>Att</v>
      </c>
      <c r="AO44" s="5" t="str">
        <f t="shared" si="95"/>
        <v>Att</v>
      </c>
      <c r="AP44" s="5" t="str">
        <f t="shared" si="95"/>
        <v>Att</v>
      </c>
      <c r="AQ44" s="7"/>
      <c r="AR44" s="7"/>
      <c r="AS44" s="51"/>
      <c r="AT44" s="61">
        <f t="shared" si="5"/>
        <v>4</v>
      </c>
      <c r="AU44" s="61">
        <f t="shared" si="6"/>
        <v>2</v>
      </c>
      <c r="AV44" s="61">
        <f t="shared" si="7"/>
        <v>2</v>
      </c>
      <c r="AW44" s="61">
        <f t="shared" si="8"/>
        <v>2</v>
      </c>
      <c r="AX44" s="51"/>
    </row>
    <row r="45" spans="1:50" ht="14.4" x14ac:dyDescent="0.3">
      <c r="A45" s="53" t="s">
        <v>116</v>
      </c>
      <c r="B45" s="54" t="s">
        <v>117</v>
      </c>
      <c r="C45" s="55">
        <v>7</v>
      </c>
      <c r="D45" s="55">
        <v>6</v>
      </c>
      <c r="E45" s="55">
        <v>6</v>
      </c>
      <c r="F45" s="55">
        <v>5</v>
      </c>
      <c r="G45" s="55">
        <v>6</v>
      </c>
      <c r="H45" s="55">
        <v>7</v>
      </c>
      <c r="I45" s="55">
        <v>6</v>
      </c>
      <c r="J45" s="55">
        <v>5</v>
      </c>
      <c r="K45" s="55">
        <v>6</v>
      </c>
      <c r="L45" s="56">
        <f t="shared" si="2"/>
        <v>54</v>
      </c>
      <c r="M45" s="5">
        <v>6</v>
      </c>
      <c r="N45" s="5">
        <v>11</v>
      </c>
      <c r="O45" s="58">
        <f t="shared" si="3"/>
        <v>17</v>
      </c>
      <c r="P45" s="5">
        <v>12</v>
      </c>
      <c r="Q45" s="57">
        <v>8</v>
      </c>
      <c r="R45" s="5">
        <v>4</v>
      </c>
      <c r="S45" s="5">
        <v>3</v>
      </c>
      <c r="T45" s="59">
        <f t="shared" si="4"/>
        <v>15</v>
      </c>
      <c r="V45" s="60">
        <f t="shared" ref="V45:X45" si="96">MIN(SUMIF($C$15:$S$15,V$14,$C45:$S45), 100)</f>
        <v>43</v>
      </c>
      <c r="W45" s="60">
        <f t="shared" si="96"/>
        <v>11</v>
      </c>
      <c r="X45" s="60">
        <f t="shared" si="96"/>
        <v>44</v>
      </c>
      <c r="Y45" s="60"/>
      <c r="Z45" s="60"/>
      <c r="AA45" s="42"/>
      <c r="AB45" s="41">
        <f t="shared" si="10"/>
        <v>0.61428571428571432</v>
      </c>
      <c r="AC45" s="41">
        <f t="shared" si="11"/>
        <v>0.55000000000000004</v>
      </c>
      <c r="AD45" s="41">
        <f t="shared" si="12"/>
        <v>0.62857142857142856</v>
      </c>
      <c r="AE45" s="41"/>
      <c r="AF45" s="41"/>
      <c r="AH45" s="5">
        <f t="shared" ref="AH45:AJ45" si="97">IF((AB45)&gt;=50%, 2, (IF((AB45)&lt;25%, 0, 1)))</f>
        <v>2</v>
      </c>
      <c r="AI45" s="5">
        <f t="shared" si="97"/>
        <v>2</v>
      </c>
      <c r="AJ45" s="5">
        <f t="shared" si="97"/>
        <v>2</v>
      </c>
      <c r="AK45" s="5"/>
      <c r="AL45" s="5"/>
      <c r="AN45" s="5" t="str">
        <f t="shared" ref="AN45:AP45" si="98">IF(AH45=2,"Att", (IF(AH45=0,"Not","Weak")))</f>
        <v>Att</v>
      </c>
      <c r="AO45" s="5" t="str">
        <f t="shared" si="98"/>
        <v>Att</v>
      </c>
      <c r="AP45" s="5" t="str">
        <f t="shared" si="98"/>
        <v>Att</v>
      </c>
      <c r="AQ45" s="7"/>
      <c r="AR45" s="7"/>
      <c r="AS45" s="51"/>
      <c r="AT45" s="61">
        <f t="shared" si="5"/>
        <v>4</v>
      </c>
      <c r="AU45" s="61">
        <f t="shared" si="6"/>
        <v>2</v>
      </c>
      <c r="AV45" s="61">
        <f t="shared" si="7"/>
        <v>2</v>
      </c>
      <c r="AW45" s="61">
        <f t="shared" si="8"/>
        <v>2</v>
      </c>
      <c r="AX45" s="51"/>
    </row>
    <row r="46" spans="1:50" ht="14.4" x14ac:dyDescent="0.3">
      <c r="A46" s="53" t="s">
        <v>118</v>
      </c>
      <c r="B46" s="54" t="s">
        <v>119</v>
      </c>
      <c r="C46" s="55">
        <v>7</v>
      </c>
      <c r="D46" s="55">
        <v>8</v>
      </c>
      <c r="E46" s="55">
        <v>7</v>
      </c>
      <c r="F46" s="55">
        <v>7</v>
      </c>
      <c r="G46" s="55">
        <v>6</v>
      </c>
      <c r="H46" s="55">
        <v>7</v>
      </c>
      <c r="I46" s="55">
        <v>8</v>
      </c>
      <c r="J46" s="55">
        <v>6</v>
      </c>
      <c r="K46" s="55">
        <v>7</v>
      </c>
      <c r="L46" s="56">
        <f t="shared" si="2"/>
        <v>63</v>
      </c>
      <c r="M46" s="57">
        <v>5</v>
      </c>
      <c r="N46" s="57">
        <v>10</v>
      </c>
      <c r="O46" s="58">
        <f t="shared" si="3"/>
        <v>15</v>
      </c>
      <c r="P46" s="5">
        <v>8</v>
      </c>
      <c r="Q46" s="5">
        <v>9</v>
      </c>
      <c r="R46" s="5">
        <v>4.5</v>
      </c>
      <c r="S46" s="5">
        <v>4.5</v>
      </c>
      <c r="T46" s="59">
        <f t="shared" si="4"/>
        <v>18</v>
      </c>
      <c r="V46" s="60">
        <f t="shared" ref="V46:X46" si="99">MIN(SUMIF($C$15:$S$15,V$14,$C46:$S46), 100)</f>
        <v>49</v>
      </c>
      <c r="W46" s="60">
        <f t="shared" si="99"/>
        <v>14</v>
      </c>
      <c r="X46" s="60">
        <f t="shared" si="99"/>
        <v>41</v>
      </c>
      <c r="Y46" s="60"/>
      <c r="Z46" s="60"/>
      <c r="AA46" s="42"/>
      <c r="AB46" s="41">
        <f t="shared" si="10"/>
        <v>0.7</v>
      </c>
      <c r="AC46" s="41">
        <f t="shared" si="11"/>
        <v>0.7</v>
      </c>
      <c r="AD46" s="41">
        <f t="shared" si="12"/>
        <v>0.58571428571428574</v>
      </c>
      <c r="AE46" s="41"/>
      <c r="AF46" s="41"/>
      <c r="AH46" s="5">
        <f t="shared" ref="AH46:AJ46" si="100">IF((AB46)&gt;=50%, 2, (IF((AB46)&lt;25%, 0, 1)))</f>
        <v>2</v>
      </c>
      <c r="AI46" s="5">
        <f t="shared" si="100"/>
        <v>2</v>
      </c>
      <c r="AJ46" s="5">
        <f t="shared" si="100"/>
        <v>2</v>
      </c>
      <c r="AK46" s="5"/>
      <c r="AL46" s="5"/>
      <c r="AN46" s="5" t="str">
        <f t="shared" ref="AN46:AP46" si="101">IF(AH46=2,"Att", (IF(AH46=0,"Not","Weak")))</f>
        <v>Att</v>
      </c>
      <c r="AO46" s="5" t="str">
        <f t="shared" si="101"/>
        <v>Att</v>
      </c>
      <c r="AP46" s="5" t="str">
        <f t="shared" si="101"/>
        <v>Att</v>
      </c>
      <c r="AQ46" s="7"/>
      <c r="AR46" s="7"/>
      <c r="AS46" s="51"/>
      <c r="AT46" s="61">
        <f t="shared" si="5"/>
        <v>4</v>
      </c>
      <c r="AU46" s="61">
        <f t="shared" si="6"/>
        <v>2</v>
      </c>
      <c r="AV46" s="61">
        <f t="shared" si="7"/>
        <v>2</v>
      </c>
      <c r="AW46" s="61">
        <f t="shared" si="8"/>
        <v>2</v>
      </c>
      <c r="AX46" s="51"/>
    </row>
    <row r="47" spans="1:50" ht="14.4" x14ac:dyDescent="0.3">
      <c r="A47" s="53" t="s">
        <v>120</v>
      </c>
      <c r="B47" s="54" t="s">
        <v>121</v>
      </c>
      <c r="C47" s="55">
        <v>7</v>
      </c>
      <c r="D47" s="55">
        <v>8</v>
      </c>
      <c r="E47" s="55">
        <v>7</v>
      </c>
      <c r="F47" s="55">
        <v>6</v>
      </c>
      <c r="G47" s="55">
        <v>7</v>
      </c>
      <c r="H47" s="55">
        <v>8</v>
      </c>
      <c r="I47" s="55">
        <v>7</v>
      </c>
      <c r="J47" s="55">
        <v>6</v>
      </c>
      <c r="K47" s="55">
        <v>7</v>
      </c>
      <c r="L47" s="56">
        <f t="shared" si="2"/>
        <v>63</v>
      </c>
      <c r="M47" s="57">
        <v>6</v>
      </c>
      <c r="N47" s="5">
        <v>11</v>
      </c>
      <c r="O47" s="58">
        <f t="shared" si="3"/>
        <v>17</v>
      </c>
      <c r="P47" s="63">
        <v>15</v>
      </c>
      <c r="Q47" s="57">
        <v>9</v>
      </c>
      <c r="R47" s="5">
        <v>4.5</v>
      </c>
      <c r="S47" s="5">
        <v>4.5</v>
      </c>
      <c r="T47" s="59">
        <f t="shared" si="4"/>
        <v>18</v>
      </c>
      <c r="V47" s="60">
        <f t="shared" ref="V47:X47" si="102">MIN(SUMIF($C$15:$S$15,V$14,$C47:$S47), 100)</f>
        <v>50</v>
      </c>
      <c r="W47" s="60">
        <f t="shared" si="102"/>
        <v>13</v>
      </c>
      <c r="X47" s="60">
        <f t="shared" si="102"/>
        <v>50</v>
      </c>
      <c r="Y47" s="60"/>
      <c r="Z47" s="60"/>
      <c r="AA47" s="42"/>
      <c r="AB47" s="41">
        <f t="shared" si="10"/>
        <v>0.7142857142857143</v>
      </c>
      <c r="AC47" s="41">
        <f t="shared" si="11"/>
        <v>0.65</v>
      </c>
      <c r="AD47" s="41">
        <f t="shared" si="12"/>
        <v>0.7142857142857143</v>
      </c>
      <c r="AE47" s="41"/>
      <c r="AF47" s="41"/>
      <c r="AH47" s="5">
        <f t="shared" ref="AH47:AJ47" si="103">IF((AB47)&gt;=50%, 2, (IF((AB47)&lt;25%, 0, 1)))</f>
        <v>2</v>
      </c>
      <c r="AI47" s="5">
        <f t="shared" si="103"/>
        <v>2</v>
      </c>
      <c r="AJ47" s="5">
        <f t="shared" si="103"/>
        <v>2</v>
      </c>
      <c r="AK47" s="5"/>
      <c r="AL47" s="5"/>
      <c r="AN47" s="5" t="str">
        <f t="shared" ref="AN47:AP47" si="104">IF(AH47=2,"Att", (IF(AH47=0,"Not","Weak")))</f>
        <v>Att</v>
      </c>
      <c r="AO47" s="5" t="str">
        <f t="shared" si="104"/>
        <v>Att</v>
      </c>
      <c r="AP47" s="5" t="str">
        <f t="shared" si="104"/>
        <v>Att</v>
      </c>
      <c r="AQ47" s="7"/>
      <c r="AR47" s="7"/>
      <c r="AS47" s="51"/>
      <c r="AT47" s="61">
        <f t="shared" si="5"/>
        <v>4</v>
      </c>
      <c r="AU47" s="61">
        <f t="shared" si="6"/>
        <v>2</v>
      </c>
      <c r="AV47" s="61">
        <f t="shared" si="7"/>
        <v>2</v>
      </c>
      <c r="AW47" s="61">
        <f t="shared" si="8"/>
        <v>2</v>
      </c>
      <c r="AX47" s="51"/>
    </row>
    <row r="48" spans="1:50" ht="15.75" customHeight="1" x14ac:dyDescent="0.3">
      <c r="A48" s="53" t="s">
        <v>122</v>
      </c>
      <c r="B48" s="54" t="s">
        <v>123</v>
      </c>
      <c r="C48" s="55">
        <v>7</v>
      </c>
      <c r="D48" s="55">
        <v>8</v>
      </c>
      <c r="E48" s="55">
        <v>7</v>
      </c>
      <c r="F48" s="55">
        <v>6</v>
      </c>
      <c r="G48" s="55">
        <v>7</v>
      </c>
      <c r="H48" s="55">
        <v>8</v>
      </c>
      <c r="I48" s="55">
        <v>7</v>
      </c>
      <c r="J48" s="55">
        <v>7</v>
      </c>
      <c r="K48" s="55">
        <v>6</v>
      </c>
      <c r="L48" s="56">
        <f t="shared" si="2"/>
        <v>63</v>
      </c>
      <c r="M48" s="57">
        <v>7</v>
      </c>
      <c r="N48" s="5">
        <v>15</v>
      </c>
      <c r="O48" s="58">
        <f t="shared" si="3"/>
        <v>22</v>
      </c>
      <c r="P48" s="5">
        <v>12</v>
      </c>
      <c r="Q48" s="5">
        <v>6</v>
      </c>
      <c r="R48" s="5">
        <v>3</v>
      </c>
      <c r="S48" s="5">
        <v>3</v>
      </c>
      <c r="T48" s="59">
        <f t="shared" si="4"/>
        <v>12</v>
      </c>
      <c r="V48" s="60">
        <f t="shared" ref="V48:X48" si="105">MIN(SUMIF($C$15:$S$15,V$14,$C48:$S48), 100)</f>
        <v>49</v>
      </c>
      <c r="W48" s="60">
        <f t="shared" si="105"/>
        <v>14</v>
      </c>
      <c r="X48" s="60">
        <f t="shared" si="105"/>
        <v>46</v>
      </c>
      <c r="Y48" s="60"/>
      <c r="Z48" s="60"/>
      <c r="AA48" s="42"/>
      <c r="AB48" s="41">
        <f t="shared" si="10"/>
        <v>0.7</v>
      </c>
      <c r="AC48" s="41">
        <f t="shared" si="11"/>
        <v>0.7</v>
      </c>
      <c r="AD48" s="41">
        <f t="shared" si="12"/>
        <v>0.65714285714285714</v>
      </c>
      <c r="AE48" s="41"/>
      <c r="AF48" s="41"/>
      <c r="AH48" s="5">
        <f t="shared" ref="AH48:AJ48" si="106">IF((AB48)&gt;=50%, 2, (IF((AB48)&lt;25%, 0, 1)))</f>
        <v>2</v>
      </c>
      <c r="AI48" s="5">
        <f t="shared" si="106"/>
        <v>2</v>
      </c>
      <c r="AJ48" s="5">
        <f t="shared" si="106"/>
        <v>2</v>
      </c>
      <c r="AK48" s="5"/>
      <c r="AL48" s="5"/>
      <c r="AN48" s="5" t="str">
        <f t="shared" ref="AN48:AP48" si="107">IF(AH48=2,"Att", (IF(AH48=0,"Not","Weak")))</f>
        <v>Att</v>
      </c>
      <c r="AO48" s="5" t="str">
        <f t="shared" si="107"/>
        <v>Att</v>
      </c>
      <c r="AP48" s="5" t="str">
        <f t="shared" si="107"/>
        <v>Att</v>
      </c>
      <c r="AQ48" s="7"/>
      <c r="AR48" s="7"/>
      <c r="AS48" s="51"/>
      <c r="AT48" s="61">
        <f t="shared" si="5"/>
        <v>4</v>
      </c>
      <c r="AU48" s="61">
        <f t="shared" si="6"/>
        <v>2</v>
      </c>
      <c r="AV48" s="61">
        <f t="shared" si="7"/>
        <v>2</v>
      </c>
      <c r="AW48" s="61">
        <f t="shared" si="8"/>
        <v>2</v>
      </c>
      <c r="AX48" s="51"/>
    </row>
    <row r="49" spans="1:50" ht="15.75" customHeight="1" x14ac:dyDescent="0.3">
      <c r="A49" s="53" t="s">
        <v>124</v>
      </c>
      <c r="B49" s="54" t="s">
        <v>125</v>
      </c>
      <c r="C49" s="55">
        <v>7</v>
      </c>
      <c r="D49" s="55">
        <v>8</v>
      </c>
      <c r="E49" s="55">
        <v>7.5</v>
      </c>
      <c r="F49" s="55">
        <v>7</v>
      </c>
      <c r="G49" s="55">
        <v>7.5</v>
      </c>
      <c r="H49" s="55">
        <v>8</v>
      </c>
      <c r="I49" s="55">
        <v>7.5</v>
      </c>
      <c r="J49" s="55">
        <v>7</v>
      </c>
      <c r="K49" s="55">
        <v>8</v>
      </c>
      <c r="L49" s="56">
        <f t="shared" si="2"/>
        <v>67.5</v>
      </c>
      <c r="M49" s="5">
        <v>8</v>
      </c>
      <c r="N49" s="5">
        <v>17</v>
      </c>
      <c r="O49" s="58">
        <f t="shared" si="3"/>
        <v>25</v>
      </c>
      <c r="P49" s="5">
        <v>15</v>
      </c>
      <c r="Q49" s="5">
        <v>9</v>
      </c>
      <c r="R49" s="5">
        <v>4.5</v>
      </c>
      <c r="S49" s="5">
        <v>4.5</v>
      </c>
      <c r="T49" s="59">
        <f t="shared" si="4"/>
        <v>18</v>
      </c>
      <c r="V49" s="60">
        <f t="shared" ref="V49:X49" si="108">MIN(SUMIF($C$15:$S$15,V$14,$C49:$S49), 100)</f>
        <v>53</v>
      </c>
      <c r="W49" s="60">
        <f t="shared" si="108"/>
        <v>14.5</v>
      </c>
      <c r="X49" s="60">
        <f t="shared" si="108"/>
        <v>58</v>
      </c>
      <c r="Y49" s="60"/>
      <c r="Z49" s="60"/>
      <c r="AA49" s="42"/>
      <c r="AB49" s="41">
        <f t="shared" si="10"/>
        <v>0.75714285714285712</v>
      </c>
      <c r="AC49" s="41">
        <f t="shared" si="11"/>
        <v>0.72499999999999998</v>
      </c>
      <c r="AD49" s="41">
        <f t="shared" si="12"/>
        <v>0.82857142857142863</v>
      </c>
      <c r="AE49" s="41"/>
      <c r="AF49" s="41"/>
      <c r="AH49" s="5">
        <f t="shared" ref="AH49:AJ49" si="109">IF((AB49)&gt;=50%, 2, (IF((AB49)&lt;25%, 0, 1)))</f>
        <v>2</v>
      </c>
      <c r="AI49" s="5">
        <f t="shared" si="109"/>
        <v>2</v>
      </c>
      <c r="AJ49" s="5">
        <f t="shared" si="109"/>
        <v>2</v>
      </c>
      <c r="AK49" s="5"/>
      <c r="AL49" s="5"/>
      <c r="AN49" s="5" t="str">
        <f t="shared" ref="AN49:AP49" si="110">IF(AH49=2,"Att", (IF(AH49=0,"Not","Weak")))</f>
        <v>Att</v>
      </c>
      <c r="AO49" s="5" t="str">
        <f t="shared" si="110"/>
        <v>Att</v>
      </c>
      <c r="AP49" s="5" t="str">
        <f t="shared" si="110"/>
        <v>Att</v>
      </c>
      <c r="AQ49" s="7"/>
      <c r="AR49" s="7"/>
      <c r="AS49" s="51"/>
      <c r="AT49" s="61">
        <f t="shared" si="5"/>
        <v>4</v>
      </c>
      <c r="AU49" s="61">
        <f t="shared" si="6"/>
        <v>2</v>
      </c>
      <c r="AV49" s="61">
        <f t="shared" si="7"/>
        <v>2</v>
      </c>
      <c r="AW49" s="61">
        <f t="shared" si="8"/>
        <v>2</v>
      </c>
      <c r="AX49" s="51"/>
    </row>
    <row r="50" spans="1:50" ht="15.75" customHeight="1" x14ac:dyDescent="0.3">
      <c r="A50" s="53" t="s">
        <v>126</v>
      </c>
      <c r="B50" s="54" t="s">
        <v>127</v>
      </c>
      <c r="C50" s="55">
        <v>5</v>
      </c>
      <c r="D50" s="55">
        <v>6</v>
      </c>
      <c r="E50" s="55">
        <v>5</v>
      </c>
      <c r="F50" s="55">
        <v>4</v>
      </c>
      <c r="G50" s="55">
        <v>5</v>
      </c>
      <c r="H50" s="55">
        <v>6</v>
      </c>
      <c r="I50" s="55">
        <v>5</v>
      </c>
      <c r="J50" s="55">
        <v>4</v>
      </c>
      <c r="K50" s="55">
        <v>5</v>
      </c>
      <c r="L50" s="56">
        <f t="shared" si="2"/>
        <v>45</v>
      </c>
      <c r="M50" s="5">
        <v>5</v>
      </c>
      <c r="N50" s="5">
        <v>10</v>
      </c>
      <c r="O50" s="58">
        <f t="shared" si="3"/>
        <v>15</v>
      </c>
      <c r="P50" s="5">
        <v>10</v>
      </c>
      <c r="Q50" s="5">
        <v>9</v>
      </c>
      <c r="R50" s="5">
        <v>4.5</v>
      </c>
      <c r="S50" s="5">
        <v>4.5</v>
      </c>
      <c r="T50" s="59">
        <f t="shared" si="4"/>
        <v>18</v>
      </c>
      <c r="V50" s="60">
        <f t="shared" ref="V50:X50" si="111">MIN(SUMIF($C$15:$S$15,V$14,$C50:$S50), 100)</f>
        <v>36</v>
      </c>
      <c r="W50" s="60">
        <f t="shared" si="111"/>
        <v>9</v>
      </c>
      <c r="X50" s="60">
        <f t="shared" si="111"/>
        <v>43</v>
      </c>
      <c r="Y50" s="60"/>
      <c r="Z50" s="60"/>
      <c r="AA50" s="42"/>
      <c r="AB50" s="41">
        <f t="shared" si="10"/>
        <v>0.51428571428571423</v>
      </c>
      <c r="AC50" s="41">
        <f t="shared" si="11"/>
        <v>0.45</v>
      </c>
      <c r="AD50" s="41">
        <f t="shared" si="12"/>
        <v>0.61428571428571432</v>
      </c>
      <c r="AE50" s="41"/>
      <c r="AF50" s="41"/>
      <c r="AH50" s="5">
        <f t="shared" ref="AH50:AJ50" si="112">IF((AB50)&gt;=50%, 2, (IF((AB50)&lt;25%, 0, 1)))</f>
        <v>2</v>
      </c>
      <c r="AI50" s="5">
        <f t="shared" si="112"/>
        <v>1</v>
      </c>
      <c r="AJ50" s="5">
        <f t="shared" si="112"/>
        <v>2</v>
      </c>
      <c r="AK50" s="5"/>
      <c r="AL50" s="5"/>
      <c r="AN50" s="5" t="str">
        <f t="shared" ref="AN50:AP50" si="113">IF(AH50=2,"Att", (IF(AH50=0,"Not","Weak")))</f>
        <v>Att</v>
      </c>
      <c r="AO50" s="5" t="str">
        <f t="shared" si="113"/>
        <v>Weak</v>
      </c>
      <c r="AP50" s="5" t="str">
        <f t="shared" si="113"/>
        <v>Att</v>
      </c>
      <c r="AQ50" s="7"/>
      <c r="AR50" s="7"/>
      <c r="AS50" s="51"/>
      <c r="AT50" s="61">
        <f t="shared" si="5"/>
        <v>3</v>
      </c>
      <c r="AU50" s="61">
        <f t="shared" si="6"/>
        <v>2</v>
      </c>
      <c r="AV50" s="61">
        <f t="shared" si="7"/>
        <v>2</v>
      </c>
      <c r="AW50" s="61">
        <f t="shared" si="8"/>
        <v>2</v>
      </c>
      <c r="AX50" s="51"/>
    </row>
    <row r="51" spans="1:50" ht="15.75" customHeight="1" x14ac:dyDescent="0.3">
      <c r="A51" s="53" t="s">
        <v>128</v>
      </c>
      <c r="B51" s="54" t="s">
        <v>129</v>
      </c>
      <c r="C51" s="55">
        <v>6</v>
      </c>
      <c r="D51" s="55">
        <v>5</v>
      </c>
      <c r="E51" s="55">
        <v>5</v>
      </c>
      <c r="F51" s="62">
        <v>5</v>
      </c>
      <c r="G51" s="55">
        <v>6</v>
      </c>
      <c r="H51" s="55">
        <v>6</v>
      </c>
      <c r="I51" s="55">
        <v>5</v>
      </c>
      <c r="J51" s="55">
        <v>6</v>
      </c>
      <c r="K51" s="55">
        <v>5.5</v>
      </c>
      <c r="L51" s="56">
        <f t="shared" si="2"/>
        <v>49.5</v>
      </c>
      <c r="M51" s="5">
        <v>7</v>
      </c>
      <c r="N51" s="5">
        <v>13</v>
      </c>
      <c r="O51" s="58">
        <f t="shared" si="3"/>
        <v>20</v>
      </c>
      <c r="P51" s="5">
        <v>10</v>
      </c>
      <c r="Q51" s="5">
        <v>8</v>
      </c>
      <c r="R51" s="5">
        <v>4</v>
      </c>
      <c r="S51" s="5">
        <v>3</v>
      </c>
      <c r="T51" s="59">
        <f t="shared" si="4"/>
        <v>15</v>
      </c>
      <c r="V51" s="60">
        <f t="shared" ref="V51:X51" si="114">MIN(SUMIF($C$15:$S$15,V$14,$C51:$S51), 100)</f>
        <v>38.5</v>
      </c>
      <c r="W51" s="60">
        <f t="shared" si="114"/>
        <v>11</v>
      </c>
      <c r="X51" s="60">
        <f t="shared" si="114"/>
        <v>45</v>
      </c>
      <c r="Y51" s="60"/>
      <c r="Z51" s="60"/>
      <c r="AA51" s="42"/>
      <c r="AB51" s="41">
        <f t="shared" si="10"/>
        <v>0.55000000000000004</v>
      </c>
      <c r="AC51" s="41">
        <f t="shared" si="11"/>
        <v>0.55000000000000004</v>
      </c>
      <c r="AD51" s="41">
        <f t="shared" si="12"/>
        <v>0.6428571428571429</v>
      </c>
      <c r="AE51" s="41"/>
      <c r="AF51" s="41"/>
      <c r="AH51" s="5">
        <f t="shared" ref="AH51:AJ51" si="115">IF((AB51)&gt;=50%, 2, (IF((AB51)&lt;25%, 0, 1)))</f>
        <v>2</v>
      </c>
      <c r="AI51" s="5">
        <f t="shared" si="115"/>
        <v>2</v>
      </c>
      <c r="AJ51" s="5">
        <f t="shared" si="115"/>
        <v>2</v>
      </c>
      <c r="AK51" s="5"/>
      <c r="AL51" s="5"/>
      <c r="AN51" s="5" t="str">
        <f t="shared" ref="AN51:AP51" si="116">IF(AH51=2,"Att", (IF(AH51=0,"Not","Weak")))</f>
        <v>Att</v>
      </c>
      <c r="AO51" s="5" t="str">
        <f t="shared" si="116"/>
        <v>Att</v>
      </c>
      <c r="AP51" s="5" t="str">
        <f t="shared" si="116"/>
        <v>Att</v>
      </c>
      <c r="AQ51" s="7"/>
      <c r="AR51" s="7"/>
      <c r="AS51" s="51"/>
      <c r="AT51" s="61">
        <f t="shared" si="5"/>
        <v>4</v>
      </c>
      <c r="AU51" s="61">
        <f t="shared" si="6"/>
        <v>2</v>
      </c>
      <c r="AV51" s="61">
        <f t="shared" si="7"/>
        <v>2</v>
      </c>
      <c r="AW51" s="61">
        <f t="shared" si="8"/>
        <v>2</v>
      </c>
      <c r="AX51" s="51"/>
    </row>
    <row r="52" spans="1:50" ht="15.75" customHeight="1" x14ac:dyDescent="0.3">
      <c r="A52" s="53" t="s">
        <v>130</v>
      </c>
      <c r="B52" s="54" t="s">
        <v>131</v>
      </c>
      <c r="C52" s="55">
        <v>7</v>
      </c>
      <c r="D52" s="55">
        <v>6</v>
      </c>
      <c r="E52" s="55">
        <v>6</v>
      </c>
      <c r="F52" s="55">
        <v>5</v>
      </c>
      <c r="G52" s="55">
        <v>6</v>
      </c>
      <c r="H52" s="55">
        <v>7</v>
      </c>
      <c r="I52" s="55">
        <v>6</v>
      </c>
      <c r="J52" s="55">
        <v>6</v>
      </c>
      <c r="K52" s="55">
        <v>5</v>
      </c>
      <c r="L52" s="56">
        <f t="shared" si="2"/>
        <v>54</v>
      </c>
      <c r="M52" s="57">
        <v>5</v>
      </c>
      <c r="N52" s="5">
        <v>11</v>
      </c>
      <c r="O52" s="58">
        <f t="shared" si="3"/>
        <v>16</v>
      </c>
      <c r="P52" s="5">
        <v>12</v>
      </c>
      <c r="Q52" s="57">
        <v>8</v>
      </c>
      <c r="R52" s="5">
        <v>4</v>
      </c>
      <c r="S52" s="5">
        <v>3</v>
      </c>
      <c r="T52" s="59">
        <f t="shared" si="4"/>
        <v>15</v>
      </c>
      <c r="V52" s="60">
        <f t="shared" ref="V52:X52" si="117">MIN(SUMIF($C$15:$S$15,V$14,$C52:$S52), 100)</f>
        <v>42</v>
      </c>
      <c r="W52" s="60">
        <f t="shared" si="117"/>
        <v>12</v>
      </c>
      <c r="X52" s="60">
        <f t="shared" si="117"/>
        <v>43</v>
      </c>
      <c r="Y52" s="60"/>
      <c r="Z52" s="60"/>
      <c r="AA52" s="42"/>
      <c r="AB52" s="41">
        <f t="shared" si="10"/>
        <v>0.6</v>
      </c>
      <c r="AC52" s="41">
        <f t="shared" si="11"/>
        <v>0.6</v>
      </c>
      <c r="AD52" s="41">
        <f t="shared" si="12"/>
        <v>0.61428571428571432</v>
      </c>
      <c r="AE52" s="41"/>
      <c r="AF52" s="41"/>
      <c r="AH52" s="5">
        <f t="shared" ref="AH52:AJ52" si="118">IF((AB52)&gt;=50%, 2, (IF((AB52)&lt;25%, 0, 1)))</f>
        <v>2</v>
      </c>
      <c r="AI52" s="5">
        <f t="shared" si="118"/>
        <v>2</v>
      </c>
      <c r="AJ52" s="5">
        <f t="shared" si="118"/>
        <v>2</v>
      </c>
      <c r="AK52" s="5"/>
      <c r="AL52" s="5"/>
      <c r="AN52" s="5" t="str">
        <f t="shared" ref="AN52:AP52" si="119">IF(AH52=2,"Att", (IF(AH52=0,"Not","Weak")))</f>
        <v>Att</v>
      </c>
      <c r="AO52" s="5" t="str">
        <f t="shared" si="119"/>
        <v>Att</v>
      </c>
      <c r="AP52" s="5" t="str">
        <f t="shared" si="119"/>
        <v>Att</v>
      </c>
      <c r="AQ52" s="7"/>
      <c r="AR52" s="7"/>
      <c r="AS52" s="51"/>
      <c r="AT52" s="61">
        <f t="shared" si="5"/>
        <v>4</v>
      </c>
      <c r="AU52" s="61">
        <f t="shared" si="6"/>
        <v>2</v>
      </c>
      <c r="AV52" s="61">
        <f t="shared" si="7"/>
        <v>2</v>
      </c>
      <c r="AW52" s="61">
        <f t="shared" si="8"/>
        <v>2</v>
      </c>
      <c r="AX52" s="51"/>
    </row>
    <row r="53" spans="1:50" ht="15.75" customHeight="1" x14ac:dyDescent="0.3">
      <c r="A53" s="53" t="s">
        <v>132</v>
      </c>
      <c r="B53" s="54" t="s">
        <v>133</v>
      </c>
      <c r="C53" s="55">
        <v>6</v>
      </c>
      <c r="D53" s="55">
        <v>6</v>
      </c>
      <c r="E53" s="55">
        <v>7</v>
      </c>
      <c r="F53" s="55">
        <v>6</v>
      </c>
      <c r="G53" s="55">
        <v>5</v>
      </c>
      <c r="H53" s="55">
        <v>6</v>
      </c>
      <c r="I53" s="55">
        <v>7</v>
      </c>
      <c r="J53" s="55">
        <v>6</v>
      </c>
      <c r="K53" s="55">
        <v>5</v>
      </c>
      <c r="L53" s="56">
        <f t="shared" si="2"/>
        <v>54</v>
      </c>
      <c r="M53" s="57">
        <v>6</v>
      </c>
      <c r="N53" s="57">
        <v>11</v>
      </c>
      <c r="O53" s="58">
        <f t="shared" si="3"/>
        <v>17</v>
      </c>
      <c r="P53" s="5">
        <v>12</v>
      </c>
      <c r="Q53" s="57">
        <v>8</v>
      </c>
      <c r="R53" s="5">
        <v>4</v>
      </c>
      <c r="S53" s="5">
        <v>3</v>
      </c>
      <c r="T53" s="59">
        <f t="shared" si="4"/>
        <v>15</v>
      </c>
      <c r="V53" s="60">
        <f t="shared" ref="V53:X53" si="120">MIN(SUMIF($C$15:$S$15,V$14,$C53:$S53), 100)</f>
        <v>41</v>
      </c>
      <c r="W53" s="60">
        <f t="shared" si="120"/>
        <v>13</v>
      </c>
      <c r="X53" s="60">
        <f t="shared" si="120"/>
        <v>44</v>
      </c>
      <c r="Y53" s="60"/>
      <c r="Z53" s="60"/>
      <c r="AA53" s="42"/>
      <c r="AB53" s="41">
        <f t="shared" si="10"/>
        <v>0.58571428571428574</v>
      </c>
      <c r="AC53" s="41">
        <f t="shared" si="11"/>
        <v>0.65</v>
      </c>
      <c r="AD53" s="41">
        <f t="shared" si="12"/>
        <v>0.62857142857142856</v>
      </c>
      <c r="AE53" s="41"/>
      <c r="AF53" s="41"/>
      <c r="AH53" s="5">
        <f t="shared" ref="AH53:AJ53" si="121">IF((AB53)&gt;=50%, 2, (IF((AB53)&lt;25%, 0, 1)))</f>
        <v>2</v>
      </c>
      <c r="AI53" s="5">
        <f t="shared" si="121"/>
        <v>2</v>
      </c>
      <c r="AJ53" s="5">
        <f t="shared" si="121"/>
        <v>2</v>
      </c>
      <c r="AK53" s="5"/>
      <c r="AL53" s="5"/>
      <c r="AN53" s="5" t="str">
        <f t="shared" ref="AN53:AP53" si="122">IF(AH53=2,"Att", (IF(AH53=0,"Not","Weak")))</f>
        <v>Att</v>
      </c>
      <c r="AO53" s="5" t="str">
        <f t="shared" si="122"/>
        <v>Att</v>
      </c>
      <c r="AP53" s="5" t="str">
        <f t="shared" si="122"/>
        <v>Att</v>
      </c>
      <c r="AQ53" s="7"/>
      <c r="AR53" s="7"/>
      <c r="AS53" s="51"/>
      <c r="AT53" s="61">
        <f t="shared" si="5"/>
        <v>4</v>
      </c>
      <c r="AU53" s="61">
        <f t="shared" si="6"/>
        <v>2</v>
      </c>
      <c r="AV53" s="61">
        <f t="shared" si="7"/>
        <v>2</v>
      </c>
      <c r="AW53" s="61">
        <f t="shared" si="8"/>
        <v>2</v>
      </c>
      <c r="AX53" s="51"/>
    </row>
    <row r="54" spans="1:50" ht="15.75" customHeight="1" x14ac:dyDescent="0.3">
      <c r="A54" s="53" t="s">
        <v>134</v>
      </c>
      <c r="B54" s="54" t="s">
        <v>135</v>
      </c>
      <c r="C54" s="55">
        <v>6</v>
      </c>
      <c r="D54" s="55">
        <v>7</v>
      </c>
      <c r="E54" s="55">
        <v>5</v>
      </c>
      <c r="F54" s="62">
        <v>6</v>
      </c>
      <c r="G54" s="55">
        <v>6</v>
      </c>
      <c r="H54" s="55">
        <v>6</v>
      </c>
      <c r="I54" s="55">
        <v>7</v>
      </c>
      <c r="J54" s="55">
        <v>5</v>
      </c>
      <c r="K54" s="55">
        <v>6</v>
      </c>
      <c r="L54" s="56">
        <f t="shared" si="2"/>
        <v>54</v>
      </c>
      <c r="M54" s="5">
        <v>6</v>
      </c>
      <c r="N54" s="5">
        <v>11</v>
      </c>
      <c r="O54" s="58">
        <f t="shared" si="3"/>
        <v>17</v>
      </c>
      <c r="P54" s="5">
        <v>10</v>
      </c>
      <c r="Q54" s="5">
        <v>6</v>
      </c>
      <c r="R54" s="5">
        <v>3</v>
      </c>
      <c r="S54" s="5">
        <v>3</v>
      </c>
      <c r="T54" s="59">
        <f t="shared" si="4"/>
        <v>12</v>
      </c>
      <c r="V54" s="60">
        <f t="shared" ref="V54:X54" si="123">MIN(SUMIF($C$15:$S$15,V$14,$C54:$S54), 100)</f>
        <v>42</v>
      </c>
      <c r="W54" s="60">
        <f t="shared" si="123"/>
        <v>12</v>
      </c>
      <c r="X54" s="60">
        <f t="shared" si="123"/>
        <v>39</v>
      </c>
      <c r="Y54" s="60"/>
      <c r="Z54" s="60"/>
      <c r="AA54" s="42"/>
      <c r="AB54" s="41">
        <f t="shared" si="10"/>
        <v>0.6</v>
      </c>
      <c r="AC54" s="41">
        <f t="shared" si="11"/>
        <v>0.6</v>
      </c>
      <c r="AD54" s="41">
        <f t="shared" si="12"/>
        <v>0.55714285714285716</v>
      </c>
      <c r="AE54" s="41"/>
      <c r="AF54" s="41"/>
      <c r="AH54" s="5">
        <f t="shared" ref="AH54:AJ54" si="124">IF((AB54)&gt;=50%, 2, (IF((AB54)&lt;25%, 0, 1)))</f>
        <v>2</v>
      </c>
      <c r="AI54" s="5">
        <f t="shared" si="124"/>
        <v>2</v>
      </c>
      <c r="AJ54" s="5">
        <f t="shared" si="124"/>
        <v>2</v>
      </c>
      <c r="AK54" s="5"/>
      <c r="AL54" s="5"/>
      <c r="AN54" s="5" t="str">
        <f t="shared" ref="AN54:AP54" si="125">IF(AH54=2,"Att", (IF(AH54=0,"Not","Weak")))</f>
        <v>Att</v>
      </c>
      <c r="AO54" s="5" t="str">
        <f t="shared" si="125"/>
        <v>Att</v>
      </c>
      <c r="AP54" s="5" t="str">
        <f t="shared" si="125"/>
        <v>Att</v>
      </c>
      <c r="AQ54" s="7"/>
      <c r="AR54" s="7"/>
      <c r="AS54" s="51"/>
      <c r="AT54" s="61">
        <f t="shared" si="5"/>
        <v>4</v>
      </c>
      <c r="AU54" s="61">
        <f t="shared" si="6"/>
        <v>2</v>
      </c>
      <c r="AV54" s="61">
        <f t="shared" si="7"/>
        <v>2</v>
      </c>
      <c r="AW54" s="61">
        <f t="shared" si="8"/>
        <v>2</v>
      </c>
      <c r="AX54" s="51"/>
    </row>
    <row r="55" spans="1:50" ht="15.75" customHeight="1" x14ac:dyDescent="0.3">
      <c r="A55" s="53" t="s">
        <v>136</v>
      </c>
      <c r="B55" s="54" t="s">
        <v>137</v>
      </c>
      <c r="C55" s="55">
        <v>6</v>
      </c>
      <c r="D55" s="55">
        <v>6</v>
      </c>
      <c r="E55" s="55">
        <v>7</v>
      </c>
      <c r="F55" s="55">
        <v>5</v>
      </c>
      <c r="G55" s="55">
        <v>6</v>
      </c>
      <c r="H55" s="55">
        <v>6</v>
      </c>
      <c r="I55" s="55">
        <v>5</v>
      </c>
      <c r="J55" s="55">
        <v>7</v>
      </c>
      <c r="K55" s="55">
        <v>6</v>
      </c>
      <c r="L55" s="56">
        <f t="shared" si="2"/>
        <v>54</v>
      </c>
      <c r="M55" s="57">
        <v>6</v>
      </c>
      <c r="N55" s="5">
        <v>11</v>
      </c>
      <c r="O55" s="58">
        <f t="shared" si="3"/>
        <v>17</v>
      </c>
      <c r="P55" s="5">
        <v>10</v>
      </c>
      <c r="Q55" s="57">
        <v>9</v>
      </c>
      <c r="R55" s="5">
        <v>4.5</v>
      </c>
      <c r="S55" s="5">
        <v>4.5</v>
      </c>
      <c r="T55" s="59">
        <f t="shared" si="4"/>
        <v>18</v>
      </c>
      <c r="V55" s="60">
        <f t="shared" ref="V55:X55" si="126">MIN(SUMIF($C$15:$S$15,V$14,$C55:$S55), 100)</f>
        <v>42</v>
      </c>
      <c r="W55" s="60">
        <f t="shared" si="126"/>
        <v>12</v>
      </c>
      <c r="X55" s="60">
        <f t="shared" si="126"/>
        <v>45</v>
      </c>
      <c r="Y55" s="60"/>
      <c r="Z55" s="60"/>
      <c r="AA55" s="42"/>
      <c r="AB55" s="41">
        <f t="shared" si="10"/>
        <v>0.6</v>
      </c>
      <c r="AC55" s="41">
        <f t="shared" si="11"/>
        <v>0.6</v>
      </c>
      <c r="AD55" s="41">
        <f t="shared" si="12"/>
        <v>0.6428571428571429</v>
      </c>
      <c r="AE55" s="41"/>
      <c r="AF55" s="41"/>
      <c r="AH55" s="5">
        <f t="shared" ref="AH55:AJ55" si="127">IF((AB55)&gt;=50%, 2, (IF((AB55)&lt;25%, 0, 1)))</f>
        <v>2</v>
      </c>
      <c r="AI55" s="5">
        <f t="shared" si="127"/>
        <v>2</v>
      </c>
      <c r="AJ55" s="5">
        <f t="shared" si="127"/>
        <v>2</v>
      </c>
      <c r="AK55" s="5"/>
      <c r="AL55" s="5"/>
      <c r="AN55" s="5" t="str">
        <f t="shared" ref="AN55:AP55" si="128">IF(AH55=2,"Att", (IF(AH55=0,"Not","Weak")))</f>
        <v>Att</v>
      </c>
      <c r="AO55" s="5" t="str">
        <f t="shared" si="128"/>
        <v>Att</v>
      </c>
      <c r="AP55" s="5" t="str">
        <f t="shared" si="128"/>
        <v>Att</v>
      </c>
      <c r="AQ55" s="7"/>
      <c r="AR55" s="7"/>
      <c r="AS55" s="51"/>
      <c r="AT55" s="61">
        <f t="shared" si="5"/>
        <v>4</v>
      </c>
      <c r="AU55" s="61">
        <f t="shared" si="6"/>
        <v>2</v>
      </c>
      <c r="AV55" s="61">
        <f t="shared" si="7"/>
        <v>2</v>
      </c>
      <c r="AW55" s="61">
        <f t="shared" si="8"/>
        <v>2</v>
      </c>
      <c r="AX55" s="51"/>
    </row>
    <row r="56" spans="1:50" ht="15.75" customHeight="1" x14ac:dyDescent="0.3">
      <c r="A56" s="53" t="s">
        <v>138</v>
      </c>
      <c r="B56" s="54" t="s">
        <v>139</v>
      </c>
      <c r="C56" s="55">
        <v>9</v>
      </c>
      <c r="D56" s="55">
        <v>7</v>
      </c>
      <c r="E56" s="55">
        <v>8</v>
      </c>
      <c r="F56" s="55">
        <v>7</v>
      </c>
      <c r="G56" s="55">
        <v>9</v>
      </c>
      <c r="H56" s="55">
        <v>8</v>
      </c>
      <c r="I56" s="55">
        <v>8</v>
      </c>
      <c r="J56" s="55">
        <v>8</v>
      </c>
      <c r="K56" s="55">
        <v>8</v>
      </c>
      <c r="L56" s="56">
        <f t="shared" si="2"/>
        <v>72</v>
      </c>
      <c r="M56" s="5">
        <v>8</v>
      </c>
      <c r="N56" s="5">
        <v>17</v>
      </c>
      <c r="O56" s="58">
        <f t="shared" si="3"/>
        <v>25</v>
      </c>
      <c r="P56" s="5">
        <v>18</v>
      </c>
      <c r="Q56" s="5">
        <v>9</v>
      </c>
      <c r="R56" s="5">
        <v>4.5</v>
      </c>
      <c r="S56" s="5">
        <v>4.5</v>
      </c>
      <c r="T56" s="59">
        <f t="shared" si="4"/>
        <v>18</v>
      </c>
      <c r="V56" s="60">
        <f t="shared" ref="V56:X56" si="129">MIN(SUMIF($C$15:$S$15,V$14,$C56:$S56), 100)</f>
        <v>56</v>
      </c>
      <c r="W56" s="60">
        <f t="shared" si="129"/>
        <v>16</v>
      </c>
      <c r="X56" s="60">
        <f t="shared" si="129"/>
        <v>61</v>
      </c>
      <c r="Y56" s="60"/>
      <c r="Z56" s="60"/>
      <c r="AA56" s="42"/>
      <c r="AB56" s="41">
        <f t="shared" si="10"/>
        <v>0.8</v>
      </c>
      <c r="AC56" s="41">
        <f t="shared" si="11"/>
        <v>0.8</v>
      </c>
      <c r="AD56" s="41">
        <f t="shared" si="12"/>
        <v>0.87142857142857144</v>
      </c>
      <c r="AE56" s="41"/>
      <c r="AF56" s="41"/>
      <c r="AH56" s="5">
        <f t="shared" ref="AH56:AJ56" si="130">IF((AB56)&gt;=50%, 2, (IF((AB56)&lt;25%, 0, 1)))</f>
        <v>2</v>
      </c>
      <c r="AI56" s="5">
        <f t="shared" si="130"/>
        <v>2</v>
      </c>
      <c r="AJ56" s="5">
        <f t="shared" si="130"/>
        <v>2</v>
      </c>
      <c r="AK56" s="5"/>
      <c r="AL56" s="5"/>
      <c r="AN56" s="5" t="str">
        <f t="shared" ref="AN56:AP56" si="131">IF(AH56=2,"Att", (IF(AH56=0,"Not","Weak")))</f>
        <v>Att</v>
      </c>
      <c r="AO56" s="5" t="str">
        <f t="shared" si="131"/>
        <v>Att</v>
      </c>
      <c r="AP56" s="5" t="str">
        <f t="shared" si="131"/>
        <v>Att</v>
      </c>
      <c r="AQ56" s="7"/>
      <c r="AR56" s="7"/>
      <c r="AS56" s="51"/>
      <c r="AT56" s="61">
        <f t="shared" si="5"/>
        <v>4</v>
      </c>
      <c r="AU56" s="61">
        <f t="shared" si="6"/>
        <v>2</v>
      </c>
      <c r="AV56" s="61">
        <f t="shared" si="7"/>
        <v>2</v>
      </c>
      <c r="AW56" s="61">
        <f t="shared" si="8"/>
        <v>2</v>
      </c>
      <c r="AX56" s="51"/>
    </row>
    <row r="57" spans="1:50" ht="13.2" x14ac:dyDescent="0.25">
      <c r="A57" s="64"/>
      <c r="B57" s="7"/>
    </row>
    <row r="58" spans="1:50" ht="15.75" customHeight="1" x14ac:dyDescent="0.25">
      <c r="A58" s="64"/>
      <c r="B58" s="7"/>
      <c r="V58" s="83" t="s">
        <v>140</v>
      </c>
      <c r="W58" s="70"/>
      <c r="X58" s="70"/>
      <c r="Y58" s="70"/>
      <c r="Z58" s="70"/>
      <c r="AA58" s="71"/>
      <c r="AB58" s="5">
        <f t="shared" ref="AB58:AF58" si="132">COUNT(AB17:AB56)</f>
        <v>40</v>
      </c>
      <c r="AC58" s="5">
        <f t="shared" si="132"/>
        <v>40</v>
      </c>
      <c r="AD58" s="5">
        <f t="shared" si="132"/>
        <v>40</v>
      </c>
      <c r="AE58" s="5">
        <f t="shared" si="132"/>
        <v>0</v>
      </c>
      <c r="AF58" s="5">
        <f t="shared" si="132"/>
        <v>0</v>
      </c>
    </row>
    <row r="59" spans="1:50" ht="15.75" customHeight="1" x14ac:dyDescent="0.25">
      <c r="A59" s="64"/>
      <c r="B59" s="7"/>
      <c r="V59" s="83" t="s">
        <v>141</v>
      </c>
      <c r="W59" s="70"/>
      <c r="X59" s="70"/>
      <c r="Y59" s="70"/>
      <c r="Z59" s="70"/>
      <c r="AA59" s="71"/>
      <c r="AB59" s="5">
        <f t="shared" ref="AB59:AF59" si="133">COUNTIF(AB17:AB56,"&gt;=50%")</f>
        <v>36</v>
      </c>
      <c r="AC59" s="5">
        <f t="shared" si="133"/>
        <v>33</v>
      </c>
      <c r="AD59" s="5">
        <f t="shared" si="133"/>
        <v>37</v>
      </c>
      <c r="AE59" s="5">
        <f t="shared" si="133"/>
        <v>0</v>
      </c>
      <c r="AF59" s="5">
        <f t="shared" si="133"/>
        <v>0</v>
      </c>
    </row>
    <row r="60" spans="1:50" ht="15.75" customHeight="1" x14ac:dyDescent="0.25">
      <c r="A60" s="64"/>
      <c r="B60" s="7"/>
      <c r="V60" s="83" t="s">
        <v>142</v>
      </c>
      <c r="W60" s="70"/>
      <c r="X60" s="70"/>
      <c r="Y60" s="70"/>
      <c r="Z60" s="70"/>
      <c r="AA60" s="71"/>
      <c r="AB60" s="10">
        <f t="shared" ref="AB60:AF60" si="134">AB59/AB58</f>
        <v>0.9</v>
      </c>
      <c r="AC60" s="10">
        <f t="shared" si="134"/>
        <v>0.82499999999999996</v>
      </c>
      <c r="AD60" s="10">
        <f t="shared" si="134"/>
        <v>0.92500000000000004</v>
      </c>
      <c r="AE60" s="10" t="e">
        <f t="shared" si="134"/>
        <v>#DIV/0!</v>
      </c>
      <c r="AF60" s="10" t="e">
        <f t="shared" si="134"/>
        <v>#DIV/0!</v>
      </c>
    </row>
    <row r="61" spans="1:50" ht="13.2" x14ac:dyDescent="0.25">
      <c r="A61" s="64"/>
      <c r="B61" s="7"/>
    </row>
    <row r="62" spans="1:50" ht="13.2" x14ac:dyDescent="0.25">
      <c r="A62" s="64"/>
      <c r="B62" s="7"/>
    </row>
    <row r="63" spans="1:50" ht="13.2" x14ac:dyDescent="0.25">
      <c r="A63" s="64"/>
      <c r="B63" s="7"/>
    </row>
    <row r="64" spans="1:50" ht="13.2" x14ac:dyDescent="0.25">
      <c r="A64" s="64"/>
      <c r="B64" s="7"/>
    </row>
    <row r="65" spans="1:2" ht="13.2" x14ac:dyDescent="0.25">
      <c r="A65" s="64"/>
      <c r="B65" s="7"/>
    </row>
    <row r="66" spans="1:2" ht="13.2" x14ac:dyDescent="0.25">
      <c r="A66" s="64"/>
      <c r="B66" s="7"/>
    </row>
    <row r="67" spans="1:2" ht="13.2" x14ac:dyDescent="0.25">
      <c r="A67" s="64"/>
      <c r="B67" s="7"/>
    </row>
    <row r="68" spans="1:2" ht="13.2" x14ac:dyDescent="0.25">
      <c r="A68" s="64"/>
      <c r="B68" s="7"/>
    </row>
    <row r="69" spans="1:2" ht="13.2" x14ac:dyDescent="0.25">
      <c r="A69" s="64"/>
      <c r="B69" s="7"/>
    </row>
    <row r="70" spans="1:2" ht="13.2" x14ac:dyDescent="0.25">
      <c r="A70" s="64"/>
      <c r="B70" s="7"/>
    </row>
    <row r="71" spans="1:2" ht="13.2" x14ac:dyDescent="0.25">
      <c r="A71" s="64"/>
      <c r="B71" s="7"/>
    </row>
    <row r="72" spans="1:2" ht="13.2" x14ac:dyDescent="0.25">
      <c r="A72" s="64"/>
      <c r="B72" s="7"/>
    </row>
    <row r="73" spans="1:2" ht="13.2" x14ac:dyDescent="0.25">
      <c r="A73" s="64"/>
      <c r="B73" s="7"/>
    </row>
    <row r="74" spans="1:2" ht="13.2" x14ac:dyDescent="0.25">
      <c r="A74" s="64"/>
      <c r="B74" s="7"/>
    </row>
    <row r="75" spans="1:2" ht="13.2" x14ac:dyDescent="0.25">
      <c r="A75" s="64"/>
      <c r="B75" s="7"/>
    </row>
    <row r="76" spans="1:2" ht="13.2" x14ac:dyDescent="0.25">
      <c r="A76" s="64"/>
      <c r="B76" s="7"/>
    </row>
    <row r="77" spans="1:2" ht="13.2" x14ac:dyDescent="0.25">
      <c r="A77" s="64"/>
      <c r="B77" s="7"/>
    </row>
    <row r="78" spans="1:2" ht="13.2" x14ac:dyDescent="0.25">
      <c r="A78" s="64"/>
      <c r="B78" s="7"/>
    </row>
    <row r="79" spans="1:2" ht="13.2" x14ac:dyDescent="0.25">
      <c r="A79" s="64"/>
      <c r="B79" s="7"/>
    </row>
    <row r="80" spans="1:2" ht="13.2" x14ac:dyDescent="0.25">
      <c r="A80" s="64"/>
      <c r="B80" s="7"/>
    </row>
    <row r="81" spans="1:2" ht="13.2" x14ac:dyDescent="0.25">
      <c r="A81" s="64"/>
      <c r="B81" s="7"/>
    </row>
    <row r="82" spans="1:2" ht="13.2" x14ac:dyDescent="0.25">
      <c r="A82" s="64"/>
      <c r="B82" s="7"/>
    </row>
    <row r="83" spans="1:2" ht="13.2" x14ac:dyDescent="0.25">
      <c r="A83" s="64"/>
      <c r="B83" s="7"/>
    </row>
    <row r="84" spans="1:2" ht="13.2" x14ac:dyDescent="0.25">
      <c r="A84" s="64"/>
      <c r="B84" s="7"/>
    </row>
    <row r="85" spans="1:2" ht="13.2" x14ac:dyDescent="0.25">
      <c r="A85" s="64"/>
      <c r="B85" s="7"/>
    </row>
    <row r="86" spans="1:2" ht="13.2" x14ac:dyDescent="0.25">
      <c r="A86" s="64"/>
      <c r="B86" s="7"/>
    </row>
    <row r="87" spans="1:2" ht="13.2" x14ac:dyDescent="0.25">
      <c r="A87" s="64"/>
      <c r="B87" s="7"/>
    </row>
    <row r="88" spans="1:2" ht="13.2" x14ac:dyDescent="0.25">
      <c r="A88" s="64"/>
      <c r="B88" s="7"/>
    </row>
    <row r="89" spans="1:2" ht="13.2" x14ac:dyDescent="0.25">
      <c r="A89" s="64"/>
      <c r="B89" s="7"/>
    </row>
    <row r="90" spans="1:2" ht="13.2" x14ac:dyDescent="0.25">
      <c r="A90" s="64"/>
      <c r="B90" s="7"/>
    </row>
    <row r="91" spans="1:2" ht="13.2" x14ac:dyDescent="0.25">
      <c r="A91" s="64"/>
      <c r="B91" s="7"/>
    </row>
    <row r="92" spans="1:2" ht="13.2" x14ac:dyDescent="0.25">
      <c r="A92" s="64"/>
      <c r="B92" s="7"/>
    </row>
    <row r="93" spans="1:2" ht="13.2" x14ac:dyDescent="0.25">
      <c r="A93" s="64"/>
      <c r="B93" s="7"/>
    </row>
    <row r="94" spans="1:2" ht="13.2" x14ac:dyDescent="0.25">
      <c r="A94" s="64"/>
      <c r="B94" s="7"/>
    </row>
    <row r="95" spans="1:2" ht="13.2" x14ac:dyDescent="0.25">
      <c r="A95" s="64"/>
      <c r="B95" s="7"/>
    </row>
    <row r="96" spans="1:2" ht="13.2" x14ac:dyDescent="0.25">
      <c r="A96" s="64"/>
      <c r="B96" s="7"/>
    </row>
    <row r="97" spans="1:2" ht="13.2" x14ac:dyDescent="0.25">
      <c r="A97" s="64"/>
      <c r="B97" s="7"/>
    </row>
    <row r="98" spans="1:2" ht="13.2" x14ac:dyDescent="0.25">
      <c r="A98" s="64"/>
      <c r="B98" s="7"/>
    </row>
    <row r="99" spans="1:2" ht="13.2" x14ac:dyDescent="0.25">
      <c r="A99" s="64"/>
      <c r="B99" s="7"/>
    </row>
    <row r="100" spans="1:2" ht="13.2" x14ac:dyDescent="0.25">
      <c r="A100" s="64"/>
      <c r="B100" s="7"/>
    </row>
    <row r="101" spans="1:2" ht="13.2" x14ac:dyDescent="0.25">
      <c r="A101" s="64"/>
      <c r="B101" s="7"/>
    </row>
    <row r="102" spans="1:2" ht="13.2" x14ac:dyDescent="0.25">
      <c r="A102" s="64"/>
      <c r="B102" s="7"/>
    </row>
    <row r="103" spans="1:2" ht="13.2" x14ac:dyDescent="0.25">
      <c r="A103" s="64"/>
      <c r="B103" s="7"/>
    </row>
    <row r="104" spans="1:2" ht="13.2" x14ac:dyDescent="0.25">
      <c r="A104" s="64"/>
      <c r="B104" s="7"/>
    </row>
    <row r="105" spans="1:2" ht="13.2" x14ac:dyDescent="0.25">
      <c r="A105" s="64"/>
      <c r="B105" s="7"/>
    </row>
    <row r="106" spans="1:2" ht="13.2" x14ac:dyDescent="0.25">
      <c r="A106" s="64"/>
      <c r="B106" s="7"/>
    </row>
    <row r="107" spans="1:2" ht="13.2" x14ac:dyDescent="0.25">
      <c r="A107" s="64"/>
      <c r="B107" s="7"/>
    </row>
    <row r="108" spans="1:2" ht="13.2" x14ac:dyDescent="0.25">
      <c r="A108" s="64"/>
      <c r="B108" s="7"/>
    </row>
    <row r="109" spans="1:2" ht="13.2" x14ac:dyDescent="0.25">
      <c r="A109" s="64"/>
      <c r="B109" s="7"/>
    </row>
    <row r="110" spans="1:2" ht="13.2" x14ac:dyDescent="0.25">
      <c r="A110" s="64"/>
      <c r="B110" s="7"/>
    </row>
    <row r="111" spans="1:2" ht="13.2" x14ac:dyDescent="0.25">
      <c r="A111" s="64"/>
      <c r="B111" s="7"/>
    </row>
    <row r="112" spans="1:2" ht="13.2" x14ac:dyDescent="0.25">
      <c r="A112" s="64"/>
      <c r="B112" s="7"/>
    </row>
    <row r="113" spans="1:2" ht="13.2" x14ac:dyDescent="0.25">
      <c r="A113" s="64"/>
      <c r="B113" s="7"/>
    </row>
    <row r="114" spans="1:2" ht="13.2" x14ac:dyDescent="0.25">
      <c r="A114" s="64"/>
      <c r="B114" s="7"/>
    </row>
    <row r="115" spans="1:2" ht="13.2" x14ac:dyDescent="0.25">
      <c r="A115" s="64"/>
      <c r="B115" s="7"/>
    </row>
    <row r="116" spans="1:2" ht="13.2" x14ac:dyDescent="0.25">
      <c r="A116" s="64"/>
      <c r="B116" s="7"/>
    </row>
    <row r="117" spans="1:2" ht="13.2" x14ac:dyDescent="0.25">
      <c r="A117" s="64"/>
      <c r="B117" s="7"/>
    </row>
    <row r="118" spans="1:2" ht="13.2" x14ac:dyDescent="0.25">
      <c r="A118" s="64"/>
      <c r="B118" s="7"/>
    </row>
    <row r="119" spans="1:2" ht="13.2" x14ac:dyDescent="0.25">
      <c r="A119" s="64"/>
      <c r="B119" s="7"/>
    </row>
    <row r="120" spans="1:2" ht="13.2" x14ac:dyDescent="0.25">
      <c r="A120" s="64"/>
      <c r="B120" s="7"/>
    </row>
    <row r="121" spans="1:2" ht="13.2" x14ac:dyDescent="0.25">
      <c r="A121" s="64"/>
      <c r="B121" s="7"/>
    </row>
    <row r="122" spans="1:2" ht="13.2" x14ac:dyDescent="0.25">
      <c r="A122" s="64"/>
      <c r="B122" s="7"/>
    </row>
    <row r="123" spans="1:2" ht="13.2" x14ac:dyDescent="0.25">
      <c r="A123" s="64"/>
      <c r="B123" s="7"/>
    </row>
    <row r="124" spans="1:2" ht="13.2" x14ac:dyDescent="0.25">
      <c r="A124" s="64"/>
      <c r="B124" s="7"/>
    </row>
    <row r="125" spans="1:2" ht="13.2" x14ac:dyDescent="0.25">
      <c r="A125" s="64"/>
      <c r="B125" s="7"/>
    </row>
    <row r="126" spans="1:2" ht="13.2" x14ac:dyDescent="0.25">
      <c r="A126" s="64"/>
      <c r="B126" s="7"/>
    </row>
    <row r="127" spans="1:2" ht="13.2" x14ac:dyDescent="0.25">
      <c r="A127" s="64"/>
      <c r="B127" s="7"/>
    </row>
    <row r="128" spans="1:2" ht="13.2" x14ac:dyDescent="0.25">
      <c r="A128" s="64"/>
      <c r="B128" s="7"/>
    </row>
    <row r="129" spans="1:2" ht="13.2" x14ac:dyDescent="0.25">
      <c r="A129" s="64"/>
      <c r="B129" s="7"/>
    </row>
    <row r="130" spans="1:2" ht="13.2" x14ac:dyDescent="0.25">
      <c r="A130" s="64"/>
      <c r="B130" s="7"/>
    </row>
    <row r="131" spans="1:2" ht="13.2" x14ac:dyDescent="0.25">
      <c r="A131" s="64"/>
      <c r="B131" s="7"/>
    </row>
    <row r="132" spans="1:2" ht="13.2" x14ac:dyDescent="0.25">
      <c r="A132" s="64"/>
      <c r="B132" s="7"/>
    </row>
    <row r="133" spans="1:2" ht="13.2" x14ac:dyDescent="0.25">
      <c r="A133" s="64"/>
      <c r="B133" s="7"/>
    </row>
    <row r="134" spans="1:2" ht="13.2" x14ac:dyDescent="0.25">
      <c r="A134" s="64"/>
      <c r="B134" s="7"/>
    </row>
    <row r="135" spans="1:2" ht="13.2" x14ac:dyDescent="0.25">
      <c r="A135" s="64"/>
      <c r="B135" s="7"/>
    </row>
    <row r="136" spans="1:2" ht="13.2" x14ac:dyDescent="0.25">
      <c r="A136" s="64"/>
      <c r="B136" s="7"/>
    </row>
    <row r="137" spans="1:2" ht="13.2" x14ac:dyDescent="0.25">
      <c r="A137" s="64"/>
      <c r="B137" s="7"/>
    </row>
    <row r="138" spans="1:2" ht="13.2" x14ac:dyDescent="0.25">
      <c r="A138" s="64"/>
      <c r="B138" s="7"/>
    </row>
    <row r="139" spans="1:2" ht="13.2" x14ac:dyDescent="0.25">
      <c r="A139" s="64"/>
      <c r="B139" s="7"/>
    </row>
    <row r="140" spans="1:2" ht="13.2" x14ac:dyDescent="0.25">
      <c r="A140" s="64"/>
      <c r="B140" s="7"/>
    </row>
    <row r="141" spans="1:2" ht="13.2" x14ac:dyDescent="0.25">
      <c r="A141" s="64"/>
      <c r="B141" s="7"/>
    </row>
    <row r="142" spans="1:2" ht="13.2" x14ac:dyDescent="0.25">
      <c r="A142" s="64"/>
      <c r="B142" s="7"/>
    </row>
    <row r="143" spans="1:2" ht="13.2" x14ac:dyDescent="0.25">
      <c r="A143" s="64"/>
      <c r="B143" s="7"/>
    </row>
    <row r="144" spans="1:2" ht="13.2" x14ac:dyDescent="0.25">
      <c r="A144" s="64"/>
      <c r="B144" s="7"/>
    </row>
    <row r="145" spans="1:2" ht="13.2" x14ac:dyDescent="0.25">
      <c r="A145" s="64"/>
      <c r="B145" s="7"/>
    </row>
    <row r="146" spans="1:2" ht="13.2" x14ac:dyDescent="0.25">
      <c r="A146" s="64"/>
      <c r="B146" s="7"/>
    </row>
    <row r="147" spans="1:2" ht="13.2" x14ac:dyDescent="0.25">
      <c r="A147" s="64"/>
      <c r="B147" s="7"/>
    </row>
    <row r="148" spans="1:2" ht="13.2" x14ac:dyDescent="0.25">
      <c r="A148" s="64"/>
      <c r="B148" s="7"/>
    </row>
    <row r="149" spans="1:2" ht="13.2" x14ac:dyDescent="0.25">
      <c r="A149" s="64"/>
      <c r="B149" s="7"/>
    </row>
    <row r="150" spans="1:2" ht="13.2" x14ac:dyDescent="0.25">
      <c r="A150" s="64"/>
      <c r="B150" s="7"/>
    </row>
    <row r="151" spans="1:2" ht="13.2" x14ac:dyDescent="0.25">
      <c r="A151" s="64"/>
      <c r="B151" s="7"/>
    </row>
    <row r="152" spans="1:2" ht="13.2" x14ac:dyDescent="0.25">
      <c r="A152" s="64"/>
      <c r="B152" s="7"/>
    </row>
    <row r="153" spans="1:2" ht="13.2" x14ac:dyDescent="0.25">
      <c r="A153" s="64"/>
      <c r="B153" s="7"/>
    </row>
    <row r="154" spans="1:2" ht="13.2" x14ac:dyDescent="0.25">
      <c r="A154" s="64"/>
      <c r="B154" s="7"/>
    </row>
    <row r="155" spans="1:2" ht="13.2" x14ac:dyDescent="0.25">
      <c r="A155" s="64"/>
      <c r="B155" s="7"/>
    </row>
    <row r="156" spans="1:2" ht="13.2" x14ac:dyDescent="0.25">
      <c r="A156" s="64"/>
      <c r="B156" s="7"/>
    </row>
    <row r="157" spans="1:2" ht="13.2" x14ac:dyDescent="0.25">
      <c r="A157" s="64"/>
      <c r="B157" s="7"/>
    </row>
    <row r="158" spans="1:2" ht="13.2" x14ac:dyDescent="0.25">
      <c r="A158" s="64"/>
      <c r="B158" s="7"/>
    </row>
    <row r="159" spans="1:2" ht="13.2" x14ac:dyDescent="0.25">
      <c r="A159" s="64"/>
      <c r="B159" s="7"/>
    </row>
    <row r="160" spans="1:2" ht="13.2" x14ac:dyDescent="0.25">
      <c r="A160" s="64"/>
      <c r="B160" s="7"/>
    </row>
    <row r="161" spans="1:2" ht="13.2" x14ac:dyDescent="0.25">
      <c r="A161" s="64"/>
      <c r="B161" s="7"/>
    </row>
    <row r="162" spans="1:2" ht="13.2" x14ac:dyDescent="0.25">
      <c r="A162" s="64"/>
      <c r="B162" s="7"/>
    </row>
    <row r="163" spans="1:2" ht="13.2" x14ac:dyDescent="0.25">
      <c r="A163" s="64"/>
      <c r="B163" s="7"/>
    </row>
    <row r="164" spans="1:2" ht="13.2" x14ac:dyDescent="0.25">
      <c r="A164" s="64"/>
      <c r="B164" s="7"/>
    </row>
    <row r="165" spans="1:2" ht="13.2" x14ac:dyDescent="0.25">
      <c r="A165" s="64"/>
      <c r="B165" s="7"/>
    </row>
    <row r="166" spans="1:2" ht="13.2" x14ac:dyDescent="0.25">
      <c r="A166" s="64"/>
      <c r="B166" s="7"/>
    </row>
    <row r="167" spans="1:2" ht="13.2" x14ac:dyDescent="0.25">
      <c r="A167" s="64"/>
      <c r="B167" s="7"/>
    </row>
    <row r="168" spans="1:2" ht="13.2" x14ac:dyDescent="0.25">
      <c r="A168" s="64"/>
      <c r="B168" s="7"/>
    </row>
    <row r="169" spans="1:2" ht="13.2" x14ac:dyDescent="0.25">
      <c r="A169" s="64"/>
      <c r="B169" s="7"/>
    </row>
    <row r="170" spans="1:2" ht="13.2" x14ac:dyDescent="0.25">
      <c r="A170" s="64"/>
      <c r="B170" s="7"/>
    </row>
    <row r="171" spans="1:2" ht="13.2" x14ac:dyDescent="0.25">
      <c r="A171" s="64"/>
      <c r="B171" s="7"/>
    </row>
    <row r="172" spans="1:2" ht="13.2" x14ac:dyDescent="0.25">
      <c r="A172" s="64"/>
      <c r="B172" s="7"/>
    </row>
    <row r="173" spans="1:2" ht="13.2" x14ac:dyDescent="0.25">
      <c r="A173" s="64"/>
      <c r="B173" s="7"/>
    </row>
    <row r="174" spans="1:2" ht="13.2" x14ac:dyDescent="0.25">
      <c r="A174" s="64"/>
      <c r="B174" s="7"/>
    </row>
    <row r="175" spans="1:2" ht="13.2" x14ac:dyDescent="0.25">
      <c r="A175" s="64"/>
      <c r="B175" s="7"/>
    </row>
    <row r="176" spans="1:2" ht="13.2" x14ac:dyDescent="0.25">
      <c r="A176" s="64"/>
      <c r="B176" s="7"/>
    </row>
    <row r="177" spans="1:2" ht="13.2" x14ac:dyDescent="0.25">
      <c r="A177" s="64"/>
      <c r="B177" s="7"/>
    </row>
    <row r="178" spans="1:2" ht="13.2" x14ac:dyDescent="0.25">
      <c r="A178" s="64"/>
      <c r="B178" s="7"/>
    </row>
    <row r="179" spans="1:2" ht="13.2" x14ac:dyDescent="0.25">
      <c r="A179" s="64"/>
      <c r="B179" s="7"/>
    </row>
    <row r="180" spans="1:2" ht="13.2" x14ac:dyDescent="0.25">
      <c r="A180" s="64"/>
      <c r="B180" s="7"/>
    </row>
    <row r="181" spans="1:2" ht="13.2" x14ac:dyDescent="0.25">
      <c r="A181" s="64"/>
      <c r="B181" s="7"/>
    </row>
    <row r="182" spans="1:2" ht="13.2" x14ac:dyDescent="0.25">
      <c r="A182" s="64"/>
      <c r="B182" s="7"/>
    </row>
    <row r="183" spans="1:2" ht="13.2" x14ac:dyDescent="0.25">
      <c r="A183" s="64"/>
      <c r="B183" s="7"/>
    </row>
    <row r="184" spans="1:2" ht="13.2" x14ac:dyDescent="0.25">
      <c r="A184" s="64"/>
      <c r="B184" s="7"/>
    </row>
    <row r="185" spans="1:2" ht="13.2" x14ac:dyDescent="0.25">
      <c r="A185" s="64"/>
      <c r="B185" s="7"/>
    </row>
    <row r="186" spans="1:2" ht="13.2" x14ac:dyDescent="0.25">
      <c r="A186" s="64"/>
      <c r="B186" s="7"/>
    </row>
    <row r="187" spans="1:2" ht="13.2" x14ac:dyDescent="0.25">
      <c r="A187" s="64"/>
      <c r="B187" s="7"/>
    </row>
    <row r="188" spans="1:2" ht="13.2" x14ac:dyDescent="0.25">
      <c r="A188" s="64"/>
      <c r="B188" s="7"/>
    </row>
    <row r="189" spans="1:2" ht="13.2" x14ac:dyDescent="0.25">
      <c r="A189" s="64"/>
      <c r="B189" s="7"/>
    </row>
    <row r="190" spans="1:2" ht="13.2" x14ac:dyDescent="0.25">
      <c r="A190" s="64"/>
      <c r="B190" s="7"/>
    </row>
    <row r="191" spans="1:2" ht="13.2" x14ac:dyDescent="0.25">
      <c r="A191" s="64"/>
      <c r="B191" s="7"/>
    </row>
    <row r="192" spans="1:2" ht="13.2" x14ac:dyDescent="0.25">
      <c r="A192" s="64"/>
      <c r="B192" s="7"/>
    </row>
    <row r="193" spans="1:2" ht="13.2" x14ac:dyDescent="0.25">
      <c r="A193" s="64"/>
      <c r="B193" s="7"/>
    </row>
    <row r="194" spans="1:2" ht="13.2" x14ac:dyDescent="0.25">
      <c r="A194" s="64"/>
      <c r="B194" s="7"/>
    </row>
    <row r="195" spans="1:2" ht="13.2" x14ac:dyDescent="0.25">
      <c r="A195" s="64"/>
      <c r="B195" s="7"/>
    </row>
    <row r="196" spans="1:2" ht="13.2" x14ac:dyDescent="0.25">
      <c r="A196" s="64"/>
      <c r="B196" s="7"/>
    </row>
    <row r="197" spans="1:2" ht="13.2" x14ac:dyDescent="0.25">
      <c r="A197" s="64"/>
      <c r="B197" s="7"/>
    </row>
    <row r="198" spans="1:2" ht="13.2" x14ac:dyDescent="0.25">
      <c r="A198" s="64"/>
      <c r="B198" s="7"/>
    </row>
    <row r="199" spans="1:2" ht="13.2" x14ac:dyDescent="0.25">
      <c r="A199" s="64"/>
      <c r="B199" s="7"/>
    </row>
    <row r="200" spans="1:2" ht="13.2" x14ac:dyDescent="0.25">
      <c r="A200" s="64"/>
      <c r="B200" s="7"/>
    </row>
    <row r="201" spans="1:2" ht="13.2" x14ac:dyDescent="0.25">
      <c r="A201" s="64"/>
      <c r="B201" s="7"/>
    </row>
    <row r="202" spans="1:2" ht="13.2" x14ac:dyDescent="0.25">
      <c r="A202" s="64"/>
      <c r="B202" s="7"/>
    </row>
    <row r="203" spans="1:2" ht="13.2" x14ac:dyDescent="0.25">
      <c r="A203" s="64"/>
      <c r="B203" s="7"/>
    </row>
    <row r="204" spans="1:2" ht="13.2" x14ac:dyDescent="0.25">
      <c r="A204" s="64"/>
      <c r="B204" s="7"/>
    </row>
    <row r="205" spans="1:2" ht="13.2" x14ac:dyDescent="0.25">
      <c r="A205" s="64"/>
      <c r="B205" s="7"/>
    </row>
    <row r="206" spans="1:2" ht="13.2" x14ac:dyDescent="0.25">
      <c r="A206" s="64"/>
      <c r="B206" s="7"/>
    </row>
    <row r="207" spans="1:2" ht="13.2" x14ac:dyDescent="0.25">
      <c r="A207" s="64"/>
      <c r="B207" s="7"/>
    </row>
    <row r="208" spans="1:2" ht="13.2" x14ac:dyDescent="0.25">
      <c r="A208" s="64"/>
      <c r="B208" s="7"/>
    </row>
    <row r="209" spans="1:2" ht="13.2" x14ac:dyDescent="0.25">
      <c r="A209" s="64"/>
      <c r="B209" s="7"/>
    </row>
    <row r="210" spans="1:2" ht="13.2" x14ac:dyDescent="0.25">
      <c r="A210" s="64"/>
      <c r="B210" s="7"/>
    </row>
    <row r="211" spans="1:2" ht="13.2" x14ac:dyDescent="0.25">
      <c r="A211" s="64"/>
      <c r="B211" s="7"/>
    </row>
    <row r="212" spans="1:2" ht="13.2" x14ac:dyDescent="0.25">
      <c r="A212" s="64"/>
      <c r="B212" s="7"/>
    </row>
    <row r="213" spans="1:2" ht="13.2" x14ac:dyDescent="0.25">
      <c r="A213" s="64"/>
      <c r="B213" s="7"/>
    </row>
    <row r="214" spans="1:2" ht="13.2" x14ac:dyDescent="0.25">
      <c r="A214" s="64"/>
      <c r="B214" s="7"/>
    </row>
    <row r="215" spans="1:2" ht="13.2" x14ac:dyDescent="0.25">
      <c r="A215" s="64"/>
      <c r="B215" s="7"/>
    </row>
    <row r="216" spans="1:2" ht="13.2" x14ac:dyDescent="0.25">
      <c r="A216" s="64"/>
      <c r="B216" s="7"/>
    </row>
    <row r="217" spans="1:2" ht="13.2" x14ac:dyDescent="0.25">
      <c r="A217" s="64"/>
      <c r="B217" s="7"/>
    </row>
    <row r="218" spans="1:2" ht="13.2" x14ac:dyDescent="0.25">
      <c r="A218" s="64"/>
      <c r="B218" s="7"/>
    </row>
    <row r="219" spans="1:2" ht="13.2" x14ac:dyDescent="0.25">
      <c r="A219" s="64"/>
      <c r="B219" s="7"/>
    </row>
    <row r="220" spans="1:2" ht="13.2" x14ac:dyDescent="0.25">
      <c r="A220" s="64"/>
      <c r="B220" s="7"/>
    </row>
    <row r="221" spans="1:2" ht="13.2" x14ac:dyDescent="0.25">
      <c r="A221" s="64"/>
      <c r="B221" s="7"/>
    </row>
    <row r="222" spans="1:2" ht="13.2" x14ac:dyDescent="0.25">
      <c r="A222" s="64"/>
      <c r="B222" s="7"/>
    </row>
    <row r="223" spans="1:2" ht="13.2" x14ac:dyDescent="0.25">
      <c r="A223" s="64"/>
      <c r="B223" s="7"/>
    </row>
    <row r="224" spans="1:2" ht="13.2" x14ac:dyDescent="0.25">
      <c r="A224" s="64"/>
      <c r="B224" s="7"/>
    </row>
    <row r="225" spans="1:2" ht="13.2" x14ac:dyDescent="0.25">
      <c r="A225" s="64"/>
      <c r="B225" s="7"/>
    </row>
    <row r="226" spans="1:2" ht="13.2" x14ac:dyDescent="0.25">
      <c r="A226" s="64"/>
      <c r="B226" s="7"/>
    </row>
    <row r="227" spans="1:2" ht="13.2" x14ac:dyDescent="0.25">
      <c r="A227" s="64"/>
      <c r="B227" s="7"/>
    </row>
    <row r="228" spans="1:2" ht="13.2" x14ac:dyDescent="0.25">
      <c r="A228" s="64"/>
      <c r="B228" s="7"/>
    </row>
    <row r="229" spans="1:2" ht="13.2" x14ac:dyDescent="0.25">
      <c r="A229" s="64"/>
      <c r="B229" s="7"/>
    </row>
    <row r="230" spans="1:2" ht="13.2" x14ac:dyDescent="0.25">
      <c r="A230" s="64"/>
      <c r="B230" s="7"/>
    </row>
    <row r="231" spans="1:2" ht="13.2" x14ac:dyDescent="0.25">
      <c r="A231" s="64"/>
      <c r="B231" s="7"/>
    </row>
    <row r="232" spans="1:2" ht="13.2" x14ac:dyDescent="0.25">
      <c r="A232" s="64"/>
      <c r="B232" s="7"/>
    </row>
    <row r="233" spans="1:2" ht="13.2" x14ac:dyDescent="0.25">
      <c r="A233" s="64"/>
      <c r="B233" s="7"/>
    </row>
    <row r="234" spans="1:2" ht="13.2" x14ac:dyDescent="0.25">
      <c r="A234" s="64"/>
      <c r="B234" s="7"/>
    </row>
    <row r="235" spans="1:2" ht="13.2" x14ac:dyDescent="0.25">
      <c r="A235" s="64"/>
      <c r="B235" s="7"/>
    </row>
    <row r="236" spans="1:2" ht="13.2" x14ac:dyDescent="0.25">
      <c r="A236" s="64"/>
      <c r="B236" s="7"/>
    </row>
    <row r="237" spans="1:2" ht="13.2" x14ac:dyDescent="0.25">
      <c r="A237" s="64"/>
      <c r="B237" s="7"/>
    </row>
    <row r="238" spans="1:2" ht="13.2" x14ac:dyDescent="0.25">
      <c r="A238" s="64"/>
      <c r="B238" s="7"/>
    </row>
    <row r="239" spans="1:2" ht="13.2" x14ac:dyDescent="0.25">
      <c r="A239" s="64"/>
      <c r="B239" s="7"/>
    </row>
    <row r="240" spans="1:2" ht="13.2" x14ac:dyDescent="0.25">
      <c r="A240" s="64"/>
      <c r="B240" s="7"/>
    </row>
    <row r="241" spans="1:2" ht="13.2" x14ac:dyDescent="0.25">
      <c r="A241" s="64"/>
      <c r="B241" s="7"/>
    </row>
    <row r="242" spans="1:2" ht="13.2" x14ac:dyDescent="0.25">
      <c r="A242" s="64"/>
      <c r="B242" s="7"/>
    </row>
    <row r="243" spans="1:2" ht="13.2" x14ac:dyDescent="0.25">
      <c r="A243" s="64"/>
      <c r="B243" s="7"/>
    </row>
    <row r="244" spans="1:2" ht="13.2" x14ac:dyDescent="0.25">
      <c r="A244" s="64"/>
      <c r="B244" s="7"/>
    </row>
    <row r="245" spans="1:2" ht="13.2" x14ac:dyDescent="0.25">
      <c r="A245" s="64"/>
      <c r="B245" s="7"/>
    </row>
    <row r="246" spans="1:2" ht="13.2" x14ac:dyDescent="0.25">
      <c r="A246" s="64"/>
      <c r="B246" s="7"/>
    </row>
    <row r="247" spans="1:2" ht="13.2" x14ac:dyDescent="0.25">
      <c r="A247" s="64"/>
      <c r="B247" s="7"/>
    </row>
    <row r="248" spans="1:2" ht="13.2" x14ac:dyDescent="0.25">
      <c r="A248" s="64"/>
      <c r="B248" s="7"/>
    </row>
    <row r="249" spans="1:2" ht="13.2" x14ac:dyDescent="0.25">
      <c r="A249" s="64"/>
      <c r="B249" s="7"/>
    </row>
    <row r="250" spans="1:2" ht="13.2" x14ac:dyDescent="0.25">
      <c r="A250" s="64"/>
      <c r="B250" s="7"/>
    </row>
    <row r="251" spans="1:2" ht="13.2" x14ac:dyDescent="0.25">
      <c r="A251" s="64"/>
      <c r="B251" s="7"/>
    </row>
    <row r="252" spans="1:2" ht="13.2" x14ac:dyDescent="0.25">
      <c r="A252" s="64"/>
      <c r="B252" s="7"/>
    </row>
    <row r="253" spans="1:2" ht="13.2" x14ac:dyDescent="0.25">
      <c r="A253" s="64"/>
      <c r="B253" s="7"/>
    </row>
    <row r="254" spans="1:2" ht="13.2" x14ac:dyDescent="0.25">
      <c r="A254" s="64"/>
      <c r="B254" s="7"/>
    </row>
    <row r="255" spans="1:2" ht="13.2" x14ac:dyDescent="0.25">
      <c r="A255" s="64"/>
      <c r="B255" s="7"/>
    </row>
    <row r="256" spans="1:2" ht="13.2" x14ac:dyDescent="0.25">
      <c r="A256" s="64"/>
      <c r="B256" s="7"/>
    </row>
    <row r="257" spans="1:2" ht="13.2" x14ac:dyDescent="0.25">
      <c r="A257" s="64"/>
      <c r="B257" s="7"/>
    </row>
    <row r="258" spans="1:2" ht="13.2" x14ac:dyDescent="0.25">
      <c r="A258" s="64"/>
      <c r="B258" s="7"/>
    </row>
    <row r="259" spans="1:2" ht="13.2" x14ac:dyDescent="0.25">
      <c r="A259" s="64"/>
      <c r="B259" s="7"/>
    </row>
    <row r="260" spans="1:2" ht="13.2" x14ac:dyDescent="0.25">
      <c r="A260" s="64"/>
      <c r="B260" s="7"/>
    </row>
    <row r="261" spans="1:2" ht="13.2" x14ac:dyDescent="0.25">
      <c r="A261" s="64"/>
      <c r="B261" s="7"/>
    </row>
    <row r="262" spans="1:2" ht="13.2" x14ac:dyDescent="0.25">
      <c r="A262" s="64"/>
      <c r="B262" s="7"/>
    </row>
    <row r="263" spans="1:2" ht="13.2" x14ac:dyDescent="0.25">
      <c r="A263" s="64"/>
      <c r="B263" s="7"/>
    </row>
    <row r="264" spans="1:2" ht="13.2" x14ac:dyDescent="0.25">
      <c r="A264" s="64"/>
      <c r="B264" s="7"/>
    </row>
    <row r="265" spans="1:2" ht="13.2" x14ac:dyDescent="0.25">
      <c r="A265" s="64"/>
      <c r="B265" s="7"/>
    </row>
    <row r="266" spans="1:2" ht="13.2" x14ac:dyDescent="0.25">
      <c r="A266" s="64"/>
      <c r="B266" s="7"/>
    </row>
    <row r="267" spans="1:2" ht="13.2" x14ac:dyDescent="0.25">
      <c r="A267" s="64"/>
      <c r="B267" s="7"/>
    </row>
    <row r="268" spans="1:2" ht="13.2" x14ac:dyDescent="0.25">
      <c r="A268" s="64"/>
      <c r="B268" s="7"/>
    </row>
    <row r="269" spans="1:2" ht="13.2" x14ac:dyDescent="0.25">
      <c r="A269" s="64"/>
      <c r="B269" s="7"/>
    </row>
    <row r="270" spans="1:2" ht="13.2" x14ac:dyDescent="0.25">
      <c r="A270" s="64"/>
      <c r="B270" s="7"/>
    </row>
    <row r="271" spans="1:2" ht="13.2" x14ac:dyDescent="0.25">
      <c r="A271" s="64"/>
      <c r="B271" s="7"/>
    </row>
    <row r="272" spans="1:2" ht="13.2" x14ac:dyDescent="0.25">
      <c r="A272" s="64"/>
      <c r="B272" s="7"/>
    </row>
    <row r="273" spans="1:2" ht="13.2" x14ac:dyDescent="0.25">
      <c r="A273" s="64"/>
      <c r="B273" s="7"/>
    </row>
    <row r="274" spans="1:2" ht="13.2" x14ac:dyDescent="0.25">
      <c r="A274" s="64"/>
      <c r="B274" s="7"/>
    </row>
    <row r="275" spans="1:2" ht="13.2" x14ac:dyDescent="0.25">
      <c r="A275" s="64"/>
      <c r="B275" s="7"/>
    </row>
    <row r="276" spans="1:2" ht="13.2" x14ac:dyDescent="0.25">
      <c r="A276" s="64"/>
      <c r="B276" s="7"/>
    </row>
    <row r="277" spans="1:2" ht="13.2" x14ac:dyDescent="0.25">
      <c r="A277" s="64"/>
      <c r="B277" s="7"/>
    </row>
    <row r="278" spans="1:2" ht="13.2" x14ac:dyDescent="0.25">
      <c r="A278" s="64"/>
      <c r="B278" s="7"/>
    </row>
    <row r="279" spans="1:2" ht="13.2" x14ac:dyDescent="0.25">
      <c r="A279" s="64"/>
      <c r="B279" s="7"/>
    </row>
    <row r="280" spans="1:2" ht="13.2" x14ac:dyDescent="0.25">
      <c r="A280" s="64"/>
      <c r="B280" s="7"/>
    </row>
    <row r="281" spans="1:2" ht="13.2" x14ac:dyDescent="0.25">
      <c r="A281" s="64"/>
      <c r="B281" s="7"/>
    </row>
    <row r="282" spans="1:2" ht="13.2" x14ac:dyDescent="0.25">
      <c r="A282" s="64"/>
      <c r="B282" s="7"/>
    </row>
    <row r="283" spans="1:2" ht="13.2" x14ac:dyDescent="0.25">
      <c r="A283" s="64"/>
      <c r="B283" s="7"/>
    </row>
    <row r="284" spans="1:2" ht="13.2" x14ac:dyDescent="0.25">
      <c r="A284" s="64"/>
      <c r="B284" s="7"/>
    </row>
    <row r="285" spans="1:2" ht="13.2" x14ac:dyDescent="0.25">
      <c r="A285" s="64"/>
      <c r="B285" s="7"/>
    </row>
    <row r="286" spans="1:2" ht="13.2" x14ac:dyDescent="0.25">
      <c r="A286" s="64"/>
      <c r="B286" s="7"/>
    </row>
    <row r="287" spans="1:2" ht="13.2" x14ac:dyDescent="0.25">
      <c r="A287" s="64"/>
      <c r="B287" s="7"/>
    </row>
    <row r="288" spans="1:2" ht="13.2" x14ac:dyDescent="0.25">
      <c r="A288" s="64"/>
      <c r="B288" s="7"/>
    </row>
    <row r="289" spans="1:2" ht="13.2" x14ac:dyDescent="0.25">
      <c r="A289" s="64"/>
      <c r="B289" s="7"/>
    </row>
    <row r="290" spans="1:2" ht="13.2" x14ac:dyDescent="0.25">
      <c r="A290" s="64"/>
      <c r="B290" s="7"/>
    </row>
    <row r="291" spans="1:2" ht="13.2" x14ac:dyDescent="0.25">
      <c r="A291" s="64"/>
      <c r="B291" s="7"/>
    </row>
    <row r="292" spans="1:2" ht="13.2" x14ac:dyDescent="0.25">
      <c r="A292" s="64"/>
      <c r="B292" s="7"/>
    </row>
    <row r="293" spans="1:2" ht="13.2" x14ac:dyDescent="0.25">
      <c r="A293" s="64"/>
      <c r="B293" s="7"/>
    </row>
    <row r="294" spans="1:2" ht="13.2" x14ac:dyDescent="0.25">
      <c r="A294" s="64"/>
      <c r="B294" s="7"/>
    </row>
    <row r="295" spans="1:2" ht="13.2" x14ac:dyDescent="0.25">
      <c r="A295" s="64"/>
      <c r="B295" s="7"/>
    </row>
    <row r="296" spans="1:2" ht="13.2" x14ac:dyDescent="0.25">
      <c r="A296" s="64"/>
      <c r="B296" s="7"/>
    </row>
    <row r="297" spans="1:2" ht="13.2" x14ac:dyDescent="0.25">
      <c r="A297" s="64"/>
      <c r="B297" s="7"/>
    </row>
    <row r="298" spans="1:2" ht="13.2" x14ac:dyDescent="0.25">
      <c r="A298" s="64"/>
      <c r="B298" s="7"/>
    </row>
    <row r="299" spans="1:2" ht="13.2" x14ac:dyDescent="0.25">
      <c r="A299" s="64"/>
      <c r="B299" s="7"/>
    </row>
    <row r="300" spans="1:2" ht="13.2" x14ac:dyDescent="0.25">
      <c r="A300" s="64"/>
      <c r="B300" s="7"/>
    </row>
    <row r="301" spans="1:2" ht="13.2" x14ac:dyDescent="0.25">
      <c r="A301" s="64"/>
      <c r="B301" s="7"/>
    </row>
    <row r="302" spans="1:2" ht="13.2" x14ac:dyDescent="0.25">
      <c r="A302" s="64"/>
      <c r="B302" s="7"/>
    </row>
    <row r="303" spans="1:2" ht="13.2" x14ac:dyDescent="0.25">
      <c r="A303" s="64"/>
      <c r="B303" s="7"/>
    </row>
    <row r="304" spans="1:2" ht="13.2" x14ac:dyDescent="0.25">
      <c r="A304" s="64"/>
      <c r="B304" s="7"/>
    </row>
    <row r="305" spans="1:2" ht="13.2" x14ac:dyDescent="0.25">
      <c r="A305" s="64"/>
      <c r="B305" s="7"/>
    </row>
    <row r="306" spans="1:2" ht="13.2" x14ac:dyDescent="0.25">
      <c r="A306" s="64"/>
      <c r="B306" s="7"/>
    </row>
    <row r="307" spans="1:2" ht="13.2" x14ac:dyDescent="0.25">
      <c r="A307" s="64"/>
      <c r="B307" s="7"/>
    </row>
    <row r="308" spans="1:2" ht="13.2" x14ac:dyDescent="0.25">
      <c r="A308" s="64"/>
      <c r="B308" s="7"/>
    </row>
    <row r="309" spans="1:2" ht="13.2" x14ac:dyDescent="0.25">
      <c r="A309" s="64"/>
      <c r="B309" s="7"/>
    </row>
    <row r="310" spans="1:2" ht="13.2" x14ac:dyDescent="0.25">
      <c r="A310" s="64"/>
      <c r="B310" s="7"/>
    </row>
    <row r="311" spans="1:2" ht="13.2" x14ac:dyDescent="0.25">
      <c r="A311" s="64"/>
      <c r="B311" s="7"/>
    </row>
    <row r="312" spans="1:2" ht="13.2" x14ac:dyDescent="0.25">
      <c r="A312" s="64"/>
      <c r="B312" s="7"/>
    </row>
    <row r="313" spans="1:2" ht="13.2" x14ac:dyDescent="0.25">
      <c r="A313" s="64"/>
      <c r="B313" s="7"/>
    </row>
    <row r="314" spans="1:2" ht="13.2" x14ac:dyDescent="0.25">
      <c r="A314" s="64"/>
      <c r="B314" s="7"/>
    </row>
    <row r="315" spans="1:2" ht="13.2" x14ac:dyDescent="0.25">
      <c r="A315" s="64"/>
      <c r="B315" s="7"/>
    </row>
    <row r="316" spans="1:2" ht="13.2" x14ac:dyDescent="0.25">
      <c r="A316" s="64"/>
      <c r="B316" s="7"/>
    </row>
    <row r="317" spans="1:2" ht="13.2" x14ac:dyDescent="0.25">
      <c r="A317" s="64"/>
      <c r="B317" s="7"/>
    </row>
    <row r="318" spans="1:2" ht="13.2" x14ac:dyDescent="0.25">
      <c r="A318" s="64"/>
      <c r="B318" s="7"/>
    </row>
    <row r="319" spans="1:2" ht="13.2" x14ac:dyDescent="0.25">
      <c r="A319" s="64"/>
      <c r="B319" s="7"/>
    </row>
    <row r="320" spans="1:2" ht="13.2" x14ac:dyDescent="0.25">
      <c r="A320" s="64"/>
      <c r="B320" s="7"/>
    </row>
    <row r="321" spans="1:2" ht="13.2" x14ac:dyDescent="0.25">
      <c r="A321" s="64"/>
      <c r="B321" s="7"/>
    </row>
    <row r="322" spans="1:2" ht="13.2" x14ac:dyDescent="0.25">
      <c r="A322" s="64"/>
      <c r="B322" s="7"/>
    </row>
    <row r="323" spans="1:2" ht="13.2" x14ac:dyDescent="0.25">
      <c r="A323" s="64"/>
      <c r="B323" s="7"/>
    </row>
    <row r="324" spans="1:2" ht="13.2" x14ac:dyDescent="0.25">
      <c r="A324" s="64"/>
      <c r="B324" s="7"/>
    </row>
    <row r="325" spans="1:2" ht="13.2" x14ac:dyDescent="0.25">
      <c r="A325" s="64"/>
      <c r="B325" s="7"/>
    </row>
    <row r="326" spans="1:2" ht="13.2" x14ac:dyDescent="0.25">
      <c r="A326" s="64"/>
      <c r="B326" s="7"/>
    </row>
    <row r="327" spans="1:2" ht="13.2" x14ac:dyDescent="0.25">
      <c r="A327" s="64"/>
      <c r="B327" s="7"/>
    </row>
    <row r="328" spans="1:2" ht="13.2" x14ac:dyDescent="0.25">
      <c r="A328" s="64"/>
      <c r="B328" s="7"/>
    </row>
    <row r="329" spans="1:2" ht="13.2" x14ac:dyDescent="0.25">
      <c r="A329" s="64"/>
      <c r="B329" s="7"/>
    </row>
    <row r="330" spans="1:2" ht="13.2" x14ac:dyDescent="0.25">
      <c r="A330" s="64"/>
      <c r="B330" s="7"/>
    </row>
    <row r="331" spans="1:2" ht="13.2" x14ac:dyDescent="0.25">
      <c r="A331" s="64"/>
      <c r="B331" s="7"/>
    </row>
    <row r="332" spans="1:2" ht="13.2" x14ac:dyDescent="0.25">
      <c r="A332" s="64"/>
      <c r="B332" s="7"/>
    </row>
    <row r="333" spans="1:2" ht="13.2" x14ac:dyDescent="0.25">
      <c r="A333" s="64"/>
      <c r="B333" s="7"/>
    </row>
    <row r="334" spans="1:2" ht="13.2" x14ac:dyDescent="0.25">
      <c r="A334" s="64"/>
      <c r="B334" s="7"/>
    </row>
    <row r="335" spans="1:2" ht="13.2" x14ac:dyDescent="0.25">
      <c r="A335" s="64"/>
      <c r="B335" s="7"/>
    </row>
    <row r="336" spans="1:2" ht="13.2" x14ac:dyDescent="0.25">
      <c r="A336" s="64"/>
      <c r="B336" s="7"/>
    </row>
    <row r="337" spans="1:2" ht="13.2" x14ac:dyDescent="0.25">
      <c r="A337" s="64"/>
      <c r="B337" s="7"/>
    </row>
    <row r="338" spans="1:2" ht="13.2" x14ac:dyDescent="0.25">
      <c r="A338" s="64"/>
      <c r="B338" s="7"/>
    </row>
    <row r="339" spans="1:2" ht="13.2" x14ac:dyDescent="0.25">
      <c r="A339" s="64"/>
      <c r="B339" s="7"/>
    </row>
    <row r="340" spans="1:2" ht="13.2" x14ac:dyDescent="0.25">
      <c r="A340" s="64"/>
      <c r="B340" s="7"/>
    </row>
    <row r="341" spans="1:2" ht="13.2" x14ac:dyDescent="0.25">
      <c r="A341" s="64"/>
      <c r="B341" s="7"/>
    </row>
    <row r="342" spans="1:2" ht="13.2" x14ac:dyDescent="0.25">
      <c r="A342" s="64"/>
      <c r="B342" s="7"/>
    </row>
    <row r="343" spans="1:2" ht="13.2" x14ac:dyDescent="0.25">
      <c r="A343" s="64"/>
      <c r="B343" s="7"/>
    </row>
    <row r="344" spans="1:2" ht="13.2" x14ac:dyDescent="0.25">
      <c r="A344" s="64"/>
      <c r="B344" s="7"/>
    </row>
    <row r="345" spans="1:2" ht="13.2" x14ac:dyDescent="0.25">
      <c r="A345" s="64"/>
      <c r="B345" s="7"/>
    </row>
    <row r="346" spans="1:2" ht="13.2" x14ac:dyDescent="0.25">
      <c r="A346" s="64"/>
      <c r="B346" s="7"/>
    </row>
    <row r="347" spans="1:2" ht="13.2" x14ac:dyDescent="0.25">
      <c r="A347" s="64"/>
      <c r="B347" s="7"/>
    </row>
    <row r="348" spans="1:2" ht="13.2" x14ac:dyDescent="0.25">
      <c r="A348" s="64"/>
      <c r="B348" s="7"/>
    </row>
    <row r="349" spans="1:2" ht="13.2" x14ac:dyDescent="0.25">
      <c r="A349" s="64"/>
      <c r="B349" s="7"/>
    </row>
    <row r="350" spans="1:2" ht="13.2" x14ac:dyDescent="0.25">
      <c r="A350" s="64"/>
      <c r="B350" s="7"/>
    </row>
    <row r="351" spans="1:2" ht="13.2" x14ac:dyDescent="0.25">
      <c r="A351" s="64"/>
      <c r="B351" s="7"/>
    </row>
    <row r="352" spans="1:2" ht="13.2" x14ac:dyDescent="0.25">
      <c r="A352" s="64"/>
      <c r="B352" s="7"/>
    </row>
    <row r="353" spans="1:2" ht="13.2" x14ac:dyDescent="0.25">
      <c r="A353" s="64"/>
      <c r="B353" s="7"/>
    </row>
    <row r="354" spans="1:2" ht="13.2" x14ac:dyDescent="0.25">
      <c r="A354" s="64"/>
      <c r="B354" s="7"/>
    </row>
    <row r="355" spans="1:2" ht="13.2" x14ac:dyDescent="0.25">
      <c r="A355" s="64"/>
      <c r="B355" s="7"/>
    </row>
    <row r="356" spans="1:2" ht="13.2" x14ac:dyDescent="0.25">
      <c r="A356" s="64"/>
      <c r="B356" s="7"/>
    </row>
    <row r="357" spans="1:2" ht="13.2" x14ac:dyDescent="0.25">
      <c r="A357" s="64"/>
      <c r="B357" s="7"/>
    </row>
    <row r="358" spans="1:2" ht="13.2" x14ac:dyDescent="0.25">
      <c r="A358" s="64"/>
      <c r="B358" s="7"/>
    </row>
    <row r="359" spans="1:2" ht="13.2" x14ac:dyDescent="0.25">
      <c r="A359" s="64"/>
      <c r="B359" s="7"/>
    </row>
    <row r="360" spans="1:2" ht="13.2" x14ac:dyDescent="0.25">
      <c r="A360" s="64"/>
      <c r="B360" s="7"/>
    </row>
    <row r="361" spans="1:2" ht="13.2" x14ac:dyDescent="0.25">
      <c r="A361" s="64"/>
      <c r="B361" s="7"/>
    </row>
    <row r="362" spans="1:2" ht="13.2" x14ac:dyDescent="0.25">
      <c r="A362" s="64"/>
      <c r="B362" s="7"/>
    </row>
    <row r="363" spans="1:2" ht="13.2" x14ac:dyDescent="0.25">
      <c r="A363" s="64"/>
      <c r="B363" s="7"/>
    </row>
    <row r="364" spans="1:2" ht="13.2" x14ac:dyDescent="0.25">
      <c r="A364" s="64"/>
      <c r="B364" s="7"/>
    </row>
    <row r="365" spans="1:2" ht="13.2" x14ac:dyDescent="0.25">
      <c r="A365" s="64"/>
      <c r="B365" s="7"/>
    </row>
    <row r="366" spans="1:2" ht="13.2" x14ac:dyDescent="0.25">
      <c r="A366" s="64"/>
      <c r="B366" s="7"/>
    </row>
    <row r="367" spans="1:2" ht="13.2" x14ac:dyDescent="0.25">
      <c r="A367" s="64"/>
      <c r="B367" s="7"/>
    </row>
    <row r="368" spans="1:2" ht="13.2" x14ac:dyDescent="0.25">
      <c r="A368" s="64"/>
      <c r="B368" s="7"/>
    </row>
    <row r="369" spans="1:2" ht="13.2" x14ac:dyDescent="0.25">
      <c r="A369" s="64"/>
      <c r="B369" s="7"/>
    </row>
    <row r="370" spans="1:2" ht="13.2" x14ac:dyDescent="0.25">
      <c r="A370" s="64"/>
      <c r="B370" s="7"/>
    </row>
    <row r="371" spans="1:2" ht="13.2" x14ac:dyDescent="0.25">
      <c r="A371" s="64"/>
      <c r="B371" s="7"/>
    </row>
    <row r="372" spans="1:2" ht="13.2" x14ac:dyDescent="0.25">
      <c r="A372" s="64"/>
      <c r="B372" s="7"/>
    </row>
    <row r="373" spans="1:2" ht="13.2" x14ac:dyDescent="0.25">
      <c r="A373" s="64"/>
      <c r="B373" s="7"/>
    </row>
    <row r="374" spans="1:2" ht="13.2" x14ac:dyDescent="0.25">
      <c r="A374" s="64"/>
      <c r="B374" s="7"/>
    </row>
    <row r="375" spans="1:2" ht="13.2" x14ac:dyDescent="0.25">
      <c r="A375" s="64"/>
      <c r="B375" s="7"/>
    </row>
    <row r="376" spans="1:2" ht="13.2" x14ac:dyDescent="0.25">
      <c r="A376" s="64"/>
      <c r="B376" s="7"/>
    </row>
    <row r="377" spans="1:2" ht="13.2" x14ac:dyDescent="0.25">
      <c r="A377" s="64"/>
      <c r="B377" s="7"/>
    </row>
    <row r="378" spans="1:2" ht="13.2" x14ac:dyDescent="0.25">
      <c r="A378" s="64"/>
      <c r="B378" s="7"/>
    </row>
    <row r="379" spans="1:2" ht="13.2" x14ac:dyDescent="0.25">
      <c r="A379" s="64"/>
      <c r="B379" s="7"/>
    </row>
    <row r="380" spans="1:2" ht="13.2" x14ac:dyDescent="0.25">
      <c r="A380" s="64"/>
      <c r="B380" s="7"/>
    </row>
    <row r="381" spans="1:2" ht="13.2" x14ac:dyDescent="0.25">
      <c r="A381" s="64"/>
      <c r="B381" s="7"/>
    </row>
    <row r="382" spans="1:2" ht="13.2" x14ac:dyDescent="0.25">
      <c r="A382" s="64"/>
      <c r="B382" s="7"/>
    </row>
    <row r="383" spans="1:2" ht="13.2" x14ac:dyDescent="0.25">
      <c r="A383" s="64"/>
      <c r="B383" s="7"/>
    </row>
    <row r="384" spans="1:2" ht="13.2" x14ac:dyDescent="0.25">
      <c r="A384" s="64"/>
      <c r="B384" s="7"/>
    </row>
    <row r="385" spans="1:2" ht="13.2" x14ac:dyDescent="0.25">
      <c r="A385" s="64"/>
      <c r="B385" s="7"/>
    </row>
    <row r="386" spans="1:2" ht="13.2" x14ac:dyDescent="0.25">
      <c r="A386" s="64"/>
      <c r="B386" s="7"/>
    </row>
    <row r="387" spans="1:2" ht="13.2" x14ac:dyDescent="0.25">
      <c r="A387" s="64"/>
      <c r="B387" s="7"/>
    </row>
    <row r="388" spans="1:2" ht="13.2" x14ac:dyDescent="0.25">
      <c r="A388" s="64"/>
      <c r="B388" s="7"/>
    </row>
    <row r="389" spans="1:2" ht="13.2" x14ac:dyDescent="0.25">
      <c r="A389" s="64"/>
      <c r="B389" s="7"/>
    </row>
    <row r="390" spans="1:2" ht="13.2" x14ac:dyDescent="0.25">
      <c r="A390" s="64"/>
      <c r="B390" s="7"/>
    </row>
    <row r="391" spans="1:2" ht="13.2" x14ac:dyDescent="0.25">
      <c r="A391" s="64"/>
      <c r="B391" s="7"/>
    </row>
    <row r="392" spans="1:2" ht="13.2" x14ac:dyDescent="0.25">
      <c r="A392" s="64"/>
      <c r="B392" s="7"/>
    </row>
    <row r="393" spans="1:2" ht="13.2" x14ac:dyDescent="0.25">
      <c r="A393" s="64"/>
      <c r="B393" s="7"/>
    </row>
    <row r="394" spans="1:2" ht="13.2" x14ac:dyDescent="0.25">
      <c r="A394" s="64"/>
      <c r="B394" s="7"/>
    </row>
    <row r="395" spans="1:2" ht="13.2" x14ac:dyDescent="0.25">
      <c r="A395" s="64"/>
      <c r="B395" s="7"/>
    </row>
    <row r="396" spans="1:2" ht="13.2" x14ac:dyDescent="0.25">
      <c r="A396" s="64"/>
      <c r="B396" s="7"/>
    </row>
    <row r="397" spans="1:2" ht="13.2" x14ac:dyDescent="0.25">
      <c r="A397" s="64"/>
      <c r="B397" s="7"/>
    </row>
    <row r="398" spans="1:2" ht="13.2" x14ac:dyDescent="0.25">
      <c r="A398" s="64"/>
      <c r="B398" s="7"/>
    </row>
    <row r="399" spans="1:2" ht="13.2" x14ac:dyDescent="0.25">
      <c r="A399" s="64"/>
      <c r="B399" s="7"/>
    </row>
    <row r="400" spans="1:2" ht="13.2" x14ac:dyDescent="0.25">
      <c r="A400" s="64"/>
      <c r="B400" s="7"/>
    </row>
    <row r="401" spans="1:2" ht="13.2" x14ac:dyDescent="0.25">
      <c r="A401" s="64"/>
      <c r="B401" s="7"/>
    </row>
    <row r="402" spans="1:2" ht="13.2" x14ac:dyDescent="0.25">
      <c r="A402" s="64"/>
      <c r="B402" s="7"/>
    </row>
    <row r="403" spans="1:2" ht="13.2" x14ac:dyDescent="0.25">
      <c r="A403" s="64"/>
      <c r="B403" s="7"/>
    </row>
    <row r="404" spans="1:2" ht="13.2" x14ac:dyDescent="0.25">
      <c r="A404" s="64"/>
      <c r="B404" s="7"/>
    </row>
    <row r="405" spans="1:2" ht="13.2" x14ac:dyDescent="0.25">
      <c r="A405" s="64"/>
      <c r="B405" s="7"/>
    </row>
    <row r="406" spans="1:2" ht="13.2" x14ac:dyDescent="0.25">
      <c r="A406" s="64"/>
      <c r="B406" s="7"/>
    </row>
    <row r="407" spans="1:2" ht="13.2" x14ac:dyDescent="0.25">
      <c r="A407" s="64"/>
      <c r="B407" s="7"/>
    </row>
    <row r="408" spans="1:2" ht="13.2" x14ac:dyDescent="0.25">
      <c r="A408" s="64"/>
      <c r="B408" s="7"/>
    </row>
    <row r="409" spans="1:2" ht="13.2" x14ac:dyDescent="0.25">
      <c r="A409" s="64"/>
      <c r="B409" s="7"/>
    </row>
    <row r="410" spans="1:2" ht="13.2" x14ac:dyDescent="0.25">
      <c r="A410" s="64"/>
      <c r="B410" s="7"/>
    </row>
    <row r="411" spans="1:2" ht="13.2" x14ac:dyDescent="0.25">
      <c r="A411" s="64"/>
      <c r="B411" s="7"/>
    </row>
    <row r="412" spans="1:2" ht="13.2" x14ac:dyDescent="0.25">
      <c r="A412" s="64"/>
      <c r="B412" s="7"/>
    </row>
    <row r="413" spans="1:2" ht="13.2" x14ac:dyDescent="0.25">
      <c r="A413" s="64"/>
      <c r="B413" s="7"/>
    </row>
    <row r="414" spans="1:2" ht="13.2" x14ac:dyDescent="0.25">
      <c r="A414" s="64"/>
      <c r="B414" s="7"/>
    </row>
    <row r="415" spans="1:2" ht="13.2" x14ac:dyDescent="0.25">
      <c r="A415" s="64"/>
      <c r="B415" s="7"/>
    </row>
    <row r="416" spans="1:2" ht="13.2" x14ac:dyDescent="0.25">
      <c r="A416" s="64"/>
      <c r="B416" s="7"/>
    </row>
    <row r="417" spans="1:2" ht="13.2" x14ac:dyDescent="0.25">
      <c r="A417" s="64"/>
      <c r="B417" s="7"/>
    </row>
    <row r="418" spans="1:2" ht="13.2" x14ac:dyDescent="0.25">
      <c r="A418" s="64"/>
      <c r="B418" s="7"/>
    </row>
    <row r="419" spans="1:2" ht="13.2" x14ac:dyDescent="0.25">
      <c r="A419" s="64"/>
      <c r="B419" s="7"/>
    </row>
    <row r="420" spans="1:2" ht="13.2" x14ac:dyDescent="0.25">
      <c r="A420" s="64"/>
      <c r="B420" s="7"/>
    </row>
    <row r="421" spans="1:2" ht="13.2" x14ac:dyDescent="0.25">
      <c r="A421" s="64"/>
      <c r="B421" s="7"/>
    </row>
    <row r="422" spans="1:2" ht="13.2" x14ac:dyDescent="0.25">
      <c r="A422" s="64"/>
      <c r="B422" s="7"/>
    </row>
    <row r="423" spans="1:2" ht="13.2" x14ac:dyDescent="0.25">
      <c r="A423" s="64"/>
      <c r="B423" s="7"/>
    </row>
    <row r="424" spans="1:2" ht="13.2" x14ac:dyDescent="0.25">
      <c r="A424" s="64"/>
      <c r="B424" s="7"/>
    </row>
    <row r="425" spans="1:2" ht="13.2" x14ac:dyDescent="0.25">
      <c r="A425" s="64"/>
      <c r="B425" s="7"/>
    </row>
    <row r="426" spans="1:2" ht="13.2" x14ac:dyDescent="0.25">
      <c r="A426" s="64"/>
      <c r="B426" s="7"/>
    </row>
    <row r="427" spans="1:2" ht="13.2" x14ac:dyDescent="0.25">
      <c r="A427" s="64"/>
      <c r="B427" s="7"/>
    </row>
    <row r="428" spans="1:2" ht="13.2" x14ac:dyDescent="0.25">
      <c r="A428" s="64"/>
      <c r="B428" s="7"/>
    </row>
    <row r="429" spans="1:2" ht="13.2" x14ac:dyDescent="0.25">
      <c r="A429" s="64"/>
      <c r="B429" s="7"/>
    </row>
    <row r="430" spans="1:2" ht="13.2" x14ac:dyDescent="0.25">
      <c r="A430" s="64"/>
      <c r="B430" s="7"/>
    </row>
    <row r="431" spans="1:2" ht="13.2" x14ac:dyDescent="0.25">
      <c r="A431" s="64"/>
      <c r="B431" s="7"/>
    </row>
    <row r="432" spans="1:2" ht="13.2" x14ac:dyDescent="0.25">
      <c r="A432" s="64"/>
      <c r="B432" s="7"/>
    </row>
    <row r="433" spans="1:2" ht="13.2" x14ac:dyDescent="0.25">
      <c r="A433" s="64"/>
      <c r="B433" s="7"/>
    </row>
    <row r="434" spans="1:2" ht="13.2" x14ac:dyDescent="0.25">
      <c r="A434" s="64"/>
      <c r="B434" s="7"/>
    </row>
    <row r="435" spans="1:2" ht="13.2" x14ac:dyDescent="0.25">
      <c r="A435" s="64"/>
      <c r="B435" s="7"/>
    </row>
    <row r="436" spans="1:2" ht="13.2" x14ac:dyDescent="0.25">
      <c r="A436" s="64"/>
      <c r="B436" s="7"/>
    </row>
    <row r="437" spans="1:2" ht="13.2" x14ac:dyDescent="0.25">
      <c r="A437" s="64"/>
      <c r="B437" s="7"/>
    </row>
    <row r="438" spans="1:2" ht="13.2" x14ac:dyDescent="0.25">
      <c r="A438" s="64"/>
      <c r="B438" s="7"/>
    </row>
    <row r="439" spans="1:2" ht="13.2" x14ac:dyDescent="0.25">
      <c r="A439" s="64"/>
      <c r="B439" s="7"/>
    </row>
    <row r="440" spans="1:2" ht="13.2" x14ac:dyDescent="0.25">
      <c r="A440" s="64"/>
      <c r="B440" s="7"/>
    </row>
    <row r="441" spans="1:2" ht="13.2" x14ac:dyDescent="0.25">
      <c r="A441" s="64"/>
      <c r="B441" s="7"/>
    </row>
    <row r="442" spans="1:2" ht="13.2" x14ac:dyDescent="0.25">
      <c r="A442" s="64"/>
      <c r="B442" s="7"/>
    </row>
    <row r="443" spans="1:2" ht="13.2" x14ac:dyDescent="0.25">
      <c r="A443" s="64"/>
      <c r="B443" s="7"/>
    </row>
    <row r="444" spans="1:2" ht="13.2" x14ac:dyDescent="0.25">
      <c r="A444" s="64"/>
      <c r="B444" s="7"/>
    </row>
    <row r="445" spans="1:2" ht="13.2" x14ac:dyDescent="0.25">
      <c r="A445" s="64"/>
      <c r="B445" s="7"/>
    </row>
    <row r="446" spans="1:2" ht="13.2" x14ac:dyDescent="0.25">
      <c r="A446" s="64"/>
      <c r="B446" s="7"/>
    </row>
    <row r="447" spans="1:2" ht="13.2" x14ac:dyDescent="0.25">
      <c r="A447" s="64"/>
      <c r="B447" s="7"/>
    </row>
    <row r="448" spans="1:2" ht="13.2" x14ac:dyDescent="0.25">
      <c r="A448" s="64"/>
      <c r="B448" s="7"/>
    </row>
    <row r="449" spans="1:2" ht="13.2" x14ac:dyDescent="0.25">
      <c r="A449" s="64"/>
      <c r="B449" s="7"/>
    </row>
    <row r="450" spans="1:2" ht="13.2" x14ac:dyDescent="0.25">
      <c r="A450" s="64"/>
      <c r="B450" s="7"/>
    </row>
    <row r="451" spans="1:2" ht="13.2" x14ac:dyDescent="0.25">
      <c r="A451" s="64"/>
      <c r="B451" s="7"/>
    </row>
    <row r="452" spans="1:2" ht="13.2" x14ac:dyDescent="0.25">
      <c r="A452" s="64"/>
      <c r="B452" s="7"/>
    </row>
    <row r="453" spans="1:2" ht="13.2" x14ac:dyDescent="0.25">
      <c r="A453" s="64"/>
      <c r="B453" s="7"/>
    </row>
    <row r="454" spans="1:2" ht="13.2" x14ac:dyDescent="0.25">
      <c r="A454" s="64"/>
      <c r="B454" s="7"/>
    </row>
    <row r="455" spans="1:2" ht="13.2" x14ac:dyDescent="0.25">
      <c r="A455" s="64"/>
      <c r="B455" s="7"/>
    </row>
    <row r="456" spans="1:2" ht="13.2" x14ac:dyDescent="0.25">
      <c r="A456" s="64"/>
      <c r="B456" s="7"/>
    </row>
    <row r="457" spans="1:2" ht="13.2" x14ac:dyDescent="0.25">
      <c r="A457" s="64"/>
      <c r="B457" s="7"/>
    </row>
    <row r="458" spans="1:2" ht="13.2" x14ac:dyDescent="0.25">
      <c r="A458" s="64"/>
      <c r="B458" s="7"/>
    </row>
    <row r="459" spans="1:2" ht="13.2" x14ac:dyDescent="0.25">
      <c r="A459" s="64"/>
      <c r="B459" s="7"/>
    </row>
    <row r="460" spans="1:2" ht="13.2" x14ac:dyDescent="0.25">
      <c r="A460" s="64"/>
      <c r="B460" s="7"/>
    </row>
    <row r="461" spans="1:2" ht="13.2" x14ac:dyDescent="0.25">
      <c r="A461" s="64"/>
      <c r="B461" s="7"/>
    </row>
    <row r="462" spans="1:2" ht="13.2" x14ac:dyDescent="0.25">
      <c r="A462" s="64"/>
      <c r="B462" s="7"/>
    </row>
    <row r="463" spans="1:2" ht="13.2" x14ac:dyDescent="0.25">
      <c r="A463" s="64"/>
      <c r="B463" s="7"/>
    </row>
    <row r="464" spans="1:2" ht="13.2" x14ac:dyDescent="0.25">
      <c r="A464" s="64"/>
      <c r="B464" s="7"/>
    </row>
    <row r="465" spans="1:2" ht="13.2" x14ac:dyDescent="0.25">
      <c r="A465" s="64"/>
      <c r="B465" s="7"/>
    </row>
    <row r="466" spans="1:2" ht="13.2" x14ac:dyDescent="0.25">
      <c r="A466" s="64"/>
      <c r="B466" s="7"/>
    </row>
    <row r="467" spans="1:2" ht="13.2" x14ac:dyDescent="0.25">
      <c r="A467" s="64"/>
      <c r="B467" s="7"/>
    </row>
    <row r="468" spans="1:2" ht="13.2" x14ac:dyDescent="0.25">
      <c r="A468" s="64"/>
      <c r="B468" s="7"/>
    </row>
    <row r="469" spans="1:2" ht="13.2" x14ac:dyDescent="0.25">
      <c r="A469" s="64"/>
      <c r="B469" s="7"/>
    </row>
    <row r="470" spans="1:2" ht="13.2" x14ac:dyDescent="0.25">
      <c r="A470" s="64"/>
      <c r="B470" s="7"/>
    </row>
    <row r="471" spans="1:2" ht="13.2" x14ac:dyDescent="0.25">
      <c r="A471" s="64"/>
      <c r="B471" s="7"/>
    </row>
    <row r="472" spans="1:2" ht="13.2" x14ac:dyDescent="0.25">
      <c r="A472" s="64"/>
      <c r="B472" s="7"/>
    </row>
    <row r="473" spans="1:2" ht="13.2" x14ac:dyDescent="0.25">
      <c r="A473" s="64"/>
      <c r="B473" s="7"/>
    </row>
    <row r="474" spans="1:2" ht="13.2" x14ac:dyDescent="0.25">
      <c r="A474" s="64"/>
      <c r="B474" s="7"/>
    </row>
    <row r="475" spans="1:2" ht="13.2" x14ac:dyDescent="0.25">
      <c r="A475" s="64"/>
      <c r="B475" s="7"/>
    </row>
    <row r="476" spans="1:2" ht="13.2" x14ac:dyDescent="0.25">
      <c r="A476" s="64"/>
      <c r="B476" s="7"/>
    </row>
    <row r="477" spans="1:2" ht="13.2" x14ac:dyDescent="0.25">
      <c r="A477" s="64"/>
      <c r="B477" s="7"/>
    </row>
    <row r="478" spans="1:2" ht="13.2" x14ac:dyDescent="0.25">
      <c r="A478" s="64"/>
      <c r="B478" s="7"/>
    </row>
    <row r="479" spans="1:2" ht="13.2" x14ac:dyDescent="0.25">
      <c r="A479" s="64"/>
      <c r="B479" s="7"/>
    </row>
    <row r="480" spans="1:2" ht="13.2" x14ac:dyDescent="0.25">
      <c r="A480" s="64"/>
      <c r="B480" s="7"/>
    </row>
    <row r="481" spans="1:2" ht="13.2" x14ac:dyDescent="0.25">
      <c r="A481" s="64"/>
      <c r="B481" s="7"/>
    </row>
    <row r="482" spans="1:2" ht="13.2" x14ac:dyDescent="0.25">
      <c r="A482" s="64"/>
      <c r="B482" s="7"/>
    </row>
    <row r="483" spans="1:2" ht="13.2" x14ac:dyDescent="0.25">
      <c r="A483" s="64"/>
      <c r="B483" s="7"/>
    </row>
    <row r="484" spans="1:2" ht="13.2" x14ac:dyDescent="0.25">
      <c r="A484" s="64"/>
      <c r="B484" s="7"/>
    </row>
    <row r="485" spans="1:2" ht="13.2" x14ac:dyDescent="0.25">
      <c r="A485" s="64"/>
      <c r="B485" s="7"/>
    </row>
    <row r="486" spans="1:2" ht="13.2" x14ac:dyDescent="0.25">
      <c r="A486" s="64"/>
      <c r="B486" s="7"/>
    </row>
    <row r="487" spans="1:2" ht="13.2" x14ac:dyDescent="0.25">
      <c r="A487" s="64"/>
      <c r="B487" s="7"/>
    </row>
    <row r="488" spans="1:2" ht="13.2" x14ac:dyDescent="0.25">
      <c r="A488" s="64"/>
      <c r="B488" s="7"/>
    </row>
    <row r="489" spans="1:2" ht="13.2" x14ac:dyDescent="0.25">
      <c r="A489" s="64"/>
      <c r="B489" s="7"/>
    </row>
    <row r="490" spans="1:2" ht="13.2" x14ac:dyDescent="0.25">
      <c r="A490" s="64"/>
      <c r="B490" s="7"/>
    </row>
    <row r="491" spans="1:2" ht="13.2" x14ac:dyDescent="0.25">
      <c r="A491" s="64"/>
      <c r="B491" s="7"/>
    </row>
    <row r="492" spans="1:2" ht="13.2" x14ac:dyDescent="0.25">
      <c r="A492" s="64"/>
      <c r="B492" s="7"/>
    </row>
    <row r="493" spans="1:2" ht="13.2" x14ac:dyDescent="0.25">
      <c r="A493" s="64"/>
      <c r="B493" s="7"/>
    </row>
    <row r="494" spans="1:2" ht="13.2" x14ac:dyDescent="0.25">
      <c r="A494" s="64"/>
      <c r="B494" s="7"/>
    </row>
    <row r="495" spans="1:2" ht="13.2" x14ac:dyDescent="0.25">
      <c r="A495" s="64"/>
      <c r="B495" s="7"/>
    </row>
    <row r="496" spans="1:2" ht="13.2" x14ac:dyDescent="0.25">
      <c r="A496" s="64"/>
      <c r="B496" s="7"/>
    </row>
    <row r="497" spans="1:2" ht="13.2" x14ac:dyDescent="0.25">
      <c r="A497" s="64"/>
      <c r="B497" s="7"/>
    </row>
    <row r="498" spans="1:2" ht="13.2" x14ac:dyDescent="0.25">
      <c r="A498" s="64"/>
      <c r="B498" s="7"/>
    </row>
    <row r="499" spans="1:2" ht="13.2" x14ac:dyDescent="0.25">
      <c r="A499" s="64"/>
      <c r="B499" s="7"/>
    </row>
    <row r="500" spans="1:2" ht="13.2" x14ac:dyDescent="0.25">
      <c r="A500" s="64"/>
      <c r="B500" s="7"/>
    </row>
    <row r="501" spans="1:2" ht="13.2" x14ac:dyDescent="0.25">
      <c r="A501" s="64"/>
      <c r="B501" s="7"/>
    </row>
    <row r="502" spans="1:2" ht="13.2" x14ac:dyDescent="0.25">
      <c r="A502" s="64"/>
      <c r="B502" s="7"/>
    </row>
    <row r="503" spans="1:2" ht="13.2" x14ac:dyDescent="0.25">
      <c r="A503" s="64"/>
      <c r="B503" s="7"/>
    </row>
    <row r="504" spans="1:2" ht="13.2" x14ac:dyDescent="0.25">
      <c r="A504" s="64"/>
      <c r="B504" s="7"/>
    </row>
    <row r="505" spans="1:2" ht="13.2" x14ac:dyDescent="0.25">
      <c r="A505" s="64"/>
      <c r="B505" s="7"/>
    </row>
    <row r="506" spans="1:2" ht="13.2" x14ac:dyDescent="0.25">
      <c r="A506" s="64"/>
      <c r="B506" s="7"/>
    </row>
    <row r="507" spans="1:2" ht="13.2" x14ac:dyDescent="0.25">
      <c r="A507" s="64"/>
      <c r="B507" s="7"/>
    </row>
    <row r="508" spans="1:2" ht="13.2" x14ac:dyDescent="0.25">
      <c r="A508" s="64"/>
      <c r="B508" s="7"/>
    </row>
    <row r="509" spans="1:2" ht="13.2" x14ac:dyDescent="0.25">
      <c r="A509" s="64"/>
      <c r="B509" s="7"/>
    </row>
    <row r="510" spans="1:2" ht="13.2" x14ac:dyDescent="0.25">
      <c r="A510" s="64"/>
      <c r="B510" s="7"/>
    </row>
    <row r="511" spans="1:2" ht="13.2" x14ac:dyDescent="0.25">
      <c r="A511" s="64"/>
      <c r="B511" s="7"/>
    </row>
    <row r="512" spans="1:2" ht="13.2" x14ac:dyDescent="0.25">
      <c r="A512" s="64"/>
      <c r="B512" s="7"/>
    </row>
    <row r="513" spans="1:2" ht="13.2" x14ac:dyDescent="0.25">
      <c r="A513" s="64"/>
      <c r="B513" s="7"/>
    </row>
    <row r="514" spans="1:2" ht="13.2" x14ac:dyDescent="0.25">
      <c r="A514" s="64"/>
      <c r="B514" s="7"/>
    </row>
    <row r="515" spans="1:2" ht="13.2" x14ac:dyDescent="0.25">
      <c r="A515" s="64"/>
      <c r="B515" s="7"/>
    </row>
    <row r="516" spans="1:2" ht="13.2" x14ac:dyDescent="0.25">
      <c r="A516" s="64"/>
      <c r="B516" s="7"/>
    </row>
    <row r="517" spans="1:2" ht="13.2" x14ac:dyDescent="0.25">
      <c r="A517" s="64"/>
      <c r="B517" s="7"/>
    </row>
    <row r="518" spans="1:2" ht="13.2" x14ac:dyDescent="0.25">
      <c r="A518" s="64"/>
      <c r="B518" s="7"/>
    </row>
    <row r="519" spans="1:2" ht="13.2" x14ac:dyDescent="0.25">
      <c r="A519" s="64"/>
      <c r="B519" s="7"/>
    </row>
    <row r="520" spans="1:2" ht="13.2" x14ac:dyDescent="0.25">
      <c r="A520" s="64"/>
      <c r="B520" s="7"/>
    </row>
    <row r="521" spans="1:2" ht="13.2" x14ac:dyDescent="0.25">
      <c r="A521" s="64"/>
      <c r="B521" s="7"/>
    </row>
    <row r="522" spans="1:2" ht="13.2" x14ac:dyDescent="0.25">
      <c r="A522" s="64"/>
      <c r="B522" s="7"/>
    </row>
    <row r="523" spans="1:2" ht="13.2" x14ac:dyDescent="0.25">
      <c r="A523" s="64"/>
      <c r="B523" s="7"/>
    </row>
    <row r="524" spans="1:2" ht="13.2" x14ac:dyDescent="0.25">
      <c r="A524" s="64"/>
      <c r="B524" s="7"/>
    </row>
    <row r="525" spans="1:2" ht="13.2" x14ac:dyDescent="0.25">
      <c r="A525" s="64"/>
      <c r="B525" s="7"/>
    </row>
    <row r="526" spans="1:2" ht="13.2" x14ac:dyDescent="0.25">
      <c r="A526" s="64"/>
      <c r="B526" s="7"/>
    </row>
    <row r="527" spans="1:2" ht="13.2" x14ac:dyDescent="0.25">
      <c r="A527" s="64"/>
      <c r="B527" s="7"/>
    </row>
    <row r="528" spans="1:2" ht="13.2" x14ac:dyDescent="0.25">
      <c r="A528" s="64"/>
      <c r="B528" s="7"/>
    </row>
    <row r="529" spans="1:2" ht="13.2" x14ac:dyDescent="0.25">
      <c r="A529" s="64"/>
      <c r="B529" s="7"/>
    </row>
    <row r="530" spans="1:2" ht="13.2" x14ac:dyDescent="0.25">
      <c r="A530" s="64"/>
      <c r="B530" s="7"/>
    </row>
    <row r="531" spans="1:2" ht="13.2" x14ac:dyDescent="0.25">
      <c r="A531" s="64"/>
      <c r="B531" s="7"/>
    </row>
    <row r="532" spans="1:2" ht="13.2" x14ac:dyDescent="0.25">
      <c r="A532" s="64"/>
      <c r="B532" s="7"/>
    </row>
    <row r="533" spans="1:2" ht="13.2" x14ac:dyDescent="0.25">
      <c r="A533" s="64"/>
      <c r="B533" s="7"/>
    </row>
    <row r="534" spans="1:2" ht="13.2" x14ac:dyDescent="0.25">
      <c r="A534" s="64"/>
      <c r="B534" s="7"/>
    </row>
    <row r="535" spans="1:2" ht="13.2" x14ac:dyDescent="0.25">
      <c r="A535" s="64"/>
      <c r="B535" s="7"/>
    </row>
    <row r="536" spans="1:2" ht="13.2" x14ac:dyDescent="0.25">
      <c r="A536" s="64"/>
      <c r="B536" s="7"/>
    </row>
    <row r="537" spans="1:2" ht="13.2" x14ac:dyDescent="0.25">
      <c r="A537" s="64"/>
      <c r="B537" s="7"/>
    </row>
    <row r="538" spans="1:2" ht="13.2" x14ac:dyDescent="0.25">
      <c r="A538" s="64"/>
      <c r="B538" s="7"/>
    </row>
    <row r="539" spans="1:2" ht="13.2" x14ac:dyDescent="0.25">
      <c r="A539" s="64"/>
      <c r="B539" s="7"/>
    </row>
    <row r="540" spans="1:2" ht="13.2" x14ac:dyDescent="0.25">
      <c r="A540" s="64"/>
      <c r="B540" s="7"/>
    </row>
    <row r="541" spans="1:2" ht="13.2" x14ac:dyDescent="0.25">
      <c r="A541" s="64"/>
      <c r="B541" s="7"/>
    </row>
    <row r="542" spans="1:2" ht="13.2" x14ac:dyDescent="0.25">
      <c r="A542" s="64"/>
      <c r="B542" s="7"/>
    </row>
    <row r="543" spans="1:2" ht="13.2" x14ac:dyDescent="0.25">
      <c r="A543" s="64"/>
      <c r="B543" s="7"/>
    </row>
    <row r="544" spans="1:2" ht="13.2" x14ac:dyDescent="0.25">
      <c r="A544" s="64"/>
      <c r="B544" s="7"/>
    </row>
    <row r="545" spans="1:2" ht="13.2" x14ac:dyDescent="0.25">
      <c r="A545" s="64"/>
      <c r="B545" s="7"/>
    </row>
    <row r="546" spans="1:2" ht="13.2" x14ac:dyDescent="0.25">
      <c r="A546" s="64"/>
      <c r="B546" s="7"/>
    </row>
    <row r="547" spans="1:2" ht="13.2" x14ac:dyDescent="0.25">
      <c r="A547" s="64"/>
      <c r="B547" s="7"/>
    </row>
    <row r="548" spans="1:2" ht="13.2" x14ac:dyDescent="0.25">
      <c r="A548" s="64"/>
      <c r="B548" s="7"/>
    </row>
    <row r="549" spans="1:2" ht="13.2" x14ac:dyDescent="0.25">
      <c r="A549" s="64"/>
      <c r="B549" s="7"/>
    </row>
    <row r="550" spans="1:2" ht="13.2" x14ac:dyDescent="0.25">
      <c r="A550" s="64"/>
      <c r="B550" s="7"/>
    </row>
    <row r="551" spans="1:2" ht="13.2" x14ac:dyDescent="0.25">
      <c r="A551" s="64"/>
      <c r="B551" s="7"/>
    </row>
    <row r="552" spans="1:2" ht="13.2" x14ac:dyDescent="0.25">
      <c r="A552" s="64"/>
      <c r="B552" s="7"/>
    </row>
    <row r="553" spans="1:2" ht="13.2" x14ac:dyDescent="0.25">
      <c r="A553" s="64"/>
      <c r="B553" s="7"/>
    </row>
    <row r="554" spans="1:2" ht="13.2" x14ac:dyDescent="0.25">
      <c r="A554" s="64"/>
      <c r="B554" s="7"/>
    </row>
    <row r="555" spans="1:2" ht="13.2" x14ac:dyDescent="0.25">
      <c r="A555" s="64"/>
      <c r="B555" s="7"/>
    </row>
    <row r="556" spans="1:2" ht="13.2" x14ac:dyDescent="0.25">
      <c r="A556" s="64"/>
      <c r="B556" s="7"/>
    </row>
    <row r="557" spans="1:2" ht="13.2" x14ac:dyDescent="0.25">
      <c r="A557" s="64"/>
      <c r="B557" s="7"/>
    </row>
    <row r="558" spans="1:2" ht="13.2" x14ac:dyDescent="0.25">
      <c r="A558" s="64"/>
      <c r="B558" s="7"/>
    </row>
    <row r="559" spans="1:2" ht="13.2" x14ac:dyDescent="0.25">
      <c r="A559" s="64"/>
      <c r="B559" s="7"/>
    </row>
    <row r="560" spans="1:2" ht="13.2" x14ac:dyDescent="0.25">
      <c r="A560" s="64"/>
      <c r="B560" s="7"/>
    </row>
    <row r="561" spans="1:2" ht="13.2" x14ac:dyDescent="0.25">
      <c r="A561" s="64"/>
      <c r="B561" s="7"/>
    </row>
    <row r="562" spans="1:2" ht="13.2" x14ac:dyDescent="0.25">
      <c r="A562" s="64"/>
      <c r="B562" s="7"/>
    </row>
    <row r="563" spans="1:2" ht="13.2" x14ac:dyDescent="0.25">
      <c r="A563" s="64"/>
      <c r="B563" s="7"/>
    </row>
    <row r="564" spans="1:2" ht="13.2" x14ac:dyDescent="0.25">
      <c r="A564" s="64"/>
      <c r="B564" s="7"/>
    </row>
    <row r="565" spans="1:2" ht="13.2" x14ac:dyDescent="0.25">
      <c r="A565" s="64"/>
      <c r="B565" s="7"/>
    </row>
    <row r="566" spans="1:2" ht="13.2" x14ac:dyDescent="0.25">
      <c r="A566" s="64"/>
      <c r="B566" s="7"/>
    </row>
    <row r="567" spans="1:2" ht="13.2" x14ac:dyDescent="0.25">
      <c r="A567" s="64"/>
      <c r="B567" s="7"/>
    </row>
    <row r="568" spans="1:2" ht="13.2" x14ac:dyDescent="0.25">
      <c r="A568" s="64"/>
      <c r="B568" s="7"/>
    </row>
    <row r="569" spans="1:2" ht="13.2" x14ac:dyDescent="0.25">
      <c r="A569" s="64"/>
      <c r="B569" s="7"/>
    </row>
    <row r="570" spans="1:2" ht="13.2" x14ac:dyDescent="0.25">
      <c r="A570" s="64"/>
      <c r="B570" s="7"/>
    </row>
    <row r="571" spans="1:2" ht="13.2" x14ac:dyDescent="0.25">
      <c r="A571" s="64"/>
      <c r="B571" s="7"/>
    </row>
    <row r="572" spans="1:2" ht="13.2" x14ac:dyDescent="0.25">
      <c r="A572" s="64"/>
      <c r="B572" s="7"/>
    </row>
    <row r="573" spans="1:2" ht="13.2" x14ac:dyDescent="0.25">
      <c r="A573" s="64"/>
      <c r="B573" s="7"/>
    </row>
    <row r="574" spans="1:2" ht="13.2" x14ac:dyDescent="0.25">
      <c r="A574" s="64"/>
      <c r="B574" s="7"/>
    </row>
    <row r="575" spans="1:2" ht="13.2" x14ac:dyDescent="0.25">
      <c r="A575" s="64"/>
      <c r="B575" s="7"/>
    </row>
    <row r="576" spans="1:2" ht="13.2" x14ac:dyDescent="0.25">
      <c r="A576" s="64"/>
      <c r="B576" s="7"/>
    </row>
    <row r="577" spans="1:2" ht="13.2" x14ac:dyDescent="0.25">
      <c r="A577" s="64"/>
      <c r="B577" s="7"/>
    </row>
    <row r="578" spans="1:2" ht="13.2" x14ac:dyDescent="0.25">
      <c r="A578" s="64"/>
      <c r="B578" s="7"/>
    </row>
    <row r="579" spans="1:2" ht="13.2" x14ac:dyDescent="0.25">
      <c r="A579" s="64"/>
      <c r="B579" s="7"/>
    </row>
    <row r="580" spans="1:2" ht="13.2" x14ac:dyDescent="0.25">
      <c r="A580" s="64"/>
      <c r="B580" s="7"/>
    </row>
    <row r="581" spans="1:2" ht="13.2" x14ac:dyDescent="0.25">
      <c r="A581" s="64"/>
      <c r="B581" s="7"/>
    </row>
    <row r="582" spans="1:2" ht="13.2" x14ac:dyDescent="0.25">
      <c r="A582" s="64"/>
      <c r="B582" s="7"/>
    </row>
    <row r="583" spans="1:2" ht="13.2" x14ac:dyDescent="0.25">
      <c r="A583" s="64"/>
      <c r="B583" s="7"/>
    </row>
    <row r="584" spans="1:2" ht="13.2" x14ac:dyDescent="0.25">
      <c r="A584" s="64"/>
      <c r="B584" s="7"/>
    </row>
    <row r="585" spans="1:2" ht="13.2" x14ac:dyDescent="0.25">
      <c r="A585" s="64"/>
      <c r="B585" s="7"/>
    </row>
    <row r="586" spans="1:2" ht="13.2" x14ac:dyDescent="0.25">
      <c r="A586" s="64"/>
      <c r="B586" s="7"/>
    </row>
    <row r="587" spans="1:2" ht="13.2" x14ac:dyDescent="0.25">
      <c r="A587" s="64"/>
      <c r="B587" s="7"/>
    </row>
    <row r="588" spans="1:2" ht="13.2" x14ac:dyDescent="0.25">
      <c r="A588" s="64"/>
      <c r="B588" s="7"/>
    </row>
    <row r="589" spans="1:2" ht="13.2" x14ac:dyDescent="0.25">
      <c r="A589" s="64"/>
      <c r="B589" s="7"/>
    </row>
    <row r="590" spans="1:2" ht="13.2" x14ac:dyDescent="0.25">
      <c r="A590" s="64"/>
      <c r="B590" s="7"/>
    </row>
    <row r="591" spans="1:2" ht="13.2" x14ac:dyDescent="0.25">
      <c r="A591" s="64"/>
      <c r="B591" s="7"/>
    </row>
    <row r="592" spans="1:2" ht="13.2" x14ac:dyDescent="0.25">
      <c r="A592" s="64"/>
      <c r="B592" s="7"/>
    </row>
    <row r="593" spans="1:2" ht="13.2" x14ac:dyDescent="0.25">
      <c r="A593" s="64"/>
      <c r="B593" s="7"/>
    </row>
    <row r="594" spans="1:2" ht="13.2" x14ac:dyDescent="0.25">
      <c r="A594" s="64"/>
      <c r="B594" s="7"/>
    </row>
    <row r="595" spans="1:2" ht="13.2" x14ac:dyDescent="0.25">
      <c r="A595" s="64"/>
      <c r="B595" s="7"/>
    </row>
    <row r="596" spans="1:2" ht="13.2" x14ac:dyDescent="0.25">
      <c r="A596" s="64"/>
      <c r="B596" s="7"/>
    </row>
    <row r="597" spans="1:2" ht="13.2" x14ac:dyDescent="0.25">
      <c r="A597" s="64"/>
      <c r="B597" s="7"/>
    </row>
    <row r="598" spans="1:2" ht="13.2" x14ac:dyDescent="0.25">
      <c r="A598" s="64"/>
      <c r="B598" s="7"/>
    </row>
    <row r="599" spans="1:2" ht="13.2" x14ac:dyDescent="0.25">
      <c r="A599" s="64"/>
      <c r="B599" s="7"/>
    </row>
    <row r="600" spans="1:2" ht="13.2" x14ac:dyDescent="0.25">
      <c r="A600" s="64"/>
      <c r="B600" s="7"/>
    </row>
    <row r="601" spans="1:2" ht="13.2" x14ac:dyDescent="0.25">
      <c r="A601" s="64"/>
      <c r="B601" s="7"/>
    </row>
    <row r="602" spans="1:2" ht="13.2" x14ac:dyDescent="0.25">
      <c r="A602" s="64"/>
      <c r="B602" s="7"/>
    </row>
    <row r="603" spans="1:2" ht="13.2" x14ac:dyDescent="0.25">
      <c r="A603" s="64"/>
      <c r="B603" s="7"/>
    </row>
    <row r="604" spans="1:2" ht="13.2" x14ac:dyDescent="0.25">
      <c r="A604" s="64"/>
      <c r="B604" s="7"/>
    </row>
    <row r="605" spans="1:2" ht="13.2" x14ac:dyDescent="0.25">
      <c r="A605" s="64"/>
      <c r="B605" s="7"/>
    </row>
    <row r="606" spans="1:2" ht="13.2" x14ac:dyDescent="0.25">
      <c r="A606" s="64"/>
      <c r="B606" s="7"/>
    </row>
    <row r="607" spans="1:2" ht="13.2" x14ac:dyDescent="0.25">
      <c r="A607" s="64"/>
      <c r="B607" s="7"/>
    </row>
    <row r="608" spans="1:2" ht="13.2" x14ac:dyDescent="0.25">
      <c r="A608" s="64"/>
      <c r="B608" s="7"/>
    </row>
    <row r="609" spans="1:2" ht="13.2" x14ac:dyDescent="0.25">
      <c r="A609" s="64"/>
      <c r="B609" s="7"/>
    </row>
    <row r="610" spans="1:2" ht="13.2" x14ac:dyDescent="0.25">
      <c r="A610" s="64"/>
      <c r="B610" s="7"/>
    </row>
    <row r="611" spans="1:2" ht="13.2" x14ac:dyDescent="0.25">
      <c r="A611" s="64"/>
      <c r="B611" s="7"/>
    </row>
    <row r="612" spans="1:2" ht="13.2" x14ac:dyDescent="0.25">
      <c r="A612" s="64"/>
      <c r="B612" s="7"/>
    </row>
    <row r="613" spans="1:2" ht="13.2" x14ac:dyDescent="0.25">
      <c r="A613" s="64"/>
      <c r="B613" s="7"/>
    </row>
    <row r="614" spans="1:2" ht="13.2" x14ac:dyDescent="0.25">
      <c r="A614" s="64"/>
      <c r="B614" s="7"/>
    </row>
    <row r="615" spans="1:2" ht="13.2" x14ac:dyDescent="0.25">
      <c r="A615" s="64"/>
      <c r="B615" s="7"/>
    </row>
    <row r="616" spans="1:2" ht="13.2" x14ac:dyDescent="0.25">
      <c r="A616" s="64"/>
      <c r="B616" s="7"/>
    </row>
    <row r="617" spans="1:2" ht="13.2" x14ac:dyDescent="0.25">
      <c r="A617" s="64"/>
      <c r="B617" s="7"/>
    </row>
    <row r="618" spans="1:2" ht="13.2" x14ac:dyDescent="0.25">
      <c r="A618" s="64"/>
      <c r="B618" s="7"/>
    </row>
    <row r="619" spans="1:2" ht="13.2" x14ac:dyDescent="0.25">
      <c r="A619" s="64"/>
      <c r="B619" s="7"/>
    </row>
    <row r="620" spans="1:2" ht="13.2" x14ac:dyDescent="0.25">
      <c r="A620" s="64"/>
      <c r="B620" s="7"/>
    </row>
    <row r="621" spans="1:2" ht="13.2" x14ac:dyDescent="0.25">
      <c r="A621" s="64"/>
      <c r="B621" s="7"/>
    </row>
    <row r="622" spans="1:2" ht="13.2" x14ac:dyDescent="0.25">
      <c r="A622" s="64"/>
      <c r="B622" s="7"/>
    </row>
    <row r="623" spans="1:2" ht="13.2" x14ac:dyDescent="0.25">
      <c r="A623" s="64"/>
      <c r="B623" s="7"/>
    </row>
    <row r="624" spans="1:2" ht="13.2" x14ac:dyDescent="0.25">
      <c r="A624" s="64"/>
      <c r="B624" s="7"/>
    </row>
    <row r="625" spans="1:2" ht="13.2" x14ac:dyDescent="0.25">
      <c r="A625" s="64"/>
      <c r="B625" s="7"/>
    </row>
    <row r="626" spans="1:2" ht="13.2" x14ac:dyDescent="0.25">
      <c r="A626" s="64"/>
      <c r="B626" s="7"/>
    </row>
    <row r="627" spans="1:2" ht="13.2" x14ac:dyDescent="0.25">
      <c r="A627" s="64"/>
      <c r="B627" s="7"/>
    </row>
    <row r="628" spans="1:2" ht="13.2" x14ac:dyDescent="0.25">
      <c r="A628" s="64"/>
      <c r="B628" s="7"/>
    </row>
    <row r="629" spans="1:2" ht="13.2" x14ac:dyDescent="0.25">
      <c r="A629" s="64"/>
      <c r="B629" s="7"/>
    </row>
    <row r="630" spans="1:2" ht="13.2" x14ac:dyDescent="0.25">
      <c r="A630" s="64"/>
      <c r="B630" s="7"/>
    </row>
    <row r="631" spans="1:2" ht="13.2" x14ac:dyDescent="0.25">
      <c r="A631" s="64"/>
      <c r="B631" s="7"/>
    </row>
    <row r="632" spans="1:2" ht="13.2" x14ac:dyDescent="0.25">
      <c r="A632" s="64"/>
      <c r="B632" s="7"/>
    </row>
    <row r="633" spans="1:2" ht="13.2" x14ac:dyDescent="0.25">
      <c r="A633" s="64"/>
      <c r="B633" s="7"/>
    </row>
    <row r="634" spans="1:2" ht="13.2" x14ac:dyDescent="0.25">
      <c r="A634" s="64"/>
      <c r="B634" s="7"/>
    </row>
    <row r="635" spans="1:2" ht="13.2" x14ac:dyDescent="0.25">
      <c r="A635" s="64"/>
      <c r="B635" s="7"/>
    </row>
    <row r="636" spans="1:2" ht="13.2" x14ac:dyDescent="0.25">
      <c r="A636" s="64"/>
      <c r="B636" s="7"/>
    </row>
    <row r="637" spans="1:2" ht="13.2" x14ac:dyDescent="0.25">
      <c r="A637" s="64"/>
      <c r="B637" s="7"/>
    </row>
    <row r="638" spans="1:2" ht="13.2" x14ac:dyDescent="0.25">
      <c r="A638" s="64"/>
      <c r="B638" s="7"/>
    </row>
    <row r="639" spans="1:2" ht="13.2" x14ac:dyDescent="0.25">
      <c r="A639" s="64"/>
      <c r="B639" s="7"/>
    </row>
    <row r="640" spans="1:2" ht="13.2" x14ac:dyDescent="0.25">
      <c r="A640" s="64"/>
      <c r="B640" s="7"/>
    </row>
    <row r="641" spans="1:2" ht="13.2" x14ac:dyDescent="0.25">
      <c r="A641" s="64"/>
      <c r="B641" s="7"/>
    </row>
    <row r="642" spans="1:2" ht="13.2" x14ac:dyDescent="0.25">
      <c r="A642" s="64"/>
      <c r="B642" s="7"/>
    </row>
    <row r="643" spans="1:2" ht="13.2" x14ac:dyDescent="0.25">
      <c r="A643" s="64"/>
      <c r="B643" s="7"/>
    </row>
    <row r="644" spans="1:2" ht="13.2" x14ac:dyDescent="0.25">
      <c r="A644" s="64"/>
      <c r="B644" s="7"/>
    </row>
    <row r="645" spans="1:2" ht="13.2" x14ac:dyDescent="0.25">
      <c r="A645" s="64"/>
      <c r="B645" s="7"/>
    </row>
    <row r="646" spans="1:2" ht="13.2" x14ac:dyDescent="0.25">
      <c r="A646" s="64"/>
      <c r="B646" s="7"/>
    </row>
    <row r="647" spans="1:2" ht="13.2" x14ac:dyDescent="0.25">
      <c r="A647" s="64"/>
      <c r="B647" s="7"/>
    </row>
    <row r="648" spans="1:2" ht="13.2" x14ac:dyDescent="0.25">
      <c r="A648" s="64"/>
      <c r="B648" s="7"/>
    </row>
    <row r="649" spans="1:2" ht="13.2" x14ac:dyDescent="0.25">
      <c r="A649" s="64"/>
      <c r="B649" s="7"/>
    </row>
    <row r="650" spans="1:2" ht="13.2" x14ac:dyDescent="0.25">
      <c r="A650" s="64"/>
      <c r="B650" s="7"/>
    </row>
    <row r="651" spans="1:2" ht="13.2" x14ac:dyDescent="0.25">
      <c r="A651" s="64"/>
      <c r="B651" s="7"/>
    </row>
    <row r="652" spans="1:2" ht="13.2" x14ac:dyDescent="0.25">
      <c r="A652" s="64"/>
      <c r="B652" s="7"/>
    </row>
    <row r="653" spans="1:2" ht="13.2" x14ac:dyDescent="0.25">
      <c r="A653" s="64"/>
      <c r="B653" s="7"/>
    </row>
    <row r="654" spans="1:2" ht="13.2" x14ac:dyDescent="0.25">
      <c r="A654" s="64"/>
      <c r="B654" s="7"/>
    </row>
    <row r="655" spans="1:2" ht="13.2" x14ac:dyDescent="0.25">
      <c r="A655" s="64"/>
      <c r="B655" s="7"/>
    </row>
    <row r="656" spans="1:2" ht="13.2" x14ac:dyDescent="0.25">
      <c r="A656" s="64"/>
      <c r="B656" s="7"/>
    </row>
    <row r="657" spans="1:2" ht="13.2" x14ac:dyDescent="0.25">
      <c r="A657" s="64"/>
      <c r="B657" s="7"/>
    </row>
    <row r="658" spans="1:2" ht="13.2" x14ac:dyDescent="0.25">
      <c r="A658" s="64"/>
      <c r="B658" s="7"/>
    </row>
    <row r="659" spans="1:2" ht="13.2" x14ac:dyDescent="0.25">
      <c r="A659" s="64"/>
      <c r="B659" s="7"/>
    </row>
    <row r="660" spans="1:2" ht="13.2" x14ac:dyDescent="0.25">
      <c r="A660" s="64"/>
      <c r="B660" s="7"/>
    </row>
    <row r="661" spans="1:2" ht="13.2" x14ac:dyDescent="0.25">
      <c r="A661" s="64"/>
      <c r="B661" s="7"/>
    </row>
    <row r="662" spans="1:2" ht="13.2" x14ac:dyDescent="0.25">
      <c r="A662" s="64"/>
      <c r="B662" s="7"/>
    </row>
    <row r="663" spans="1:2" ht="13.2" x14ac:dyDescent="0.25">
      <c r="A663" s="64"/>
      <c r="B663" s="7"/>
    </row>
    <row r="664" spans="1:2" ht="13.2" x14ac:dyDescent="0.25">
      <c r="A664" s="64"/>
      <c r="B664" s="7"/>
    </row>
    <row r="665" spans="1:2" ht="13.2" x14ac:dyDescent="0.25">
      <c r="A665" s="64"/>
      <c r="B665" s="7"/>
    </row>
    <row r="666" spans="1:2" ht="13.2" x14ac:dyDescent="0.25">
      <c r="A666" s="64"/>
      <c r="B666" s="7"/>
    </row>
    <row r="667" spans="1:2" ht="13.2" x14ac:dyDescent="0.25">
      <c r="A667" s="64"/>
      <c r="B667" s="7"/>
    </row>
    <row r="668" spans="1:2" ht="13.2" x14ac:dyDescent="0.25">
      <c r="A668" s="64"/>
      <c r="B668" s="7"/>
    </row>
    <row r="669" spans="1:2" ht="13.2" x14ac:dyDescent="0.25">
      <c r="A669" s="64"/>
      <c r="B669" s="7"/>
    </row>
    <row r="670" spans="1:2" ht="13.2" x14ac:dyDescent="0.25">
      <c r="A670" s="64"/>
      <c r="B670" s="7"/>
    </row>
    <row r="671" spans="1:2" ht="13.2" x14ac:dyDescent="0.25">
      <c r="A671" s="64"/>
      <c r="B671" s="7"/>
    </row>
    <row r="672" spans="1:2" ht="13.2" x14ac:dyDescent="0.25">
      <c r="A672" s="64"/>
      <c r="B672" s="7"/>
    </row>
    <row r="673" spans="1:2" ht="13.2" x14ac:dyDescent="0.25">
      <c r="A673" s="64"/>
      <c r="B673" s="7"/>
    </row>
    <row r="674" spans="1:2" ht="13.2" x14ac:dyDescent="0.25">
      <c r="A674" s="64"/>
      <c r="B674" s="7"/>
    </row>
    <row r="675" spans="1:2" ht="13.2" x14ac:dyDescent="0.25">
      <c r="A675" s="64"/>
      <c r="B675" s="7"/>
    </row>
    <row r="676" spans="1:2" ht="13.2" x14ac:dyDescent="0.25">
      <c r="A676" s="64"/>
      <c r="B676" s="7"/>
    </row>
    <row r="677" spans="1:2" ht="13.2" x14ac:dyDescent="0.25">
      <c r="A677" s="64"/>
      <c r="B677" s="7"/>
    </row>
    <row r="678" spans="1:2" ht="13.2" x14ac:dyDescent="0.25">
      <c r="A678" s="64"/>
      <c r="B678" s="7"/>
    </row>
    <row r="679" spans="1:2" ht="13.2" x14ac:dyDescent="0.25">
      <c r="A679" s="64"/>
      <c r="B679" s="7"/>
    </row>
    <row r="680" spans="1:2" ht="13.2" x14ac:dyDescent="0.25">
      <c r="A680" s="64"/>
      <c r="B680" s="7"/>
    </row>
    <row r="681" spans="1:2" ht="13.2" x14ac:dyDescent="0.25">
      <c r="A681" s="64"/>
      <c r="B681" s="7"/>
    </row>
    <row r="682" spans="1:2" ht="13.2" x14ac:dyDescent="0.25">
      <c r="A682" s="64"/>
      <c r="B682" s="7"/>
    </row>
    <row r="683" spans="1:2" ht="13.2" x14ac:dyDescent="0.25">
      <c r="A683" s="64"/>
      <c r="B683" s="7"/>
    </row>
    <row r="684" spans="1:2" ht="13.2" x14ac:dyDescent="0.25">
      <c r="A684" s="64"/>
      <c r="B684" s="7"/>
    </row>
    <row r="685" spans="1:2" ht="13.2" x14ac:dyDescent="0.25">
      <c r="A685" s="64"/>
      <c r="B685" s="7"/>
    </row>
    <row r="686" spans="1:2" ht="13.2" x14ac:dyDescent="0.25">
      <c r="A686" s="64"/>
      <c r="B686" s="7"/>
    </row>
    <row r="687" spans="1:2" ht="13.2" x14ac:dyDescent="0.25">
      <c r="A687" s="64"/>
      <c r="B687" s="7"/>
    </row>
    <row r="688" spans="1:2" ht="13.2" x14ac:dyDescent="0.25">
      <c r="A688" s="64"/>
      <c r="B688" s="7"/>
    </row>
    <row r="689" spans="1:2" ht="13.2" x14ac:dyDescent="0.25">
      <c r="A689" s="64"/>
      <c r="B689" s="7"/>
    </row>
    <row r="690" spans="1:2" ht="13.2" x14ac:dyDescent="0.25">
      <c r="A690" s="64"/>
      <c r="B690" s="7"/>
    </row>
    <row r="691" spans="1:2" ht="13.2" x14ac:dyDescent="0.25">
      <c r="A691" s="64"/>
      <c r="B691" s="7"/>
    </row>
    <row r="692" spans="1:2" ht="13.2" x14ac:dyDescent="0.25">
      <c r="A692" s="64"/>
      <c r="B692" s="7"/>
    </row>
    <row r="693" spans="1:2" ht="13.2" x14ac:dyDescent="0.25">
      <c r="A693" s="64"/>
      <c r="B693" s="7"/>
    </row>
    <row r="694" spans="1:2" ht="13.2" x14ac:dyDescent="0.25">
      <c r="A694" s="64"/>
      <c r="B694" s="7"/>
    </row>
    <row r="695" spans="1:2" ht="13.2" x14ac:dyDescent="0.25">
      <c r="A695" s="64"/>
      <c r="B695" s="7"/>
    </row>
    <row r="696" spans="1:2" ht="13.2" x14ac:dyDescent="0.25">
      <c r="A696" s="64"/>
      <c r="B696" s="7"/>
    </row>
    <row r="697" spans="1:2" ht="13.2" x14ac:dyDescent="0.25">
      <c r="A697" s="64"/>
      <c r="B697" s="7"/>
    </row>
    <row r="698" spans="1:2" ht="13.2" x14ac:dyDescent="0.25">
      <c r="A698" s="64"/>
      <c r="B698" s="7"/>
    </row>
    <row r="699" spans="1:2" ht="13.2" x14ac:dyDescent="0.25">
      <c r="A699" s="64"/>
      <c r="B699" s="7"/>
    </row>
    <row r="700" spans="1:2" ht="13.2" x14ac:dyDescent="0.25">
      <c r="A700" s="64"/>
      <c r="B700" s="7"/>
    </row>
    <row r="701" spans="1:2" ht="13.2" x14ac:dyDescent="0.25">
      <c r="A701" s="64"/>
      <c r="B701" s="7"/>
    </row>
    <row r="702" spans="1:2" ht="13.2" x14ac:dyDescent="0.25">
      <c r="A702" s="64"/>
      <c r="B702" s="7"/>
    </row>
    <row r="703" spans="1:2" ht="13.2" x14ac:dyDescent="0.25">
      <c r="A703" s="64"/>
      <c r="B703" s="7"/>
    </row>
    <row r="704" spans="1:2" ht="13.2" x14ac:dyDescent="0.25">
      <c r="A704" s="64"/>
      <c r="B704" s="7"/>
    </row>
    <row r="705" spans="1:2" ht="13.2" x14ac:dyDescent="0.25">
      <c r="A705" s="64"/>
      <c r="B705" s="7"/>
    </row>
    <row r="706" spans="1:2" ht="13.2" x14ac:dyDescent="0.25">
      <c r="A706" s="64"/>
      <c r="B706" s="7"/>
    </row>
    <row r="707" spans="1:2" ht="13.2" x14ac:dyDescent="0.25">
      <c r="A707" s="64"/>
      <c r="B707" s="7"/>
    </row>
    <row r="708" spans="1:2" ht="13.2" x14ac:dyDescent="0.25">
      <c r="A708" s="64"/>
      <c r="B708" s="7"/>
    </row>
    <row r="709" spans="1:2" ht="13.2" x14ac:dyDescent="0.25">
      <c r="A709" s="64"/>
      <c r="B709" s="7"/>
    </row>
    <row r="710" spans="1:2" ht="13.2" x14ac:dyDescent="0.25">
      <c r="A710" s="64"/>
      <c r="B710" s="7"/>
    </row>
    <row r="711" spans="1:2" ht="13.2" x14ac:dyDescent="0.25">
      <c r="A711" s="64"/>
      <c r="B711" s="7"/>
    </row>
    <row r="712" spans="1:2" ht="13.2" x14ac:dyDescent="0.25">
      <c r="A712" s="64"/>
      <c r="B712" s="7"/>
    </row>
    <row r="713" spans="1:2" ht="13.2" x14ac:dyDescent="0.25">
      <c r="A713" s="64"/>
      <c r="B713" s="7"/>
    </row>
    <row r="714" spans="1:2" ht="13.2" x14ac:dyDescent="0.25">
      <c r="A714" s="64"/>
      <c r="B714" s="7"/>
    </row>
    <row r="715" spans="1:2" ht="13.2" x14ac:dyDescent="0.25">
      <c r="A715" s="64"/>
      <c r="B715" s="7"/>
    </row>
    <row r="716" spans="1:2" ht="13.2" x14ac:dyDescent="0.25">
      <c r="A716" s="64"/>
      <c r="B716" s="7"/>
    </row>
    <row r="717" spans="1:2" ht="13.2" x14ac:dyDescent="0.25">
      <c r="A717" s="64"/>
      <c r="B717" s="7"/>
    </row>
    <row r="718" spans="1:2" ht="13.2" x14ac:dyDescent="0.25">
      <c r="A718" s="64"/>
      <c r="B718" s="7"/>
    </row>
    <row r="719" spans="1:2" ht="13.2" x14ac:dyDescent="0.25">
      <c r="A719" s="64"/>
      <c r="B719" s="7"/>
    </row>
    <row r="720" spans="1:2" ht="13.2" x14ac:dyDescent="0.25">
      <c r="A720" s="64"/>
      <c r="B720" s="7"/>
    </row>
    <row r="721" spans="1:2" ht="13.2" x14ac:dyDescent="0.25">
      <c r="A721" s="64"/>
      <c r="B721" s="7"/>
    </row>
    <row r="722" spans="1:2" ht="13.2" x14ac:dyDescent="0.25">
      <c r="A722" s="64"/>
      <c r="B722" s="7"/>
    </row>
    <row r="723" spans="1:2" ht="13.2" x14ac:dyDescent="0.25">
      <c r="A723" s="64"/>
      <c r="B723" s="7"/>
    </row>
    <row r="724" spans="1:2" ht="13.2" x14ac:dyDescent="0.25">
      <c r="A724" s="64"/>
      <c r="B724" s="7"/>
    </row>
    <row r="725" spans="1:2" ht="13.2" x14ac:dyDescent="0.25">
      <c r="A725" s="64"/>
      <c r="B725" s="7"/>
    </row>
    <row r="726" spans="1:2" ht="13.2" x14ac:dyDescent="0.25">
      <c r="A726" s="64"/>
      <c r="B726" s="7"/>
    </row>
    <row r="727" spans="1:2" ht="13.2" x14ac:dyDescent="0.25">
      <c r="A727" s="64"/>
      <c r="B727" s="7"/>
    </row>
    <row r="728" spans="1:2" ht="13.2" x14ac:dyDescent="0.25">
      <c r="A728" s="64"/>
      <c r="B728" s="7"/>
    </row>
    <row r="729" spans="1:2" ht="13.2" x14ac:dyDescent="0.25">
      <c r="A729" s="64"/>
      <c r="B729" s="7"/>
    </row>
    <row r="730" spans="1:2" ht="13.2" x14ac:dyDescent="0.25">
      <c r="A730" s="64"/>
      <c r="B730" s="7"/>
    </row>
    <row r="731" spans="1:2" ht="13.2" x14ac:dyDescent="0.25">
      <c r="A731" s="64"/>
      <c r="B731" s="7"/>
    </row>
    <row r="732" spans="1:2" ht="13.2" x14ac:dyDescent="0.25">
      <c r="A732" s="64"/>
      <c r="B732" s="7"/>
    </row>
    <row r="733" spans="1:2" ht="13.2" x14ac:dyDescent="0.25">
      <c r="A733" s="64"/>
      <c r="B733" s="7"/>
    </row>
    <row r="734" spans="1:2" ht="13.2" x14ac:dyDescent="0.25">
      <c r="A734" s="64"/>
      <c r="B734" s="7"/>
    </row>
    <row r="735" spans="1:2" ht="13.2" x14ac:dyDescent="0.25">
      <c r="A735" s="64"/>
      <c r="B735" s="7"/>
    </row>
    <row r="736" spans="1:2" ht="13.2" x14ac:dyDescent="0.25">
      <c r="A736" s="64"/>
      <c r="B736" s="7"/>
    </row>
    <row r="737" spans="1:2" ht="13.2" x14ac:dyDescent="0.25">
      <c r="A737" s="64"/>
      <c r="B737" s="7"/>
    </row>
    <row r="738" spans="1:2" ht="13.2" x14ac:dyDescent="0.25">
      <c r="A738" s="64"/>
      <c r="B738" s="7"/>
    </row>
    <row r="739" spans="1:2" ht="13.2" x14ac:dyDescent="0.25">
      <c r="A739" s="64"/>
      <c r="B739" s="7"/>
    </row>
    <row r="740" spans="1:2" ht="13.2" x14ac:dyDescent="0.25">
      <c r="A740" s="64"/>
      <c r="B740" s="7"/>
    </row>
    <row r="741" spans="1:2" ht="13.2" x14ac:dyDescent="0.25">
      <c r="A741" s="64"/>
      <c r="B741" s="7"/>
    </row>
    <row r="742" spans="1:2" ht="13.2" x14ac:dyDescent="0.25">
      <c r="A742" s="64"/>
      <c r="B742" s="7"/>
    </row>
    <row r="743" spans="1:2" ht="13.2" x14ac:dyDescent="0.25">
      <c r="A743" s="64"/>
      <c r="B743" s="7"/>
    </row>
    <row r="744" spans="1:2" ht="13.2" x14ac:dyDescent="0.25">
      <c r="A744" s="64"/>
      <c r="B744" s="7"/>
    </row>
    <row r="745" spans="1:2" ht="13.2" x14ac:dyDescent="0.25">
      <c r="A745" s="64"/>
      <c r="B745" s="7"/>
    </row>
    <row r="746" spans="1:2" ht="13.2" x14ac:dyDescent="0.25">
      <c r="A746" s="64"/>
      <c r="B746" s="7"/>
    </row>
    <row r="747" spans="1:2" ht="13.2" x14ac:dyDescent="0.25">
      <c r="A747" s="64"/>
      <c r="B747" s="7"/>
    </row>
    <row r="748" spans="1:2" ht="13.2" x14ac:dyDescent="0.25">
      <c r="A748" s="64"/>
      <c r="B748" s="7"/>
    </row>
    <row r="749" spans="1:2" ht="13.2" x14ac:dyDescent="0.25">
      <c r="A749" s="64"/>
      <c r="B749" s="7"/>
    </row>
    <row r="750" spans="1:2" ht="13.2" x14ac:dyDescent="0.25">
      <c r="A750" s="64"/>
      <c r="B750" s="7"/>
    </row>
    <row r="751" spans="1:2" ht="13.2" x14ac:dyDescent="0.25">
      <c r="A751" s="64"/>
      <c r="B751" s="7"/>
    </row>
    <row r="752" spans="1:2" ht="13.2" x14ac:dyDescent="0.25">
      <c r="A752" s="64"/>
      <c r="B752" s="7"/>
    </row>
    <row r="753" spans="1:2" ht="13.2" x14ac:dyDescent="0.25">
      <c r="A753" s="64"/>
      <c r="B753" s="7"/>
    </row>
    <row r="754" spans="1:2" ht="13.2" x14ac:dyDescent="0.25">
      <c r="A754" s="64"/>
      <c r="B754" s="7"/>
    </row>
    <row r="755" spans="1:2" ht="13.2" x14ac:dyDescent="0.25">
      <c r="A755" s="64"/>
      <c r="B755" s="7"/>
    </row>
    <row r="756" spans="1:2" ht="13.2" x14ac:dyDescent="0.25">
      <c r="A756" s="64"/>
      <c r="B756" s="7"/>
    </row>
    <row r="757" spans="1:2" ht="13.2" x14ac:dyDescent="0.25">
      <c r="A757" s="64"/>
      <c r="B757" s="7"/>
    </row>
    <row r="758" spans="1:2" ht="13.2" x14ac:dyDescent="0.25">
      <c r="A758" s="64"/>
      <c r="B758" s="7"/>
    </row>
    <row r="759" spans="1:2" ht="13.2" x14ac:dyDescent="0.25">
      <c r="A759" s="64"/>
      <c r="B759" s="7"/>
    </row>
    <row r="760" spans="1:2" ht="13.2" x14ac:dyDescent="0.25">
      <c r="A760" s="64"/>
      <c r="B760" s="7"/>
    </row>
    <row r="761" spans="1:2" ht="13.2" x14ac:dyDescent="0.25">
      <c r="A761" s="64"/>
      <c r="B761" s="7"/>
    </row>
    <row r="762" spans="1:2" ht="13.2" x14ac:dyDescent="0.25">
      <c r="A762" s="64"/>
      <c r="B762" s="7"/>
    </row>
    <row r="763" spans="1:2" ht="13.2" x14ac:dyDescent="0.25">
      <c r="A763" s="64"/>
      <c r="B763" s="7"/>
    </row>
    <row r="764" spans="1:2" ht="13.2" x14ac:dyDescent="0.25">
      <c r="A764" s="64"/>
      <c r="B764" s="7"/>
    </row>
    <row r="765" spans="1:2" ht="13.2" x14ac:dyDescent="0.25">
      <c r="A765" s="64"/>
      <c r="B765" s="7"/>
    </row>
    <row r="766" spans="1:2" ht="13.2" x14ac:dyDescent="0.25">
      <c r="A766" s="64"/>
      <c r="B766" s="7"/>
    </row>
    <row r="767" spans="1:2" ht="13.2" x14ac:dyDescent="0.25">
      <c r="A767" s="64"/>
      <c r="B767" s="7"/>
    </row>
    <row r="768" spans="1:2" ht="13.2" x14ac:dyDescent="0.25">
      <c r="A768" s="64"/>
      <c r="B768" s="7"/>
    </row>
    <row r="769" spans="1:2" ht="13.2" x14ac:dyDescent="0.25">
      <c r="A769" s="64"/>
      <c r="B769" s="7"/>
    </row>
    <row r="770" spans="1:2" ht="13.2" x14ac:dyDescent="0.25">
      <c r="A770" s="64"/>
      <c r="B770" s="7"/>
    </row>
    <row r="771" spans="1:2" ht="13.2" x14ac:dyDescent="0.25">
      <c r="A771" s="64"/>
      <c r="B771" s="7"/>
    </row>
    <row r="772" spans="1:2" ht="13.2" x14ac:dyDescent="0.25">
      <c r="A772" s="64"/>
      <c r="B772" s="7"/>
    </row>
    <row r="773" spans="1:2" ht="13.2" x14ac:dyDescent="0.25">
      <c r="A773" s="64"/>
      <c r="B773" s="7"/>
    </row>
    <row r="774" spans="1:2" ht="13.2" x14ac:dyDescent="0.25">
      <c r="A774" s="64"/>
      <c r="B774" s="7"/>
    </row>
    <row r="775" spans="1:2" ht="13.2" x14ac:dyDescent="0.25">
      <c r="A775" s="64"/>
      <c r="B775" s="7"/>
    </row>
    <row r="776" spans="1:2" ht="13.2" x14ac:dyDescent="0.25">
      <c r="A776" s="64"/>
      <c r="B776" s="7"/>
    </row>
    <row r="777" spans="1:2" ht="13.2" x14ac:dyDescent="0.25">
      <c r="A777" s="64"/>
      <c r="B777" s="7"/>
    </row>
    <row r="778" spans="1:2" ht="13.2" x14ac:dyDescent="0.25">
      <c r="A778" s="64"/>
      <c r="B778" s="7"/>
    </row>
    <row r="779" spans="1:2" ht="13.2" x14ac:dyDescent="0.25">
      <c r="A779" s="64"/>
      <c r="B779" s="7"/>
    </row>
    <row r="780" spans="1:2" ht="13.2" x14ac:dyDescent="0.25">
      <c r="A780" s="64"/>
      <c r="B780" s="7"/>
    </row>
    <row r="781" spans="1:2" ht="13.2" x14ac:dyDescent="0.25">
      <c r="A781" s="64"/>
      <c r="B781" s="7"/>
    </row>
    <row r="782" spans="1:2" ht="13.2" x14ac:dyDescent="0.25">
      <c r="A782" s="64"/>
      <c r="B782" s="7"/>
    </row>
    <row r="783" spans="1:2" ht="13.2" x14ac:dyDescent="0.25">
      <c r="A783" s="64"/>
      <c r="B783" s="7"/>
    </row>
    <row r="784" spans="1:2" ht="13.2" x14ac:dyDescent="0.25">
      <c r="A784" s="64"/>
      <c r="B784" s="7"/>
    </row>
    <row r="785" spans="1:2" ht="13.2" x14ac:dyDescent="0.25">
      <c r="A785" s="64"/>
      <c r="B785" s="7"/>
    </row>
    <row r="786" spans="1:2" ht="13.2" x14ac:dyDescent="0.25">
      <c r="A786" s="64"/>
      <c r="B786" s="7"/>
    </row>
    <row r="787" spans="1:2" ht="13.2" x14ac:dyDescent="0.25">
      <c r="A787" s="64"/>
      <c r="B787" s="7"/>
    </row>
    <row r="788" spans="1:2" ht="13.2" x14ac:dyDescent="0.25">
      <c r="A788" s="64"/>
      <c r="B788" s="7"/>
    </row>
    <row r="789" spans="1:2" ht="13.2" x14ac:dyDescent="0.25">
      <c r="A789" s="64"/>
      <c r="B789" s="7"/>
    </row>
    <row r="790" spans="1:2" ht="13.2" x14ac:dyDescent="0.25">
      <c r="A790" s="64"/>
      <c r="B790" s="7"/>
    </row>
    <row r="791" spans="1:2" ht="13.2" x14ac:dyDescent="0.25">
      <c r="A791" s="64"/>
      <c r="B791" s="7"/>
    </row>
    <row r="792" spans="1:2" ht="13.2" x14ac:dyDescent="0.25">
      <c r="A792" s="64"/>
      <c r="B792" s="7"/>
    </row>
    <row r="793" spans="1:2" ht="13.2" x14ac:dyDescent="0.25">
      <c r="A793" s="64"/>
      <c r="B793" s="7"/>
    </row>
    <row r="794" spans="1:2" ht="13.2" x14ac:dyDescent="0.25">
      <c r="A794" s="64"/>
      <c r="B794" s="7"/>
    </row>
    <row r="795" spans="1:2" ht="13.2" x14ac:dyDescent="0.25">
      <c r="A795" s="64"/>
      <c r="B795" s="7"/>
    </row>
    <row r="796" spans="1:2" ht="13.2" x14ac:dyDescent="0.25">
      <c r="A796" s="64"/>
      <c r="B796" s="7"/>
    </row>
    <row r="797" spans="1:2" ht="13.2" x14ac:dyDescent="0.25">
      <c r="A797" s="64"/>
      <c r="B797" s="7"/>
    </row>
    <row r="798" spans="1:2" ht="13.2" x14ac:dyDescent="0.25">
      <c r="A798" s="64"/>
      <c r="B798" s="7"/>
    </row>
    <row r="799" spans="1:2" ht="13.2" x14ac:dyDescent="0.25">
      <c r="A799" s="64"/>
      <c r="B799" s="7"/>
    </row>
    <row r="800" spans="1:2" ht="13.2" x14ac:dyDescent="0.25">
      <c r="A800" s="64"/>
      <c r="B800" s="7"/>
    </row>
    <row r="801" spans="1:2" ht="13.2" x14ac:dyDescent="0.25">
      <c r="A801" s="64"/>
      <c r="B801" s="7"/>
    </row>
    <row r="802" spans="1:2" ht="13.2" x14ac:dyDescent="0.25">
      <c r="A802" s="64"/>
      <c r="B802" s="7"/>
    </row>
    <row r="803" spans="1:2" ht="13.2" x14ac:dyDescent="0.25">
      <c r="A803" s="64"/>
      <c r="B803" s="7"/>
    </row>
    <row r="804" spans="1:2" ht="13.2" x14ac:dyDescent="0.25">
      <c r="A804" s="64"/>
      <c r="B804" s="7"/>
    </row>
    <row r="805" spans="1:2" ht="13.2" x14ac:dyDescent="0.25">
      <c r="A805" s="64"/>
      <c r="B805" s="7"/>
    </row>
    <row r="806" spans="1:2" ht="13.2" x14ac:dyDescent="0.25">
      <c r="A806" s="64"/>
      <c r="B806" s="7"/>
    </row>
    <row r="807" spans="1:2" ht="13.2" x14ac:dyDescent="0.25">
      <c r="A807" s="64"/>
      <c r="B807" s="7"/>
    </row>
    <row r="808" spans="1:2" ht="13.2" x14ac:dyDescent="0.25">
      <c r="A808" s="64"/>
      <c r="B808" s="7"/>
    </row>
    <row r="809" spans="1:2" ht="13.2" x14ac:dyDescent="0.25">
      <c r="A809" s="64"/>
      <c r="B809" s="7"/>
    </row>
    <row r="810" spans="1:2" ht="13.2" x14ac:dyDescent="0.25">
      <c r="A810" s="64"/>
      <c r="B810" s="7"/>
    </row>
    <row r="811" spans="1:2" ht="13.2" x14ac:dyDescent="0.25">
      <c r="A811" s="64"/>
      <c r="B811" s="7"/>
    </row>
    <row r="812" spans="1:2" ht="13.2" x14ac:dyDescent="0.25">
      <c r="A812" s="64"/>
      <c r="B812" s="7"/>
    </row>
    <row r="813" spans="1:2" ht="13.2" x14ac:dyDescent="0.25">
      <c r="A813" s="64"/>
      <c r="B813" s="7"/>
    </row>
    <row r="814" spans="1:2" ht="13.2" x14ac:dyDescent="0.25">
      <c r="A814" s="64"/>
      <c r="B814" s="7"/>
    </row>
    <row r="815" spans="1:2" ht="13.2" x14ac:dyDescent="0.25">
      <c r="A815" s="64"/>
      <c r="B815" s="7"/>
    </row>
    <row r="816" spans="1:2" ht="13.2" x14ac:dyDescent="0.25">
      <c r="A816" s="64"/>
      <c r="B816" s="7"/>
    </row>
    <row r="817" spans="1:2" ht="13.2" x14ac:dyDescent="0.25">
      <c r="A817" s="64"/>
      <c r="B817" s="7"/>
    </row>
    <row r="818" spans="1:2" ht="13.2" x14ac:dyDescent="0.25">
      <c r="A818" s="64"/>
      <c r="B818" s="7"/>
    </row>
    <row r="819" spans="1:2" ht="13.2" x14ac:dyDescent="0.25">
      <c r="A819" s="64"/>
      <c r="B819" s="7"/>
    </row>
    <row r="820" spans="1:2" ht="13.2" x14ac:dyDescent="0.25">
      <c r="A820" s="64"/>
      <c r="B820" s="7"/>
    </row>
    <row r="821" spans="1:2" ht="13.2" x14ac:dyDescent="0.25">
      <c r="A821" s="64"/>
      <c r="B821" s="7"/>
    </row>
    <row r="822" spans="1:2" ht="13.2" x14ac:dyDescent="0.25">
      <c r="A822" s="64"/>
      <c r="B822" s="7"/>
    </row>
    <row r="823" spans="1:2" ht="13.2" x14ac:dyDescent="0.25">
      <c r="A823" s="64"/>
      <c r="B823" s="7"/>
    </row>
    <row r="824" spans="1:2" ht="13.2" x14ac:dyDescent="0.25">
      <c r="A824" s="64"/>
      <c r="B824" s="7"/>
    </row>
    <row r="825" spans="1:2" ht="13.2" x14ac:dyDescent="0.25">
      <c r="A825" s="64"/>
      <c r="B825" s="7"/>
    </row>
    <row r="826" spans="1:2" ht="13.2" x14ac:dyDescent="0.25">
      <c r="A826" s="64"/>
      <c r="B826" s="7"/>
    </row>
    <row r="827" spans="1:2" ht="13.2" x14ac:dyDescent="0.25">
      <c r="A827" s="64"/>
      <c r="B827" s="7"/>
    </row>
    <row r="828" spans="1:2" ht="13.2" x14ac:dyDescent="0.25">
      <c r="A828" s="64"/>
      <c r="B828" s="7"/>
    </row>
    <row r="829" spans="1:2" ht="13.2" x14ac:dyDescent="0.25">
      <c r="A829" s="64"/>
      <c r="B829" s="7"/>
    </row>
    <row r="830" spans="1:2" ht="13.2" x14ac:dyDescent="0.25">
      <c r="A830" s="64"/>
      <c r="B830" s="7"/>
    </row>
    <row r="831" spans="1:2" ht="13.2" x14ac:dyDescent="0.25">
      <c r="A831" s="64"/>
      <c r="B831" s="7"/>
    </row>
    <row r="832" spans="1:2" ht="13.2" x14ac:dyDescent="0.25">
      <c r="A832" s="64"/>
      <c r="B832" s="7"/>
    </row>
    <row r="833" spans="1:2" ht="13.2" x14ac:dyDescent="0.25">
      <c r="A833" s="64"/>
      <c r="B833" s="7"/>
    </row>
    <row r="834" spans="1:2" ht="13.2" x14ac:dyDescent="0.25">
      <c r="A834" s="64"/>
      <c r="B834" s="7"/>
    </row>
    <row r="835" spans="1:2" ht="13.2" x14ac:dyDescent="0.25">
      <c r="A835" s="64"/>
      <c r="B835" s="7"/>
    </row>
    <row r="836" spans="1:2" ht="13.2" x14ac:dyDescent="0.25">
      <c r="A836" s="64"/>
      <c r="B836" s="7"/>
    </row>
    <row r="837" spans="1:2" ht="13.2" x14ac:dyDescent="0.25">
      <c r="A837" s="64"/>
      <c r="B837" s="7"/>
    </row>
    <row r="838" spans="1:2" ht="13.2" x14ac:dyDescent="0.25">
      <c r="A838" s="64"/>
      <c r="B838" s="7"/>
    </row>
    <row r="839" spans="1:2" ht="13.2" x14ac:dyDescent="0.25">
      <c r="A839" s="64"/>
      <c r="B839" s="7"/>
    </row>
    <row r="840" spans="1:2" ht="13.2" x14ac:dyDescent="0.25">
      <c r="A840" s="64"/>
      <c r="B840" s="7"/>
    </row>
    <row r="841" spans="1:2" ht="13.2" x14ac:dyDescent="0.25">
      <c r="A841" s="64"/>
      <c r="B841" s="7"/>
    </row>
    <row r="842" spans="1:2" ht="13.2" x14ac:dyDescent="0.25">
      <c r="A842" s="64"/>
      <c r="B842" s="7"/>
    </row>
    <row r="843" spans="1:2" ht="13.2" x14ac:dyDescent="0.25">
      <c r="A843" s="64"/>
      <c r="B843" s="7"/>
    </row>
    <row r="844" spans="1:2" ht="13.2" x14ac:dyDescent="0.25">
      <c r="A844" s="64"/>
      <c r="B844" s="7"/>
    </row>
    <row r="845" spans="1:2" ht="13.2" x14ac:dyDescent="0.25">
      <c r="A845" s="64"/>
      <c r="B845" s="7"/>
    </row>
    <row r="846" spans="1:2" ht="13.2" x14ac:dyDescent="0.25">
      <c r="A846" s="64"/>
      <c r="B846" s="7"/>
    </row>
    <row r="847" spans="1:2" ht="13.2" x14ac:dyDescent="0.25">
      <c r="A847" s="64"/>
      <c r="B847" s="7"/>
    </row>
    <row r="848" spans="1:2" ht="13.2" x14ac:dyDescent="0.25">
      <c r="A848" s="64"/>
      <c r="B848" s="7"/>
    </row>
    <row r="849" spans="1:2" ht="13.2" x14ac:dyDescent="0.25">
      <c r="A849" s="64"/>
      <c r="B849" s="7"/>
    </row>
    <row r="850" spans="1:2" ht="13.2" x14ac:dyDescent="0.25">
      <c r="A850" s="64"/>
      <c r="B850" s="7"/>
    </row>
    <row r="851" spans="1:2" ht="13.2" x14ac:dyDescent="0.25">
      <c r="A851" s="64"/>
      <c r="B851" s="7"/>
    </row>
    <row r="852" spans="1:2" ht="13.2" x14ac:dyDescent="0.25">
      <c r="A852" s="64"/>
      <c r="B852" s="7"/>
    </row>
    <row r="853" spans="1:2" ht="13.2" x14ac:dyDescent="0.25">
      <c r="A853" s="64"/>
      <c r="B853" s="7"/>
    </row>
    <row r="854" spans="1:2" ht="13.2" x14ac:dyDescent="0.25">
      <c r="A854" s="64"/>
      <c r="B854" s="7"/>
    </row>
    <row r="855" spans="1:2" ht="13.2" x14ac:dyDescent="0.25">
      <c r="A855" s="64"/>
      <c r="B855" s="7"/>
    </row>
    <row r="856" spans="1:2" ht="13.2" x14ac:dyDescent="0.25">
      <c r="A856" s="64"/>
      <c r="B856" s="7"/>
    </row>
    <row r="857" spans="1:2" ht="13.2" x14ac:dyDescent="0.25">
      <c r="A857" s="64"/>
      <c r="B857" s="7"/>
    </row>
    <row r="858" spans="1:2" ht="13.2" x14ac:dyDescent="0.25">
      <c r="A858" s="64"/>
      <c r="B858" s="7"/>
    </row>
    <row r="859" spans="1:2" ht="13.2" x14ac:dyDescent="0.25">
      <c r="A859" s="64"/>
      <c r="B859" s="7"/>
    </row>
    <row r="860" spans="1:2" ht="13.2" x14ac:dyDescent="0.25">
      <c r="A860" s="64"/>
      <c r="B860" s="7"/>
    </row>
    <row r="861" spans="1:2" ht="13.2" x14ac:dyDescent="0.25">
      <c r="A861" s="64"/>
      <c r="B861" s="7"/>
    </row>
    <row r="862" spans="1:2" ht="13.2" x14ac:dyDescent="0.25">
      <c r="A862" s="64"/>
      <c r="B862" s="7"/>
    </row>
    <row r="863" spans="1:2" ht="13.2" x14ac:dyDescent="0.25">
      <c r="A863" s="64"/>
      <c r="B863" s="7"/>
    </row>
    <row r="864" spans="1:2" ht="13.2" x14ac:dyDescent="0.25">
      <c r="A864" s="64"/>
      <c r="B864" s="7"/>
    </row>
    <row r="865" spans="1:2" ht="13.2" x14ac:dyDescent="0.25">
      <c r="A865" s="64"/>
      <c r="B865" s="7"/>
    </row>
    <row r="866" spans="1:2" ht="13.2" x14ac:dyDescent="0.25">
      <c r="A866" s="64"/>
      <c r="B866" s="7"/>
    </row>
    <row r="867" spans="1:2" ht="13.2" x14ac:dyDescent="0.25">
      <c r="A867" s="64"/>
      <c r="B867" s="7"/>
    </row>
    <row r="868" spans="1:2" ht="13.2" x14ac:dyDescent="0.25">
      <c r="A868" s="64"/>
      <c r="B868" s="7"/>
    </row>
    <row r="869" spans="1:2" ht="13.2" x14ac:dyDescent="0.25">
      <c r="A869" s="64"/>
      <c r="B869" s="7"/>
    </row>
    <row r="870" spans="1:2" ht="13.2" x14ac:dyDescent="0.25">
      <c r="A870" s="64"/>
      <c r="B870" s="7"/>
    </row>
    <row r="871" spans="1:2" ht="13.2" x14ac:dyDescent="0.25">
      <c r="A871" s="64"/>
      <c r="B871" s="7"/>
    </row>
    <row r="872" spans="1:2" ht="13.2" x14ac:dyDescent="0.25">
      <c r="A872" s="64"/>
      <c r="B872" s="7"/>
    </row>
    <row r="873" spans="1:2" ht="13.2" x14ac:dyDescent="0.25">
      <c r="A873" s="64"/>
      <c r="B873" s="7"/>
    </row>
    <row r="874" spans="1:2" ht="13.2" x14ac:dyDescent="0.25">
      <c r="A874" s="64"/>
      <c r="B874" s="7"/>
    </row>
    <row r="875" spans="1:2" ht="13.2" x14ac:dyDescent="0.25">
      <c r="A875" s="64"/>
      <c r="B875" s="7"/>
    </row>
    <row r="876" spans="1:2" ht="13.2" x14ac:dyDescent="0.25">
      <c r="A876" s="64"/>
      <c r="B876" s="7"/>
    </row>
    <row r="877" spans="1:2" ht="13.2" x14ac:dyDescent="0.25">
      <c r="A877" s="64"/>
      <c r="B877" s="7"/>
    </row>
    <row r="878" spans="1:2" ht="13.2" x14ac:dyDescent="0.25">
      <c r="A878" s="64"/>
      <c r="B878" s="7"/>
    </row>
    <row r="879" spans="1:2" ht="13.2" x14ac:dyDescent="0.25">
      <c r="A879" s="64"/>
      <c r="B879" s="7"/>
    </row>
    <row r="880" spans="1:2" ht="13.2" x14ac:dyDescent="0.25">
      <c r="A880" s="64"/>
      <c r="B880" s="7"/>
    </row>
    <row r="881" spans="1:2" ht="13.2" x14ac:dyDescent="0.25">
      <c r="A881" s="64"/>
      <c r="B881" s="7"/>
    </row>
    <row r="882" spans="1:2" ht="13.2" x14ac:dyDescent="0.25">
      <c r="A882" s="64"/>
      <c r="B882" s="7"/>
    </row>
    <row r="883" spans="1:2" ht="13.2" x14ac:dyDescent="0.25">
      <c r="A883" s="64"/>
      <c r="B883" s="7"/>
    </row>
    <row r="884" spans="1:2" ht="13.2" x14ac:dyDescent="0.25">
      <c r="A884" s="64"/>
      <c r="B884" s="7"/>
    </row>
    <row r="885" spans="1:2" ht="13.2" x14ac:dyDescent="0.25">
      <c r="A885" s="64"/>
      <c r="B885" s="7"/>
    </row>
    <row r="886" spans="1:2" ht="13.2" x14ac:dyDescent="0.25">
      <c r="A886" s="64"/>
      <c r="B886" s="7"/>
    </row>
    <row r="887" spans="1:2" ht="13.2" x14ac:dyDescent="0.25">
      <c r="A887" s="64"/>
      <c r="B887" s="7"/>
    </row>
    <row r="888" spans="1:2" ht="13.2" x14ac:dyDescent="0.25">
      <c r="A888" s="64"/>
      <c r="B888" s="7"/>
    </row>
    <row r="889" spans="1:2" ht="13.2" x14ac:dyDescent="0.25">
      <c r="A889" s="64"/>
      <c r="B889" s="7"/>
    </row>
    <row r="890" spans="1:2" ht="13.2" x14ac:dyDescent="0.25">
      <c r="A890" s="64"/>
      <c r="B890" s="7"/>
    </row>
    <row r="891" spans="1:2" ht="13.2" x14ac:dyDescent="0.25">
      <c r="A891" s="64"/>
      <c r="B891" s="7"/>
    </row>
    <row r="892" spans="1:2" ht="13.2" x14ac:dyDescent="0.25">
      <c r="A892" s="64"/>
      <c r="B892" s="7"/>
    </row>
    <row r="893" spans="1:2" ht="13.2" x14ac:dyDescent="0.25">
      <c r="A893" s="64"/>
      <c r="B893" s="7"/>
    </row>
    <row r="894" spans="1:2" ht="13.2" x14ac:dyDescent="0.25">
      <c r="A894" s="64"/>
      <c r="B894" s="7"/>
    </row>
    <row r="895" spans="1:2" ht="13.2" x14ac:dyDescent="0.25">
      <c r="A895" s="64"/>
      <c r="B895" s="7"/>
    </row>
    <row r="896" spans="1:2" ht="13.2" x14ac:dyDescent="0.25">
      <c r="A896" s="64"/>
      <c r="B896" s="7"/>
    </row>
    <row r="897" spans="1:2" ht="13.2" x14ac:dyDescent="0.25">
      <c r="A897" s="64"/>
      <c r="B897" s="7"/>
    </row>
    <row r="898" spans="1:2" ht="13.2" x14ac:dyDescent="0.25">
      <c r="A898" s="64"/>
      <c r="B898" s="7"/>
    </row>
    <row r="899" spans="1:2" ht="13.2" x14ac:dyDescent="0.25">
      <c r="A899" s="64"/>
      <c r="B899" s="7"/>
    </row>
    <row r="900" spans="1:2" ht="13.2" x14ac:dyDescent="0.25">
      <c r="A900" s="64"/>
      <c r="B900" s="7"/>
    </row>
    <row r="901" spans="1:2" ht="13.2" x14ac:dyDescent="0.25">
      <c r="A901" s="64"/>
      <c r="B901" s="7"/>
    </row>
    <row r="902" spans="1:2" ht="13.2" x14ac:dyDescent="0.25">
      <c r="A902" s="64"/>
      <c r="B902" s="7"/>
    </row>
    <row r="903" spans="1:2" ht="13.2" x14ac:dyDescent="0.25">
      <c r="A903" s="64"/>
      <c r="B903" s="7"/>
    </row>
    <row r="904" spans="1:2" ht="13.2" x14ac:dyDescent="0.25">
      <c r="A904" s="64"/>
      <c r="B904" s="7"/>
    </row>
    <row r="905" spans="1:2" ht="13.2" x14ac:dyDescent="0.25">
      <c r="A905" s="64"/>
      <c r="B905" s="7"/>
    </row>
    <row r="906" spans="1:2" ht="13.2" x14ac:dyDescent="0.25">
      <c r="A906" s="64"/>
      <c r="B906" s="7"/>
    </row>
    <row r="907" spans="1:2" ht="13.2" x14ac:dyDescent="0.25">
      <c r="A907" s="64"/>
      <c r="B907" s="7"/>
    </row>
    <row r="908" spans="1:2" ht="13.2" x14ac:dyDescent="0.25">
      <c r="A908" s="64"/>
      <c r="B908" s="7"/>
    </row>
    <row r="909" spans="1:2" ht="13.2" x14ac:dyDescent="0.25">
      <c r="A909" s="64"/>
      <c r="B909" s="7"/>
    </row>
    <row r="910" spans="1:2" ht="13.2" x14ac:dyDescent="0.25">
      <c r="A910" s="64"/>
      <c r="B910" s="7"/>
    </row>
    <row r="911" spans="1:2" ht="13.2" x14ac:dyDescent="0.25">
      <c r="A911" s="64"/>
      <c r="B911" s="7"/>
    </row>
    <row r="912" spans="1:2" ht="13.2" x14ac:dyDescent="0.25">
      <c r="A912" s="64"/>
      <c r="B912" s="7"/>
    </row>
    <row r="913" spans="1:2" ht="13.2" x14ac:dyDescent="0.25">
      <c r="A913" s="64"/>
      <c r="B913" s="7"/>
    </row>
    <row r="914" spans="1:2" ht="13.2" x14ac:dyDescent="0.25">
      <c r="A914" s="64"/>
      <c r="B914" s="7"/>
    </row>
    <row r="915" spans="1:2" ht="13.2" x14ac:dyDescent="0.25">
      <c r="A915" s="64"/>
      <c r="B915" s="7"/>
    </row>
    <row r="916" spans="1:2" ht="13.2" x14ac:dyDescent="0.25">
      <c r="A916" s="64"/>
      <c r="B916" s="7"/>
    </row>
    <row r="917" spans="1:2" ht="13.2" x14ac:dyDescent="0.25">
      <c r="A917" s="64"/>
      <c r="B917" s="7"/>
    </row>
    <row r="918" spans="1:2" ht="13.2" x14ac:dyDescent="0.25">
      <c r="A918" s="64"/>
      <c r="B918" s="7"/>
    </row>
    <row r="919" spans="1:2" ht="13.2" x14ac:dyDescent="0.25">
      <c r="A919" s="64"/>
      <c r="B919" s="7"/>
    </row>
    <row r="920" spans="1:2" ht="13.2" x14ac:dyDescent="0.25">
      <c r="A920" s="64"/>
      <c r="B920" s="7"/>
    </row>
    <row r="921" spans="1:2" ht="13.2" x14ac:dyDescent="0.25">
      <c r="A921" s="64"/>
      <c r="B921" s="7"/>
    </row>
    <row r="922" spans="1:2" ht="13.2" x14ac:dyDescent="0.25">
      <c r="A922" s="64"/>
      <c r="B922" s="7"/>
    </row>
    <row r="923" spans="1:2" ht="13.2" x14ac:dyDescent="0.25">
      <c r="A923" s="64"/>
      <c r="B923" s="7"/>
    </row>
    <row r="924" spans="1:2" ht="13.2" x14ac:dyDescent="0.25">
      <c r="A924" s="64"/>
      <c r="B924" s="7"/>
    </row>
    <row r="925" spans="1:2" ht="13.2" x14ac:dyDescent="0.25">
      <c r="A925" s="64"/>
      <c r="B925" s="7"/>
    </row>
    <row r="926" spans="1:2" ht="13.2" x14ac:dyDescent="0.25">
      <c r="A926" s="64"/>
      <c r="B926" s="7"/>
    </row>
    <row r="927" spans="1:2" ht="13.2" x14ac:dyDescent="0.25">
      <c r="A927" s="64"/>
      <c r="B927" s="7"/>
    </row>
    <row r="928" spans="1:2" ht="13.2" x14ac:dyDescent="0.25">
      <c r="A928" s="64"/>
      <c r="B928" s="7"/>
    </row>
    <row r="929" spans="1:2" ht="13.2" x14ac:dyDescent="0.25">
      <c r="A929" s="64"/>
      <c r="B929" s="7"/>
    </row>
    <row r="930" spans="1:2" ht="13.2" x14ac:dyDescent="0.25">
      <c r="A930" s="64"/>
      <c r="B930" s="7"/>
    </row>
    <row r="931" spans="1:2" ht="13.2" x14ac:dyDescent="0.25">
      <c r="A931" s="64"/>
      <c r="B931" s="7"/>
    </row>
    <row r="932" spans="1:2" ht="13.2" x14ac:dyDescent="0.25">
      <c r="A932" s="64"/>
      <c r="B932" s="7"/>
    </row>
    <row r="933" spans="1:2" ht="13.2" x14ac:dyDescent="0.25">
      <c r="A933" s="64"/>
      <c r="B933" s="7"/>
    </row>
    <row r="934" spans="1:2" ht="13.2" x14ac:dyDescent="0.25">
      <c r="A934" s="64"/>
      <c r="B934" s="7"/>
    </row>
    <row r="935" spans="1:2" ht="13.2" x14ac:dyDescent="0.25">
      <c r="A935" s="64"/>
      <c r="B935" s="7"/>
    </row>
    <row r="936" spans="1:2" ht="13.2" x14ac:dyDescent="0.25">
      <c r="A936" s="64"/>
      <c r="B936" s="7"/>
    </row>
    <row r="937" spans="1:2" ht="13.2" x14ac:dyDescent="0.25">
      <c r="A937" s="64"/>
      <c r="B937" s="7"/>
    </row>
    <row r="938" spans="1:2" ht="13.2" x14ac:dyDescent="0.25">
      <c r="A938" s="64"/>
      <c r="B938" s="7"/>
    </row>
    <row r="939" spans="1:2" ht="13.2" x14ac:dyDescent="0.25">
      <c r="A939" s="64"/>
      <c r="B939" s="7"/>
    </row>
    <row r="940" spans="1:2" ht="13.2" x14ac:dyDescent="0.25">
      <c r="A940" s="64"/>
      <c r="B940" s="7"/>
    </row>
    <row r="941" spans="1:2" ht="13.2" x14ac:dyDescent="0.25">
      <c r="A941" s="64"/>
      <c r="B941" s="7"/>
    </row>
    <row r="942" spans="1:2" ht="13.2" x14ac:dyDescent="0.25">
      <c r="A942" s="64"/>
      <c r="B942" s="7"/>
    </row>
    <row r="943" spans="1:2" ht="13.2" x14ac:dyDescent="0.25">
      <c r="A943" s="64"/>
      <c r="B943" s="7"/>
    </row>
    <row r="944" spans="1:2" ht="13.2" x14ac:dyDescent="0.25">
      <c r="A944" s="64"/>
      <c r="B944" s="7"/>
    </row>
    <row r="945" spans="1:2" ht="13.2" x14ac:dyDescent="0.25">
      <c r="A945" s="64"/>
      <c r="B945" s="7"/>
    </row>
    <row r="946" spans="1:2" ht="13.2" x14ac:dyDescent="0.25">
      <c r="A946" s="64"/>
      <c r="B946" s="7"/>
    </row>
    <row r="947" spans="1:2" ht="13.2" x14ac:dyDescent="0.25">
      <c r="A947" s="64"/>
      <c r="B947" s="7"/>
    </row>
    <row r="948" spans="1:2" ht="13.2" x14ac:dyDescent="0.25">
      <c r="A948" s="64"/>
      <c r="B948" s="7"/>
    </row>
    <row r="949" spans="1:2" ht="13.2" x14ac:dyDescent="0.25">
      <c r="A949" s="64"/>
      <c r="B949" s="7"/>
    </row>
    <row r="950" spans="1:2" ht="13.2" x14ac:dyDescent="0.25">
      <c r="A950" s="64"/>
      <c r="B950" s="7"/>
    </row>
    <row r="951" spans="1:2" ht="13.2" x14ac:dyDescent="0.25">
      <c r="A951" s="64"/>
      <c r="B951" s="7"/>
    </row>
    <row r="952" spans="1:2" ht="13.2" x14ac:dyDescent="0.25">
      <c r="A952" s="64"/>
      <c r="B952" s="7"/>
    </row>
    <row r="953" spans="1:2" ht="13.2" x14ac:dyDescent="0.25">
      <c r="A953" s="64"/>
      <c r="B953" s="7"/>
    </row>
    <row r="954" spans="1:2" ht="13.2" x14ac:dyDescent="0.25">
      <c r="A954" s="64"/>
      <c r="B954" s="7"/>
    </row>
    <row r="955" spans="1:2" ht="13.2" x14ac:dyDescent="0.25">
      <c r="A955" s="64"/>
      <c r="B955" s="7"/>
    </row>
    <row r="956" spans="1:2" ht="13.2" x14ac:dyDescent="0.25">
      <c r="A956" s="64"/>
      <c r="B956" s="7"/>
    </row>
    <row r="957" spans="1:2" ht="13.2" x14ac:dyDescent="0.25">
      <c r="A957" s="64"/>
      <c r="B957" s="7"/>
    </row>
    <row r="958" spans="1:2" ht="13.2" x14ac:dyDescent="0.25">
      <c r="A958" s="64"/>
      <c r="B958" s="7"/>
    </row>
    <row r="959" spans="1:2" ht="13.2" x14ac:dyDescent="0.25">
      <c r="A959" s="64"/>
      <c r="B959" s="7"/>
    </row>
    <row r="960" spans="1:2" ht="13.2" x14ac:dyDescent="0.25">
      <c r="A960" s="64"/>
      <c r="B960" s="7"/>
    </row>
    <row r="961" spans="1:2" ht="13.2" x14ac:dyDescent="0.25">
      <c r="A961" s="64"/>
      <c r="B961" s="7"/>
    </row>
    <row r="962" spans="1:2" ht="13.2" x14ac:dyDescent="0.25">
      <c r="A962" s="64"/>
      <c r="B962" s="7"/>
    </row>
    <row r="963" spans="1:2" ht="13.2" x14ac:dyDescent="0.25">
      <c r="A963" s="64"/>
      <c r="B963" s="7"/>
    </row>
    <row r="964" spans="1:2" ht="13.2" x14ac:dyDescent="0.25">
      <c r="A964" s="64"/>
      <c r="B964" s="7"/>
    </row>
    <row r="965" spans="1:2" ht="13.2" x14ac:dyDescent="0.25">
      <c r="A965" s="64"/>
      <c r="B965" s="7"/>
    </row>
    <row r="966" spans="1:2" ht="13.2" x14ac:dyDescent="0.25">
      <c r="A966" s="64"/>
      <c r="B966" s="7"/>
    </row>
    <row r="967" spans="1:2" ht="13.2" x14ac:dyDescent="0.25">
      <c r="A967" s="64"/>
      <c r="B967" s="7"/>
    </row>
    <row r="968" spans="1:2" ht="13.2" x14ac:dyDescent="0.25">
      <c r="A968" s="64"/>
      <c r="B968" s="7"/>
    </row>
    <row r="969" spans="1:2" ht="13.2" x14ac:dyDescent="0.25">
      <c r="A969" s="64"/>
      <c r="B969" s="7"/>
    </row>
    <row r="970" spans="1:2" ht="13.2" x14ac:dyDescent="0.25">
      <c r="A970" s="64"/>
      <c r="B970" s="7"/>
    </row>
    <row r="971" spans="1:2" ht="13.2" x14ac:dyDescent="0.25">
      <c r="A971" s="64"/>
      <c r="B971" s="7"/>
    </row>
    <row r="972" spans="1:2" ht="13.2" x14ac:dyDescent="0.25">
      <c r="A972" s="64"/>
      <c r="B972" s="7"/>
    </row>
    <row r="973" spans="1:2" ht="13.2" x14ac:dyDescent="0.25">
      <c r="A973" s="64"/>
      <c r="B973" s="7"/>
    </row>
    <row r="974" spans="1:2" ht="13.2" x14ac:dyDescent="0.25">
      <c r="A974" s="64"/>
      <c r="B974" s="7"/>
    </row>
    <row r="975" spans="1:2" ht="13.2" x14ac:dyDescent="0.25">
      <c r="A975" s="64"/>
      <c r="B975" s="7"/>
    </row>
    <row r="976" spans="1:2" ht="13.2" x14ac:dyDescent="0.25">
      <c r="A976" s="64"/>
      <c r="B976" s="7"/>
    </row>
    <row r="977" spans="1:2" ht="13.2" x14ac:dyDescent="0.25">
      <c r="A977" s="64"/>
      <c r="B977" s="7"/>
    </row>
    <row r="978" spans="1:2" ht="13.2" x14ac:dyDescent="0.25">
      <c r="A978" s="64"/>
      <c r="B978" s="7"/>
    </row>
    <row r="979" spans="1:2" ht="13.2" x14ac:dyDescent="0.25">
      <c r="A979" s="64"/>
      <c r="B979" s="7"/>
    </row>
    <row r="980" spans="1:2" ht="13.2" x14ac:dyDescent="0.25">
      <c r="A980" s="64"/>
      <c r="B980" s="7"/>
    </row>
    <row r="981" spans="1:2" ht="13.2" x14ac:dyDescent="0.25">
      <c r="A981" s="64"/>
      <c r="B981" s="7"/>
    </row>
    <row r="982" spans="1:2" ht="13.2" x14ac:dyDescent="0.25">
      <c r="A982" s="64"/>
      <c r="B982" s="7"/>
    </row>
    <row r="983" spans="1:2" ht="13.2" x14ac:dyDescent="0.25">
      <c r="A983" s="64"/>
      <c r="B983" s="7"/>
    </row>
    <row r="984" spans="1:2" ht="13.2" x14ac:dyDescent="0.25">
      <c r="A984" s="64"/>
      <c r="B984" s="7"/>
    </row>
    <row r="985" spans="1:2" ht="13.2" x14ac:dyDescent="0.25">
      <c r="A985" s="64"/>
      <c r="B985" s="7"/>
    </row>
    <row r="986" spans="1:2" ht="13.2" x14ac:dyDescent="0.25">
      <c r="A986" s="64"/>
      <c r="B986" s="7"/>
    </row>
    <row r="987" spans="1:2" ht="13.2" x14ac:dyDescent="0.25">
      <c r="A987" s="64"/>
      <c r="B987" s="7"/>
    </row>
    <row r="988" spans="1:2" ht="13.2" x14ac:dyDescent="0.25">
      <c r="A988" s="64"/>
      <c r="B988" s="7"/>
    </row>
    <row r="989" spans="1:2" ht="13.2" x14ac:dyDescent="0.25">
      <c r="A989" s="64"/>
      <c r="B989" s="7"/>
    </row>
    <row r="990" spans="1:2" ht="13.2" x14ac:dyDescent="0.25">
      <c r="A990" s="64"/>
      <c r="B990" s="7"/>
    </row>
    <row r="991" spans="1:2" ht="13.2" x14ac:dyDescent="0.25">
      <c r="A991" s="64"/>
      <c r="B991" s="7"/>
    </row>
    <row r="992" spans="1:2" ht="13.2" x14ac:dyDescent="0.25">
      <c r="A992" s="64"/>
      <c r="B992" s="7"/>
    </row>
    <row r="993" spans="1:2" ht="13.2" x14ac:dyDescent="0.25">
      <c r="A993" s="64"/>
      <c r="B993" s="7"/>
    </row>
    <row r="994" spans="1:2" ht="13.2" x14ac:dyDescent="0.25">
      <c r="A994" s="64"/>
      <c r="B994" s="7"/>
    </row>
    <row r="995" spans="1:2" ht="13.2" x14ac:dyDescent="0.25">
      <c r="A995" s="64"/>
      <c r="B995" s="7"/>
    </row>
    <row r="996" spans="1:2" ht="13.2" x14ac:dyDescent="0.25">
      <c r="A996" s="64"/>
      <c r="B996" s="7"/>
    </row>
    <row r="997" spans="1:2" ht="13.2" x14ac:dyDescent="0.25">
      <c r="A997" s="64"/>
      <c r="B997" s="7"/>
    </row>
    <row r="998" spans="1:2" ht="13.2" x14ac:dyDescent="0.25">
      <c r="A998" s="64"/>
      <c r="B998" s="7"/>
    </row>
    <row r="999" spans="1:2" ht="13.2" x14ac:dyDescent="0.25">
      <c r="A999" s="64"/>
      <c r="B999" s="7"/>
    </row>
    <row r="1000" spans="1:2" ht="13.2" x14ac:dyDescent="0.25">
      <c r="A1000" s="64"/>
      <c r="B1000" s="7"/>
    </row>
  </sheetData>
  <mergeCells count="21">
    <mergeCell ref="AN12:AR13"/>
    <mergeCell ref="AT12:AW13"/>
    <mergeCell ref="Q13:S13"/>
    <mergeCell ref="T12:T15"/>
    <mergeCell ref="V12:Z13"/>
    <mergeCell ref="V58:AA58"/>
    <mergeCell ref="V59:AA59"/>
    <mergeCell ref="V60:AA60"/>
    <mergeCell ref="B12:B14"/>
    <mergeCell ref="A15:B15"/>
    <mergeCell ref="A16:B16"/>
    <mergeCell ref="M12:N12"/>
    <mergeCell ref="Q12:S12"/>
    <mergeCell ref="I1:O1"/>
    <mergeCell ref="V1:AH1"/>
    <mergeCell ref="A12:A14"/>
    <mergeCell ref="C12:K12"/>
    <mergeCell ref="L12:L15"/>
    <mergeCell ref="O12:O15"/>
    <mergeCell ref="AB12:AF13"/>
    <mergeCell ref="AH12:AL13"/>
  </mergeCells>
  <pageMargins left="0.7" right="0.7" top="0.75" bottom="0.75" header="0" footer="0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00"/>
  <sheetViews>
    <sheetView workbookViewId="0"/>
  </sheetViews>
  <sheetFormatPr defaultColWidth="12.6640625" defaultRowHeight="15.75" customHeight="1" x14ac:dyDescent="0.25"/>
  <cols>
    <col min="1" max="1" width="31.21875" customWidth="1"/>
    <col min="2" max="26" width="8.6640625" customWidth="1"/>
  </cols>
  <sheetData>
    <row r="1" spans="1:4" ht="12.75" customHeight="1" x14ac:dyDescent="0.25">
      <c r="A1" s="65" t="s">
        <v>143</v>
      </c>
      <c r="B1" s="66">
        <f t="shared" ref="B1:B40" si="0">A1*0.5</f>
        <v>7.5</v>
      </c>
      <c r="C1" s="66">
        <f t="shared" ref="C1:C40" si="1">A1*0.25</f>
        <v>3.75</v>
      </c>
      <c r="D1" s="66">
        <f t="shared" ref="D1:D40" si="2">A1*0.25</f>
        <v>3.75</v>
      </c>
    </row>
    <row r="2" spans="1:4" ht="12.75" customHeight="1" x14ac:dyDescent="0.25">
      <c r="A2" s="65" t="s">
        <v>143</v>
      </c>
      <c r="B2" s="66">
        <f t="shared" si="0"/>
        <v>7.5</v>
      </c>
      <c r="C2" s="66">
        <f t="shared" si="1"/>
        <v>3.75</v>
      </c>
      <c r="D2" s="66">
        <f t="shared" si="2"/>
        <v>3.75</v>
      </c>
    </row>
    <row r="3" spans="1:4" ht="12.75" customHeight="1" x14ac:dyDescent="0.25">
      <c r="A3" s="65" t="s">
        <v>143</v>
      </c>
      <c r="B3" s="66">
        <f t="shared" si="0"/>
        <v>7.5</v>
      </c>
      <c r="C3" s="66">
        <f t="shared" si="1"/>
        <v>3.75</v>
      </c>
      <c r="D3" s="66">
        <f t="shared" si="2"/>
        <v>3.75</v>
      </c>
    </row>
    <row r="4" spans="1:4" ht="12.75" customHeight="1" x14ac:dyDescent="0.25">
      <c r="A4" s="65" t="s">
        <v>144</v>
      </c>
      <c r="B4" s="66" t="e">
        <f t="shared" si="0"/>
        <v>#VALUE!</v>
      </c>
      <c r="C4" s="66" t="e">
        <f t="shared" si="1"/>
        <v>#VALUE!</v>
      </c>
      <c r="D4" s="66" t="e">
        <f t="shared" si="2"/>
        <v>#VALUE!</v>
      </c>
    </row>
    <row r="5" spans="1:4" ht="12.75" customHeight="1" x14ac:dyDescent="0.25">
      <c r="A5" s="65" t="s">
        <v>144</v>
      </c>
      <c r="B5" s="66" t="e">
        <f t="shared" si="0"/>
        <v>#VALUE!</v>
      </c>
      <c r="C5" s="66" t="e">
        <f t="shared" si="1"/>
        <v>#VALUE!</v>
      </c>
      <c r="D5" s="66" t="e">
        <f t="shared" si="2"/>
        <v>#VALUE!</v>
      </c>
    </row>
    <row r="6" spans="1:4" ht="12.75" customHeight="1" x14ac:dyDescent="0.25">
      <c r="A6" s="65" t="s">
        <v>145</v>
      </c>
      <c r="B6" s="66">
        <f t="shared" si="0"/>
        <v>8</v>
      </c>
      <c r="C6" s="66">
        <f t="shared" si="1"/>
        <v>4</v>
      </c>
      <c r="D6" s="66">
        <f t="shared" si="2"/>
        <v>4</v>
      </c>
    </row>
    <row r="7" spans="1:4" ht="12.75" customHeight="1" x14ac:dyDescent="0.25">
      <c r="A7" s="65" t="s">
        <v>144</v>
      </c>
      <c r="B7" s="66" t="e">
        <f t="shared" si="0"/>
        <v>#VALUE!</v>
      </c>
      <c r="C7" s="66" t="e">
        <f t="shared" si="1"/>
        <v>#VALUE!</v>
      </c>
      <c r="D7" s="66" t="e">
        <f t="shared" si="2"/>
        <v>#VALUE!</v>
      </c>
    </row>
    <row r="8" spans="1:4" ht="12.75" customHeight="1" x14ac:dyDescent="0.25">
      <c r="A8" s="65" t="s">
        <v>145</v>
      </c>
      <c r="B8" s="66">
        <f t="shared" si="0"/>
        <v>8</v>
      </c>
      <c r="C8" s="66">
        <f t="shared" si="1"/>
        <v>4</v>
      </c>
      <c r="D8" s="66">
        <f t="shared" si="2"/>
        <v>4</v>
      </c>
    </row>
    <row r="9" spans="1:4" ht="12.75" customHeight="1" x14ac:dyDescent="0.25">
      <c r="A9" s="65" t="s">
        <v>146</v>
      </c>
      <c r="B9" s="66">
        <f t="shared" si="0"/>
        <v>6</v>
      </c>
      <c r="C9" s="66">
        <f t="shared" si="1"/>
        <v>3</v>
      </c>
      <c r="D9" s="66">
        <f t="shared" si="2"/>
        <v>3</v>
      </c>
    </row>
    <row r="10" spans="1:4" ht="12.75" customHeight="1" x14ac:dyDescent="0.25">
      <c r="A10" s="65" t="s">
        <v>143</v>
      </c>
      <c r="B10" s="66">
        <f t="shared" si="0"/>
        <v>7.5</v>
      </c>
      <c r="C10" s="66">
        <f t="shared" si="1"/>
        <v>3.75</v>
      </c>
      <c r="D10" s="66">
        <f t="shared" si="2"/>
        <v>3.75</v>
      </c>
    </row>
    <row r="11" spans="1:4" ht="12.75" customHeight="1" x14ac:dyDescent="0.25">
      <c r="A11" s="65" t="s">
        <v>143</v>
      </c>
      <c r="B11" s="66">
        <f t="shared" si="0"/>
        <v>7.5</v>
      </c>
      <c r="C11" s="66">
        <f t="shared" si="1"/>
        <v>3.75</v>
      </c>
      <c r="D11" s="66">
        <f t="shared" si="2"/>
        <v>3.75</v>
      </c>
    </row>
    <row r="12" spans="1:4" ht="12.75" customHeight="1" x14ac:dyDescent="0.25">
      <c r="A12" s="65" t="s">
        <v>147</v>
      </c>
      <c r="B12" s="66">
        <f t="shared" si="0"/>
        <v>9</v>
      </c>
      <c r="C12" s="66">
        <f t="shared" si="1"/>
        <v>4.5</v>
      </c>
      <c r="D12" s="66">
        <f t="shared" si="2"/>
        <v>4.5</v>
      </c>
    </row>
    <row r="13" spans="1:4" ht="12.75" customHeight="1" x14ac:dyDescent="0.25">
      <c r="A13" s="65" t="s">
        <v>146</v>
      </c>
      <c r="B13" s="66">
        <f t="shared" si="0"/>
        <v>6</v>
      </c>
      <c r="C13" s="66">
        <f t="shared" si="1"/>
        <v>3</v>
      </c>
      <c r="D13" s="66">
        <f t="shared" si="2"/>
        <v>3</v>
      </c>
    </row>
    <row r="14" spans="1:4" ht="12.75" customHeight="1" x14ac:dyDescent="0.25">
      <c r="A14" s="65" t="s">
        <v>147</v>
      </c>
      <c r="B14" s="66">
        <f t="shared" si="0"/>
        <v>9</v>
      </c>
      <c r="C14" s="66">
        <f t="shared" si="1"/>
        <v>4.5</v>
      </c>
      <c r="D14" s="66">
        <f t="shared" si="2"/>
        <v>4.5</v>
      </c>
    </row>
    <row r="15" spans="1:4" ht="12.75" customHeight="1" x14ac:dyDescent="0.25">
      <c r="A15" s="65" t="s">
        <v>143</v>
      </c>
      <c r="B15" s="66">
        <f t="shared" si="0"/>
        <v>7.5</v>
      </c>
      <c r="C15" s="66">
        <f t="shared" si="1"/>
        <v>3.75</v>
      </c>
      <c r="D15" s="66">
        <f t="shared" si="2"/>
        <v>3.75</v>
      </c>
    </row>
    <row r="16" spans="1:4" ht="12.75" customHeight="1" x14ac:dyDescent="0.25">
      <c r="A16" s="65" t="s">
        <v>146</v>
      </c>
      <c r="B16" s="66">
        <f t="shared" si="0"/>
        <v>6</v>
      </c>
      <c r="C16" s="66">
        <f t="shared" si="1"/>
        <v>3</v>
      </c>
      <c r="D16" s="66">
        <f t="shared" si="2"/>
        <v>3</v>
      </c>
    </row>
    <row r="17" spans="1:4" ht="12.75" customHeight="1" x14ac:dyDescent="0.25">
      <c r="A17" s="65" t="s">
        <v>146</v>
      </c>
      <c r="B17" s="66">
        <f t="shared" si="0"/>
        <v>6</v>
      </c>
      <c r="C17" s="66">
        <f t="shared" si="1"/>
        <v>3</v>
      </c>
      <c r="D17" s="66">
        <f t="shared" si="2"/>
        <v>3</v>
      </c>
    </row>
    <row r="18" spans="1:4" ht="12.75" customHeight="1" x14ac:dyDescent="0.25">
      <c r="A18" s="65" t="s">
        <v>143</v>
      </c>
      <c r="B18" s="66">
        <f t="shared" si="0"/>
        <v>7.5</v>
      </c>
      <c r="C18" s="66">
        <f t="shared" si="1"/>
        <v>3.75</v>
      </c>
      <c r="D18" s="66">
        <f t="shared" si="2"/>
        <v>3.75</v>
      </c>
    </row>
    <row r="19" spans="1:4" ht="12.75" customHeight="1" x14ac:dyDescent="0.25">
      <c r="A19" s="65" t="s">
        <v>147</v>
      </c>
      <c r="B19" s="66">
        <f t="shared" si="0"/>
        <v>9</v>
      </c>
      <c r="C19" s="66">
        <f t="shared" si="1"/>
        <v>4.5</v>
      </c>
      <c r="D19" s="66">
        <f t="shared" si="2"/>
        <v>4.5</v>
      </c>
    </row>
    <row r="20" spans="1:4" ht="12.75" customHeight="1" x14ac:dyDescent="0.25">
      <c r="A20" s="65" t="s">
        <v>143</v>
      </c>
      <c r="B20" s="66">
        <f t="shared" si="0"/>
        <v>7.5</v>
      </c>
      <c r="C20" s="66">
        <f t="shared" si="1"/>
        <v>3.75</v>
      </c>
      <c r="D20" s="66">
        <f t="shared" si="2"/>
        <v>3.75</v>
      </c>
    </row>
    <row r="21" spans="1:4" ht="12.75" customHeight="1" x14ac:dyDescent="0.25">
      <c r="A21" s="65" t="s">
        <v>147</v>
      </c>
      <c r="B21" s="66">
        <f t="shared" si="0"/>
        <v>9</v>
      </c>
      <c r="C21" s="66">
        <f t="shared" si="1"/>
        <v>4.5</v>
      </c>
      <c r="D21" s="66">
        <f t="shared" si="2"/>
        <v>4.5</v>
      </c>
    </row>
    <row r="22" spans="1:4" ht="12.75" customHeight="1" x14ac:dyDescent="0.25">
      <c r="A22" s="65" t="s">
        <v>146</v>
      </c>
      <c r="B22" s="66">
        <f t="shared" si="0"/>
        <v>6</v>
      </c>
      <c r="C22" s="66">
        <f t="shared" si="1"/>
        <v>3</v>
      </c>
      <c r="D22" s="66">
        <f t="shared" si="2"/>
        <v>3</v>
      </c>
    </row>
    <row r="23" spans="1:4" ht="12.75" customHeight="1" x14ac:dyDescent="0.25">
      <c r="A23" s="65" t="s">
        <v>143</v>
      </c>
      <c r="B23" s="66">
        <f t="shared" si="0"/>
        <v>7.5</v>
      </c>
      <c r="C23" s="66">
        <f t="shared" si="1"/>
        <v>3.75</v>
      </c>
      <c r="D23" s="66">
        <f t="shared" si="2"/>
        <v>3.75</v>
      </c>
    </row>
    <row r="24" spans="1:4" ht="12.75" customHeight="1" x14ac:dyDescent="0.25">
      <c r="A24" s="65" t="s">
        <v>146</v>
      </c>
      <c r="B24" s="66">
        <f t="shared" si="0"/>
        <v>6</v>
      </c>
      <c r="C24" s="66">
        <f t="shared" si="1"/>
        <v>3</v>
      </c>
      <c r="D24" s="66">
        <f t="shared" si="2"/>
        <v>3</v>
      </c>
    </row>
    <row r="25" spans="1:4" ht="12.75" customHeight="1" x14ac:dyDescent="0.25">
      <c r="A25" s="65" t="s">
        <v>147</v>
      </c>
      <c r="B25" s="66">
        <f t="shared" si="0"/>
        <v>9</v>
      </c>
      <c r="C25" s="66">
        <f t="shared" si="1"/>
        <v>4.5</v>
      </c>
      <c r="D25" s="66">
        <f t="shared" si="2"/>
        <v>4.5</v>
      </c>
    </row>
    <row r="26" spans="1:4" ht="12.75" customHeight="1" x14ac:dyDescent="0.25">
      <c r="A26" s="65" t="s">
        <v>146</v>
      </c>
      <c r="B26" s="66">
        <f t="shared" si="0"/>
        <v>6</v>
      </c>
      <c r="C26" s="66">
        <f t="shared" si="1"/>
        <v>3</v>
      </c>
      <c r="D26" s="66">
        <f t="shared" si="2"/>
        <v>3</v>
      </c>
    </row>
    <row r="27" spans="1:4" ht="12.75" customHeight="1" x14ac:dyDescent="0.25">
      <c r="A27" s="65" t="s">
        <v>147</v>
      </c>
      <c r="B27" s="66">
        <f t="shared" si="0"/>
        <v>9</v>
      </c>
      <c r="C27" s="66">
        <f t="shared" si="1"/>
        <v>4.5</v>
      </c>
      <c r="D27" s="66">
        <f t="shared" si="2"/>
        <v>4.5</v>
      </c>
    </row>
    <row r="28" spans="1:4" ht="12.75" customHeight="1" x14ac:dyDescent="0.25">
      <c r="A28" s="65" t="s">
        <v>143</v>
      </c>
      <c r="B28" s="66">
        <f t="shared" si="0"/>
        <v>7.5</v>
      </c>
      <c r="C28" s="66">
        <f t="shared" si="1"/>
        <v>3.75</v>
      </c>
      <c r="D28" s="66">
        <f t="shared" si="2"/>
        <v>3.75</v>
      </c>
    </row>
    <row r="29" spans="1:4" ht="12.75" customHeight="1" x14ac:dyDescent="0.25">
      <c r="A29" s="65" t="s">
        <v>143</v>
      </c>
      <c r="B29" s="66">
        <f t="shared" si="0"/>
        <v>7.5</v>
      </c>
      <c r="C29" s="66">
        <f t="shared" si="1"/>
        <v>3.75</v>
      </c>
      <c r="D29" s="66">
        <f t="shared" si="2"/>
        <v>3.75</v>
      </c>
    </row>
    <row r="30" spans="1:4" ht="12.75" customHeight="1" x14ac:dyDescent="0.25">
      <c r="A30" s="65" t="s">
        <v>147</v>
      </c>
      <c r="B30" s="66">
        <f t="shared" si="0"/>
        <v>9</v>
      </c>
      <c r="C30" s="66">
        <f t="shared" si="1"/>
        <v>4.5</v>
      </c>
      <c r="D30" s="66">
        <f t="shared" si="2"/>
        <v>4.5</v>
      </c>
    </row>
    <row r="31" spans="1:4" ht="12.75" customHeight="1" x14ac:dyDescent="0.25">
      <c r="A31" s="65" t="s">
        <v>147</v>
      </c>
      <c r="B31" s="66">
        <f t="shared" si="0"/>
        <v>9</v>
      </c>
      <c r="C31" s="66">
        <f t="shared" si="1"/>
        <v>4.5</v>
      </c>
      <c r="D31" s="66">
        <f t="shared" si="2"/>
        <v>4.5</v>
      </c>
    </row>
    <row r="32" spans="1:4" ht="12.75" customHeight="1" x14ac:dyDescent="0.25">
      <c r="A32" s="65" t="s">
        <v>146</v>
      </c>
      <c r="B32" s="66">
        <f t="shared" si="0"/>
        <v>6</v>
      </c>
      <c r="C32" s="66">
        <f t="shared" si="1"/>
        <v>3</v>
      </c>
      <c r="D32" s="66">
        <f t="shared" si="2"/>
        <v>3</v>
      </c>
    </row>
    <row r="33" spans="1:4" ht="12.75" customHeight="1" x14ac:dyDescent="0.25">
      <c r="A33" s="65" t="s">
        <v>147</v>
      </c>
      <c r="B33" s="66">
        <f t="shared" si="0"/>
        <v>9</v>
      </c>
      <c r="C33" s="66">
        <f t="shared" si="1"/>
        <v>4.5</v>
      </c>
      <c r="D33" s="66">
        <f t="shared" si="2"/>
        <v>4.5</v>
      </c>
    </row>
    <row r="34" spans="1:4" ht="12.75" customHeight="1" x14ac:dyDescent="0.25">
      <c r="A34" s="65" t="s">
        <v>147</v>
      </c>
      <c r="B34" s="66">
        <f t="shared" si="0"/>
        <v>9</v>
      </c>
      <c r="C34" s="66">
        <f t="shared" si="1"/>
        <v>4.5</v>
      </c>
      <c r="D34" s="66">
        <f t="shared" si="2"/>
        <v>4.5</v>
      </c>
    </row>
    <row r="35" spans="1:4" ht="12.75" customHeight="1" x14ac:dyDescent="0.25">
      <c r="A35" s="65" t="s">
        <v>143</v>
      </c>
      <c r="B35" s="66">
        <f t="shared" si="0"/>
        <v>7.5</v>
      </c>
      <c r="C35" s="66">
        <f t="shared" si="1"/>
        <v>3.75</v>
      </c>
      <c r="D35" s="66">
        <f t="shared" si="2"/>
        <v>3.75</v>
      </c>
    </row>
    <row r="36" spans="1:4" ht="12.75" customHeight="1" x14ac:dyDescent="0.25">
      <c r="A36" s="65" t="s">
        <v>143</v>
      </c>
      <c r="B36" s="66">
        <f t="shared" si="0"/>
        <v>7.5</v>
      </c>
      <c r="C36" s="66">
        <f t="shared" si="1"/>
        <v>3.75</v>
      </c>
      <c r="D36" s="66">
        <f t="shared" si="2"/>
        <v>3.75</v>
      </c>
    </row>
    <row r="37" spans="1:4" ht="12.75" customHeight="1" x14ac:dyDescent="0.25">
      <c r="A37" s="65" t="s">
        <v>143</v>
      </c>
      <c r="B37" s="66">
        <f t="shared" si="0"/>
        <v>7.5</v>
      </c>
      <c r="C37" s="66">
        <f t="shared" si="1"/>
        <v>3.75</v>
      </c>
      <c r="D37" s="66">
        <f t="shared" si="2"/>
        <v>3.75</v>
      </c>
    </row>
    <row r="38" spans="1:4" ht="12.75" customHeight="1" x14ac:dyDescent="0.25">
      <c r="A38" s="65" t="s">
        <v>146</v>
      </c>
      <c r="B38" s="66">
        <f t="shared" si="0"/>
        <v>6</v>
      </c>
      <c r="C38" s="66">
        <f t="shared" si="1"/>
        <v>3</v>
      </c>
      <c r="D38" s="66">
        <f t="shared" si="2"/>
        <v>3</v>
      </c>
    </row>
    <row r="39" spans="1:4" ht="12.75" customHeight="1" x14ac:dyDescent="0.25">
      <c r="A39" s="65" t="s">
        <v>147</v>
      </c>
      <c r="B39" s="66">
        <f t="shared" si="0"/>
        <v>9</v>
      </c>
      <c r="C39" s="66">
        <f t="shared" si="1"/>
        <v>4.5</v>
      </c>
      <c r="D39" s="66">
        <f t="shared" si="2"/>
        <v>4.5</v>
      </c>
    </row>
    <row r="40" spans="1:4" ht="12.75" customHeight="1" x14ac:dyDescent="0.25">
      <c r="A40" s="65" t="s">
        <v>147</v>
      </c>
      <c r="B40" s="66">
        <f t="shared" si="0"/>
        <v>9</v>
      </c>
      <c r="C40" s="66">
        <f t="shared" si="1"/>
        <v>4.5</v>
      </c>
      <c r="D40" s="66">
        <f t="shared" si="2"/>
        <v>4.5</v>
      </c>
    </row>
    <row r="41" spans="1:4" ht="12.75" customHeight="1" x14ac:dyDescent="0.25"/>
    <row r="42" spans="1:4" ht="12.75" customHeight="1" x14ac:dyDescent="0.25"/>
    <row r="43" spans="1:4" ht="12.75" customHeight="1" x14ac:dyDescent="0.25"/>
    <row r="44" spans="1:4" ht="12.75" customHeight="1" x14ac:dyDescent="0.25"/>
    <row r="45" spans="1:4" ht="12.75" customHeight="1" x14ac:dyDescent="0.25"/>
    <row r="46" spans="1:4" ht="12.75" customHeight="1" x14ac:dyDescent="0.25"/>
    <row r="47" spans="1:4" ht="12.75" customHeight="1" x14ac:dyDescent="0.25"/>
    <row r="48" spans="1:4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C1000"/>
  <sheetViews>
    <sheetView workbookViewId="0"/>
  </sheetViews>
  <sheetFormatPr defaultColWidth="12.6640625" defaultRowHeight="15.75" customHeight="1" x14ac:dyDescent="0.25"/>
  <sheetData>
    <row r="1" spans="1:3" x14ac:dyDescent="0.25">
      <c r="A1" s="67">
        <v>17</v>
      </c>
      <c r="B1" s="68">
        <f t="shared" ref="B1:B40" si="0">ROUND(A1*0.33,0)</f>
        <v>6</v>
      </c>
      <c r="C1" s="68">
        <f t="shared" ref="C1:C40" si="1">FLOOR(A1*0.66,0.5)</f>
        <v>11</v>
      </c>
    </row>
    <row r="2" spans="1:3" x14ac:dyDescent="0.25">
      <c r="A2" s="67">
        <v>17</v>
      </c>
      <c r="B2" s="68">
        <f t="shared" si="0"/>
        <v>6</v>
      </c>
      <c r="C2" s="68">
        <f t="shared" si="1"/>
        <v>11</v>
      </c>
    </row>
    <row r="3" spans="1:3" x14ac:dyDescent="0.25">
      <c r="A3" s="67">
        <v>20</v>
      </c>
      <c r="B3" s="68">
        <f t="shared" si="0"/>
        <v>7</v>
      </c>
      <c r="C3" s="68">
        <f t="shared" si="1"/>
        <v>13</v>
      </c>
    </row>
    <row r="4" spans="1:3" x14ac:dyDescent="0.25">
      <c r="A4" s="67" t="s">
        <v>144</v>
      </c>
      <c r="B4" s="68" t="e">
        <f t="shared" si="0"/>
        <v>#VALUE!</v>
      </c>
      <c r="C4" s="68" t="e">
        <f t="shared" si="1"/>
        <v>#VALUE!</v>
      </c>
    </row>
    <row r="5" spans="1:3" x14ac:dyDescent="0.25">
      <c r="A5" s="67" t="s">
        <v>144</v>
      </c>
      <c r="B5" s="68" t="e">
        <f t="shared" si="0"/>
        <v>#VALUE!</v>
      </c>
      <c r="C5" s="68" t="e">
        <f t="shared" si="1"/>
        <v>#VALUE!</v>
      </c>
    </row>
    <row r="6" spans="1:3" x14ac:dyDescent="0.25">
      <c r="A6" s="67">
        <v>15</v>
      </c>
      <c r="B6" s="68">
        <f t="shared" si="0"/>
        <v>5</v>
      </c>
      <c r="C6" s="68">
        <f t="shared" si="1"/>
        <v>9.5</v>
      </c>
    </row>
    <row r="7" spans="1:3" x14ac:dyDescent="0.25">
      <c r="A7" s="67" t="s">
        <v>144</v>
      </c>
      <c r="B7" s="68" t="e">
        <f t="shared" si="0"/>
        <v>#VALUE!</v>
      </c>
      <c r="C7" s="68" t="e">
        <f t="shared" si="1"/>
        <v>#VALUE!</v>
      </c>
    </row>
    <row r="8" spans="1:3" x14ac:dyDescent="0.25">
      <c r="A8" s="67">
        <v>15</v>
      </c>
      <c r="B8" s="68">
        <f t="shared" si="0"/>
        <v>5</v>
      </c>
      <c r="C8" s="68">
        <f t="shared" si="1"/>
        <v>9.5</v>
      </c>
    </row>
    <row r="9" spans="1:3" x14ac:dyDescent="0.25">
      <c r="A9" s="67">
        <v>15</v>
      </c>
      <c r="B9" s="68">
        <f t="shared" si="0"/>
        <v>5</v>
      </c>
      <c r="C9" s="68">
        <f t="shared" si="1"/>
        <v>9.5</v>
      </c>
    </row>
    <row r="10" spans="1:3" x14ac:dyDescent="0.25">
      <c r="A10" s="67">
        <v>15</v>
      </c>
      <c r="B10" s="68">
        <f t="shared" si="0"/>
        <v>5</v>
      </c>
      <c r="C10" s="68">
        <f t="shared" si="1"/>
        <v>9.5</v>
      </c>
    </row>
    <row r="11" spans="1:3" x14ac:dyDescent="0.25">
      <c r="A11" s="67">
        <v>20</v>
      </c>
      <c r="B11" s="68">
        <f t="shared" si="0"/>
        <v>7</v>
      </c>
      <c r="C11" s="68">
        <f t="shared" si="1"/>
        <v>13</v>
      </c>
    </row>
    <row r="12" spans="1:3" x14ac:dyDescent="0.25">
      <c r="A12" s="67">
        <v>15</v>
      </c>
      <c r="B12" s="68">
        <f t="shared" si="0"/>
        <v>5</v>
      </c>
      <c r="C12" s="68">
        <f t="shared" si="1"/>
        <v>9.5</v>
      </c>
    </row>
    <row r="13" spans="1:3" x14ac:dyDescent="0.25">
      <c r="A13" s="67">
        <v>15</v>
      </c>
      <c r="B13" s="68">
        <f t="shared" si="0"/>
        <v>5</v>
      </c>
      <c r="C13" s="68">
        <f t="shared" si="1"/>
        <v>9.5</v>
      </c>
    </row>
    <row r="14" spans="1:3" x14ac:dyDescent="0.25">
      <c r="A14" s="67">
        <v>17</v>
      </c>
      <c r="B14" s="68">
        <f t="shared" si="0"/>
        <v>6</v>
      </c>
      <c r="C14" s="68">
        <f t="shared" si="1"/>
        <v>11</v>
      </c>
    </row>
    <row r="15" spans="1:3" x14ac:dyDescent="0.25">
      <c r="A15" s="67">
        <v>20</v>
      </c>
      <c r="B15" s="68">
        <f t="shared" si="0"/>
        <v>7</v>
      </c>
      <c r="C15" s="68">
        <f t="shared" si="1"/>
        <v>13</v>
      </c>
    </row>
    <row r="16" spans="1:3" x14ac:dyDescent="0.25">
      <c r="A16" s="67">
        <v>20</v>
      </c>
      <c r="B16" s="68">
        <f t="shared" si="0"/>
        <v>7</v>
      </c>
      <c r="C16" s="68">
        <f t="shared" si="1"/>
        <v>13</v>
      </c>
    </row>
    <row r="17" spans="1:3" x14ac:dyDescent="0.25">
      <c r="A17" s="67">
        <v>15</v>
      </c>
      <c r="B17" s="68">
        <f t="shared" si="0"/>
        <v>5</v>
      </c>
      <c r="C17" s="68">
        <f t="shared" si="1"/>
        <v>9.5</v>
      </c>
    </row>
    <row r="18" spans="1:3" x14ac:dyDescent="0.25">
      <c r="A18" s="67">
        <v>20</v>
      </c>
      <c r="B18" s="68">
        <f t="shared" si="0"/>
        <v>7</v>
      </c>
      <c r="C18" s="68">
        <f t="shared" si="1"/>
        <v>13</v>
      </c>
    </row>
    <row r="19" spans="1:3" x14ac:dyDescent="0.25">
      <c r="A19" s="67">
        <v>15</v>
      </c>
      <c r="B19" s="68">
        <f t="shared" si="0"/>
        <v>5</v>
      </c>
      <c r="C19" s="68">
        <f t="shared" si="1"/>
        <v>9.5</v>
      </c>
    </row>
    <row r="20" spans="1:3" x14ac:dyDescent="0.25">
      <c r="A20" s="67">
        <v>17</v>
      </c>
      <c r="B20" s="68">
        <f t="shared" si="0"/>
        <v>6</v>
      </c>
      <c r="C20" s="68">
        <f t="shared" si="1"/>
        <v>11</v>
      </c>
    </row>
    <row r="21" spans="1:3" x14ac:dyDescent="0.25">
      <c r="A21" s="67">
        <v>18</v>
      </c>
      <c r="B21" s="68">
        <f t="shared" si="0"/>
        <v>6</v>
      </c>
      <c r="C21" s="68">
        <f t="shared" si="1"/>
        <v>11.5</v>
      </c>
    </row>
    <row r="22" spans="1:3" x14ac:dyDescent="0.25">
      <c r="A22" s="67">
        <v>15</v>
      </c>
      <c r="B22" s="68">
        <f t="shared" si="0"/>
        <v>5</v>
      </c>
      <c r="C22" s="68">
        <f t="shared" si="1"/>
        <v>9.5</v>
      </c>
    </row>
    <row r="23" spans="1:3" x14ac:dyDescent="0.25">
      <c r="A23" s="67">
        <v>17</v>
      </c>
      <c r="B23" s="68">
        <f t="shared" si="0"/>
        <v>6</v>
      </c>
      <c r="C23" s="68">
        <f t="shared" si="1"/>
        <v>11</v>
      </c>
    </row>
    <row r="24" spans="1:3" x14ac:dyDescent="0.25">
      <c r="A24" s="67">
        <v>17</v>
      </c>
      <c r="B24" s="68">
        <f t="shared" si="0"/>
        <v>6</v>
      </c>
      <c r="C24" s="68">
        <f t="shared" si="1"/>
        <v>11</v>
      </c>
    </row>
    <row r="25" spans="1:3" x14ac:dyDescent="0.25">
      <c r="A25" s="67">
        <v>17</v>
      </c>
      <c r="B25" s="68">
        <f t="shared" si="0"/>
        <v>6</v>
      </c>
      <c r="C25" s="68">
        <f t="shared" si="1"/>
        <v>11</v>
      </c>
    </row>
    <row r="26" spans="1:3" x14ac:dyDescent="0.25">
      <c r="A26" s="67">
        <v>17</v>
      </c>
      <c r="B26" s="68">
        <f t="shared" si="0"/>
        <v>6</v>
      </c>
      <c r="C26" s="68">
        <f t="shared" si="1"/>
        <v>11</v>
      </c>
    </row>
    <row r="27" spans="1:3" x14ac:dyDescent="0.25">
      <c r="A27" s="67">
        <v>15</v>
      </c>
      <c r="B27" s="68">
        <f t="shared" si="0"/>
        <v>5</v>
      </c>
      <c r="C27" s="68">
        <f t="shared" si="1"/>
        <v>9.5</v>
      </c>
    </row>
    <row r="28" spans="1:3" x14ac:dyDescent="0.25">
      <c r="A28" s="67">
        <v>15</v>
      </c>
      <c r="B28" s="68">
        <f t="shared" si="0"/>
        <v>5</v>
      </c>
      <c r="C28" s="68">
        <f t="shared" si="1"/>
        <v>9.5</v>
      </c>
    </row>
    <row r="29" spans="1:3" x14ac:dyDescent="0.25">
      <c r="A29" s="67">
        <v>17</v>
      </c>
      <c r="B29" s="68">
        <f t="shared" si="0"/>
        <v>6</v>
      </c>
      <c r="C29" s="68">
        <f t="shared" si="1"/>
        <v>11</v>
      </c>
    </row>
    <row r="30" spans="1:3" x14ac:dyDescent="0.25">
      <c r="A30" s="67">
        <v>15</v>
      </c>
      <c r="B30" s="68">
        <f t="shared" si="0"/>
        <v>5</v>
      </c>
      <c r="C30" s="68">
        <f t="shared" si="1"/>
        <v>9.5</v>
      </c>
    </row>
    <row r="31" spans="1:3" x14ac:dyDescent="0.25">
      <c r="A31" s="67">
        <v>17</v>
      </c>
      <c r="B31" s="68">
        <f t="shared" si="0"/>
        <v>6</v>
      </c>
      <c r="C31" s="68">
        <f t="shared" si="1"/>
        <v>11</v>
      </c>
    </row>
    <row r="32" spans="1:3" x14ac:dyDescent="0.25">
      <c r="A32" s="67">
        <v>22</v>
      </c>
      <c r="B32" s="68">
        <f t="shared" si="0"/>
        <v>7</v>
      </c>
      <c r="C32" s="68">
        <f t="shared" si="1"/>
        <v>14.5</v>
      </c>
    </row>
    <row r="33" spans="1:3" x14ac:dyDescent="0.25">
      <c r="A33" s="67">
        <v>25</v>
      </c>
      <c r="B33" s="68">
        <f t="shared" si="0"/>
        <v>8</v>
      </c>
      <c r="C33" s="68">
        <f t="shared" si="1"/>
        <v>16.5</v>
      </c>
    </row>
    <row r="34" spans="1:3" x14ac:dyDescent="0.25">
      <c r="A34" s="67">
        <v>15</v>
      </c>
      <c r="B34" s="68">
        <f t="shared" si="0"/>
        <v>5</v>
      </c>
      <c r="C34" s="68">
        <f t="shared" si="1"/>
        <v>9.5</v>
      </c>
    </row>
    <row r="35" spans="1:3" x14ac:dyDescent="0.25">
      <c r="A35" s="67">
        <v>20</v>
      </c>
      <c r="B35" s="68">
        <f t="shared" si="0"/>
        <v>7</v>
      </c>
      <c r="C35" s="68">
        <f t="shared" si="1"/>
        <v>13</v>
      </c>
    </row>
    <row r="36" spans="1:3" x14ac:dyDescent="0.25">
      <c r="A36" s="67">
        <v>16</v>
      </c>
      <c r="B36" s="68">
        <f t="shared" si="0"/>
        <v>5</v>
      </c>
      <c r="C36" s="68">
        <f t="shared" si="1"/>
        <v>10.5</v>
      </c>
    </row>
    <row r="37" spans="1:3" x14ac:dyDescent="0.25">
      <c r="A37" s="67">
        <v>17</v>
      </c>
      <c r="B37" s="68">
        <f t="shared" si="0"/>
        <v>6</v>
      </c>
      <c r="C37" s="68">
        <f t="shared" si="1"/>
        <v>11</v>
      </c>
    </row>
    <row r="38" spans="1:3" x14ac:dyDescent="0.25">
      <c r="A38" s="67">
        <v>17</v>
      </c>
      <c r="B38" s="68">
        <f t="shared" si="0"/>
        <v>6</v>
      </c>
      <c r="C38" s="68">
        <f t="shared" si="1"/>
        <v>11</v>
      </c>
    </row>
    <row r="39" spans="1:3" x14ac:dyDescent="0.25">
      <c r="A39" s="67">
        <v>17</v>
      </c>
      <c r="B39" s="68">
        <f t="shared" si="0"/>
        <v>6</v>
      </c>
      <c r="C39" s="68">
        <f t="shared" si="1"/>
        <v>11</v>
      </c>
    </row>
    <row r="40" spans="1:3" x14ac:dyDescent="0.25">
      <c r="A40" s="67">
        <v>25</v>
      </c>
      <c r="B40" s="68">
        <f t="shared" si="0"/>
        <v>8</v>
      </c>
      <c r="C40" s="68">
        <f t="shared" si="1"/>
        <v>16.5</v>
      </c>
    </row>
    <row r="41" spans="1:3" x14ac:dyDescent="0.25">
      <c r="A41" s="68"/>
      <c r="B41" s="68"/>
      <c r="C41" s="68"/>
    </row>
    <row r="42" spans="1:3" x14ac:dyDescent="0.25">
      <c r="A42" s="68"/>
      <c r="B42" s="68"/>
      <c r="C42" s="68"/>
    </row>
    <row r="43" spans="1:3" x14ac:dyDescent="0.25">
      <c r="A43" s="68"/>
      <c r="B43" s="68"/>
      <c r="C43" s="68"/>
    </row>
    <row r="44" spans="1:3" x14ac:dyDescent="0.25">
      <c r="A44" s="68"/>
      <c r="B44" s="68"/>
      <c r="C44" s="68"/>
    </row>
    <row r="45" spans="1:3" x14ac:dyDescent="0.25">
      <c r="A45" s="68"/>
      <c r="B45" s="68"/>
      <c r="C45" s="68"/>
    </row>
    <row r="46" spans="1:3" x14ac:dyDescent="0.25">
      <c r="A46" s="68"/>
      <c r="B46" s="68"/>
      <c r="C46" s="68"/>
    </row>
    <row r="47" spans="1:3" x14ac:dyDescent="0.25">
      <c r="A47" s="68"/>
      <c r="B47" s="68"/>
      <c r="C47" s="68"/>
    </row>
    <row r="48" spans="1:3" x14ac:dyDescent="0.25">
      <c r="A48" s="68"/>
      <c r="B48" s="68"/>
      <c r="C48" s="68"/>
    </row>
    <row r="49" spans="1:3" x14ac:dyDescent="0.25">
      <c r="A49" s="68"/>
      <c r="B49" s="68"/>
      <c r="C49" s="68"/>
    </row>
    <row r="50" spans="1:3" x14ac:dyDescent="0.25">
      <c r="A50" s="68"/>
      <c r="B50" s="68"/>
      <c r="C50" s="68"/>
    </row>
    <row r="51" spans="1:3" x14ac:dyDescent="0.25">
      <c r="A51" s="68"/>
      <c r="B51" s="68"/>
      <c r="C51" s="68"/>
    </row>
    <row r="52" spans="1:3" x14ac:dyDescent="0.25">
      <c r="A52" s="68"/>
      <c r="B52" s="68"/>
      <c r="C52" s="68"/>
    </row>
    <row r="53" spans="1:3" x14ac:dyDescent="0.25">
      <c r="A53" s="68"/>
      <c r="B53" s="68"/>
      <c r="C53" s="68"/>
    </row>
    <row r="54" spans="1:3" x14ac:dyDescent="0.25">
      <c r="A54" s="68"/>
      <c r="B54" s="68"/>
      <c r="C54" s="68"/>
    </row>
    <row r="55" spans="1:3" x14ac:dyDescent="0.25">
      <c r="A55" s="68"/>
      <c r="B55" s="68"/>
      <c r="C55" s="68"/>
    </row>
    <row r="56" spans="1:3" x14ac:dyDescent="0.25">
      <c r="A56" s="68"/>
      <c r="B56" s="68"/>
      <c r="C56" s="68"/>
    </row>
    <row r="57" spans="1:3" x14ac:dyDescent="0.25">
      <c r="A57" s="68"/>
      <c r="B57" s="68"/>
      <c r="C57" s="68"/>
    </row>
    <row r="58" spans="1:3" x14ac:dyDescent="0.25">
      <c r="A58" s="68"/>
      <c r="B58" s="68"/>
      <c r="C58" s="68"/>
    </row>
    <row r="59" spans="1:3" x14ac:dyDescent="0.25">
      <c r="A59" s="68"/>
      <c r="B59" s="68"/>
      <c r="C59" s="68"/>
    </row>
    <row r="60" spans="1:3" x14ac:dyDescent="0.25">
      <c r="A60" s="68"/>
      <c r="B60" s="68"/>
      <c r="C60" s="68"/>
    </row>
    <row r="61" spans="1:3" x14ac:dyDescent="0.25">
      <c r="A61" s="68"/>
      <c r="B61" s="68"/>
      <c r="C61" s="68"/>
    </row>
    <row r="62" spans="1:3" x14ac:dyDescent="0.25">
      <c r="A62" s="68"/>
      <c r="B62" s="68"/>
      <c r="C62" s="68"/>
    </row>
    <row r="63" spans="1:3" x14ac:dyDescent="0.25">
      <c r="A63" s="68"/>
      <c r="B63" s="68"/>
      <c r="C63" s="68"/>
    </row>
    <row r="64" spans="1:3" x14ac:dyDescent="0.25">
      <c r="A64" s="68"/>
      <c r="B64" s="68"/>
      <c r="C64" s="68"/>
    </row>
    <row r="65" spans="1:3" x14ac:dyDescent="0.25">
      <c r="A65" s="68"/>
      <c r="B65" s="68"/>
      <c r="C65" s="68"/>
    </row>
    <row r="66" spans="1:3" x14ac:dyDescent="0.25">
      <c r="A66" s="68"/>
      <c r="B66" s="68"/>
      <c r="C66" s="68"/>
    </row>
    <row r="67" spans="1:3" x14ac:dyDescent="0.25">
      <c r="A67" s="68"/>
      <c r="B67" s="68"/>
      <c r="C67" s="68"/>
    </row>
    <row r="68" spans="1:3" x14ac:dyDescent="0.25">
      <c r="A68" s="68"/>
      <c r="B68" s="68"/>
      <c r="C68" s="68"/>
    </row>
    <row r="69" spans="1:3" x14ac:dyDescent="0.25">
      <c r="A69" s="68"/>
      <c r="B69" s="68"/>
      <c r="C69" s="68"/>
    </row>
    <row r="70" spans="1:3" x14ac:dyDescent="0.25">
      <c r="A70" s="68"/>
      <c r="B70" s="68"/>
      <c r="C70" s="68"/>
    </row>
    <row r="71" spans="1:3" x14ac:dyDescent="0.25">
      <c r="A71" s="68"/>
      <c r="B71" s="68"/>
      <c r="C71" s="68"/>
    </row>
    <row r="72" spans="1:3" x14ac:dyDescent="0.25">
      <c r="A72" s="68"/>
      <c r="B72" s="68"/>
      <c r="C72" s="68"/>
    </row>
    <row r="73" spans="1:3" x14ac:dyDescent="0.25">
      <c r="A73" s="68"/>
      <c r="B73" s="68"/>
      <c r="C73" s="68"/>
    </row>
    <row r="74" spans="1:3" x14ac:dyDescent="0.25">
      <c r="A74" s="68"/>
      <c r="B74" s="68"/>
      <c r="C74" s="68"/>
    </row>
    <row r="75" spans="1:3" x14ac:dyDescent="0.25">
      <c r="A75" s="68"/>
      <c r="B75" s="68"/>
      <c r="C75" s="68"/>
    </row>
    <row r="76" spans="1:3" x14ac:dyDescent="0.25">
      <c r="A76" s="68"/>
      <c r="B76" s="68"/>
      <c r="C76" s="68"/>
    </row>
    <row r="77" spans="1:3" x14ac:dyDescent="0.25">
      <c r="A77" s="68"/>
      <c r="B77" s="68"/>
      <c r="C77" s="68"/>
    </row>
    <row r="78" spans="1:3" x14ac:dyDescent="0.25">
      <c r="A78" s="68"/>
      <c r="B78" s="68"/>
      <c r="C78" s="68"/>
    </row>
    <row r="79" spans="1:3" x14ac:dyDescent="0.25">
      <c r="A79" s="68"/>
      <c r="B79" s="68"/>
      <c r="C79" s="68"/>
    </row>
    <row r="80" spans="1:3" x14ac:dyDescent="0.25">
      <c r="A80" s="68"/>
      <c r="B80" s="68"/>
      <c r="C80" s="68"/>
    </row>
    <row r="81" spans="1:3" x14ac:dyDescent="0.25">
      <c r="A81" s="68"/>
      <c r="B81" s="68"/>
      <c r="C81" s="68"/>
    </row>
    <row r="82" spans="1:3" x14ac:dyDescent="0.25">
      <c r="A82" s="68"/>
      <c r="B82" s="68"/>
      <c r="C82" s="68"/>
    </row>
    <row r="83" spans="1:3" x14ac:dyDescent="0.25">
      <c r="A83" s="68"/>
      <c r="B83" s="68"/>
      <c r="C83" s="68"/>
    </row>
    <row r="84" spans="1:3" x14ac:dyDescent="0.25">
      <c r="A84" s="68"/>
      <c r="B84" s="68"/>
      <c r="C84" s="68"/>
    </row>
    <row r="85" spans="1:3" x14ac:dyDescent="0.25">
      <c r="A85" s="68"/>
      <c r="B85" s="68"/>
      <c r="C85" s="68"/>
    </row>
    <row r="86" spans="1:3" x14ac:dyDescent="0.25">
      <c r="A86" s="68"/>
      <c r="B86" s="68"/>
      <c r="C86" s="68"/>
    </row>
    <row r="87" spans="1:3" x14ac:dyDescent="0.25">
      <c r="A87" s="68"/>
      <c r="B87" s="68"/>
      <c r="C87" s="68"/>
    </row>
    <row r="88" spans="1:3" x14ac:dyDescent="0.25">
      <c r="A88" s="68"/>
      <c r="B88" s="68"/>
      <c r="C88" s="68"/>
    </row>
    <row r="89" spans="1:3" x14ac:dyDescent="0.25">
      <c r="A89" s="68"/>
      <c r="B89" s="68"/>
      <c r="C89" s="68"/>
    </row>
    <row r="90" spans="1:3" x14ac:dyDescent="0.25">
      <c r="A90" s="68"/>
      <c r="B90" s="68"/>
      <c r="C90" s="68"/>
    </row>
    <row r="91" spans="1:3" x14ac:dyDescent="0.25">
      <c r="A91" s="68"/>
      <c r="B91" s="68"/>
      <c r="C91" s="68"/>
    </row>
    <row r="92" spans="1:3" x14ac:dyDescent="0.25">
      <c r="A92" s="68"/>
      <c r="B92" s="68"/>
      <c r="C92" s="68"/>
    </row>
    <row r="93" spans="1:3" x14ac:dyDescent="0.25">
      <c r="A93" s="68"/>
      <c r="B93" s="68"/>
      <c r="C93" s="68"/>
    </row>
    <row r="94" spans="1:3" x14ac:dyDescent="0.25">
      <c r="A94" s="68"/>
      <c r="B94" s="68"/>
      <c r="C94" s="68"/>
    </row>
    <row r="95" spans="1:3" x14ac:dyDescent="0.25">
      <c r="A95" s="68"/>
      <c r="B95" s="68"/>
      <c r="C95" s="68"/>
    </row>
    <row r="96" spans="1:3" x14ac:dyDescent="0.25">
      <c r="A96" s="68"/>
      <c r="B96" s="68"/>
      <c r="C96" s="68"/>
    </row>
    <row r="97" spans="1:3" x14ac:dyDescent="0.25">
      <c r="A97" s="68"/>
      <c r="B97" s="68"/>
      <c r="C97" s="68"/>
    </row>
    <row r="98" spans="1:3" x14ac:dyDescent="0.25">
      <c r="A98" s="68"/>
      <c r="B98" s="68"/>
      <c r="C98" s="68"/>
    </row>
    <row r="99" spans="1:3" x14ac:dyDescent="0.25">
      <c r="A99" s="68"/>
      <c r="B99" s="68"/>
      <c r="C99" s="68"/>
    </row>
    <row r="100" spans="1:3" x14ac:dyDescent="0.25">
      <c r="A100" s="68"/>
      <c r="B100" s="68"/>
      <c r="C100" s="68"/>
    </row>
    <row r="101" spans="1:3" x14ac:dyDescent="0.25">
      <c r="A101" s="68"/>
      <c r="B101" s="68"/>
      <c r="C101" s="68"/>
    </row>
    <row r="102" spans="1:3" x14ac:dyDescent="0.25">
      <c r="A102" s="68"/>
      <c r="B102" s="68"/>
      <c r="C102" s="68"/>
    </row>
    <row r="103" spans="1:3" x14ac:dyDescent="0.25">
      <c r="A103" s="68"/>
      <c r="B103" s="68"/>
      <c r="C103" s="68"/>
    </row>
    <row r="104" spans="1:3" x14ac:dyDescent="0.25">
      <c r="A104" s="68"/>
      <c r="B104" s="68"/>
      <c r="C104" s="68"/>
    </row>
    <row r="105" spans="1:3" x14ac:dyDescent="0.25">
      <c r="A105" s="68"/>
      <c r="B105" s="68"/>
      <c r="C105" s="68"/>
    </row>
    <row r="106" spans="1:3" x14ac:dyDescent="0.25">
      <c r="A106" s="68"/>
      <c r="B106" s="68"/>
      <c r="C106" s="68"/>
    </row>
    <row r="107" spans="1:3" x14ac:dyDescent="0.25">
      <c r="A107" s="68"/>
      <c r="B107" s="68"/>
      <c r="C107" s="68"/>
    </row>
    <row r="108" spans="1:3" x14ac:dyDescent="0.25">
      <c r="A108" s="68"/>
      <c r="B108" s="68"/>
      <c r="C108" s="68"/>
    </row>
    <row r="109" spans="1:3" x14ac:dyDescent="0.25">
      <c r="A109" s="68"/>
      <c r="B109" s="68"/>
      <c r="C109" s="68"/>
    </row>
    <row r="110" spans="1:3" x14ac:dyDescent="0.25">
      <c r="A110" s="68"/>
      <c r="B110" s="68"/>
      <c r="C110" s="68"/>
    </row>
    <row r="111" spans="1:3" x14ac:dyDescent="0.25">
      <c r="A111" s="68"/>
      <c r="B111" s="68"/>
      <c r="C111" s="68"/>
    </row>
    <row r="112" spans="1:3" x14ac:dyDescent="0.25">
      <c r="A112" s="68"/>
      <c r="B112" s="68"/>
      <c r="C112" s="68"/>
    </row>
    <row r="113" spans="1:3" x14ac:dyDescent="0.25">
      <c r="A113" s="68"/>
      <c r="B113" s="68"/>
      <c r="C113" s="68"/>
    </row>
    <row r="114" spans="1:3" x14ac:dyDescent="0.25">
      <c r="A114" s="68"/>
      <c r="B114" s="68"/>
      <c r="C114" s="68"/>
    </row>
    <row r="115" spans="1:3" x14ac:dyDescent="0.25">
      <c r="A115" s="68"/>
      <c r="B115" s="68"/>
      <c r="C115" s="68"/>
    </row>
    <row r="116" spans="1:3" x14ac:dyDescent="0.25">
      <c r="A116" s="68"/>
      <c r="B116" s="68"/>
      <c r="C116" s="68"/>
    </row>
    <row r="117" spans="1:3" x14ac:dyDescent="0.25">
      <c r="A117" s="68"/>
      <c r="B117" s="68"/>
      <c r="C117" s="68"/>
    </row>
    <row r="118" spans="1:3" x14ac:dyDescent="0.25">
      <c r="A118" s="68"/>
      <c r="B118" s="68"/>
      <c r="C118" s="68"/>
    </row>
    <row r="119" spans="1:3" x14ac:dyDescent="0.25">
      <c r="A119" s="68"/>
      <c r="B119" s="68"/>
      <c r="C119" s="68"/>
    </row>
    <row r="120" spans="1:3" x14ac:dyDescent="0.25">
      <c r="A120" s="68"/>
      <c r="B120" s="68"/>
      <c r="C120" s="68"/>
    </row>
    <row r="121" spans="1:3" x14ac:dyDescent="0.25">
      <c r="A121" s="68"/>
      <c r="B121" s="68"/>
      <c r="C121" s="68"/>
    </row>
    <row r="122" spans="1:3" x14ac:dyDescent="0.25">
      <c r="A122" s="68"/>
      <c r="B122" s="68"/>
      <c r="C122" s="68"/>
    </row>
    <row r="123" spans="1:3" x14ac:dyDescent="0.25">
      <c r="A123" s="68"/>
      <c r="B123" s="68"/>
      <c r="C123" s="68"/>
    </row>
    <row r="124" spans="1:3" x14ac:dyDescent="0.25">
      <c r="A124" s="68"/>
      <c r="B124" s="68"/>
      <c r="C124" s="68"/>
    </row>
    <row r="125" spans="1:3" x14ac:dyDescent="0.25">
      <c r="A125" s="68"/>
      <c r="B125" s="68"/>
      <c r="C125" s="68"/>
    </row>
    <row r="126" spans="1:3" x14ac:dyDescent="0.25">
      <c r="A126" s="68"/>
      <c r="B126" s="68"/>
      <c r="C126" s="68"/>
    </row>
    <row r="127" spans="1:3" x14ac:dyDescent="0.25">
      <c r="A127" s="68"/>
      <c r="B127" s="68"/>
      <c r="C127" s="68"/>
    </row>
    <row r="128" spans="1:3" x14ac:dyDescent="0.25">
      <c r="A128" s="68"/>
      <c r="B128" s="68"/>
      <c r="C128" s="68"/>
    </row>
    <row r="129" spans="1:3" x14ac:dyDescent="0.25">
      <c r="A129" s="68"/>
      <c r="B129" s="68"/>
      <c r="C129" s="68"/>
    </row>
    <row r="130" spans="1:3" x14ac:dyDescent="0.25">
      <c r="A130" s="68"/>
      <c r="B130" s="68"/>
      <c r="C130" s="68"/>
    </row>
    <row r="131" spans="1:3" x14ac:dyDescent="0.25">
      <c r="A131" s="68"/>
      <c r="B131" s="68"/>
      <c r="C131" s="68"/>
    </row>
    <row r="132" spans="1:3" x14ac:dyDescent="0.25">
      <c r="A132" s="68"/>
      <c r="B132" s="68"/>
      <c r="C132" s="68"/>
    </row>
    <row r="133" spans="1:3" x14ac:dyDescent="0.25">
      <c r="A133" s="68"/>
      <c r="B133" s="68"/>
      <c r="C133" s="68"/>
    </row>
    <row r="134" spans="1:3" x14ac:dyDescent="0.25">
      <c r="A134" s="68"/>
      <c r="B134" s="68"/>
      <c r="C134" s="68"/>
    </row>
    <row r="135" spans="1:3" x14ac:dyDescent="0.25">
      <c r="A135" s="68"/>
      <c r="B135" s="68"/>
      <c r="C135" s="68"/>
    </row>
    <row r="136" spans="1:3" x14ac:dyDescent="0.25">
      <c r="A136" s="68"/>
      <c r="B136" s="68"/>
      <c r="C136" s="68"/>
    </row>
    <row r="137" spans="1:3" x14ac:dyDescent="0.25">
      <c r="A137" s="68"/>
      <c r="B137" s="68"/>
      <c r="C137" s="68"/>
    </row>
    <row r="138" spans="1:3" x14ac:dyDescent="0.25">
      <c r="A138" s="68"/>
      <c r="B138" s="68"/>
      <c r="C138" s="68"/>
    </row>
    <row r="139" spans="1:3" x14ac:dyDescent="0.25">
      <c r="A139" s="68"/>
      <c r="B139" s="68"/>
      <c r="C139" s="68"/>
    </row>
    <row r="140" spans="1:3" x14ac:dyDescent="0.25">
      <c r="A140" s="68"/>
      <c r="B140" s="68"/>
      <c r="C140" s="68"/>
    </row>
    <row r="141" spans="1:3" x14ac:dyDescent="0.25">
      <c r="A141" s="68"/>
      <c r="B141" s="68"/>
      <c r="C141" s="68"/>
    </row>
    <row r="142" spans="1:3" x14ac:dyDescent="0.25">
      <c r="A142" s="68"/>
      <c r="B142" s="68"/>
      <c r="C142" s="68"/>
    </row>
    <row r="143" spans="1:3" x14ac:dyDescent="0.25">
      <c r="A143" s="68"/>
      <c r="B143" s="68"/>
      <c r="C143" s="68"/>
    </row>
    <row r="144" spans="1:3" x14ac:dyDescent="0.25">
      <c r="A144" s="68"/>
      <c r="B144" s="68"/>
      <c r="C144" s="68"/>
    </row>
    <row r="145" spans="1:3" x14ac:dyDescent="0.25">
      <c r="A145" s="68"/>
      <c r="B145" s="68"/>
      <c r="C145" s="68"/>
    </row>
    <row r="146" spans="1:3" x14ac:dyDescent="0.25">
      <c r="A146" s="68"/>
      <c r="B146" s="68"/>
      <c r="C146" s="68"/>
    </row>
    <row r="147" spans="1:3" x14ac:dyDescent="0.25">
      <c r="A147" s="68"/>
      <c r="B147" s="68"/>
      <c r="C147" s="68"/>
    </row>
    <row r="148" spans="1:3" x14ac:dyDescent="0.25">
      <c r="A148" s="68"/>
      <c r="B148" s="68"/>
      <c r="C148" s="68"/>
    </row>
    <row r="149" spans="1:3" x14ac:dyDescent="0.25">
      <c r="A149" s="68"/>
      <c r="B149" s="68"/>
      <c r="C149" s="68"/>
    </row>
    <row r="150" spans="1:3" x14ac:dyDescent="0.25">
      <c r="A150" s="68"/>
      <c r="B150" s="68"/>
      <c r="C150" s="68"/>
    </row>
    <row r="151" spans="1:3" x14ac:dyDescent="0.25">
      <c r="A151" s="68"/>
      <c r="B151" s="68"/>
      <c r="C151" s="68"/>
    </row>
    <row r="152" spans="1:3" x14ac:dyDescent="0.25">
      <c r="A152" s="68"/>
      <c r="B152" s="68"/>
      <c r="C152" s="68"/>
    </row>
    <row r="153" spans="1:3" x14ac:dyDescent="0.25">
      <c r="A153" s="68"/>
      <c r="B153" s="68"/>
      <c r="C153" s="68"/>
    </row>
    <row r="154" spans="1:3" x14ac:dyDescent="0.25">
      <c r="A154" s="68"/>
      <c r="B154" s="68"/>
      <c r="C154" s="68"/>
    </row>
    <row r="155" spans="1:3" x14ac:dyDescent="0.25">
      <c r="A155" s="68"/>
      <c r="B155" s="68"/>
      <c r="C155" s="68"/>
    </row>
    <row r="156" spans="1:3" x14ac:dyDescent="0.25">
      <c r="A156" s="68"/>
      <c r="B156" s="68"/>
      <c r="C156" s="68"/>
    </row>
    <row r="157" spans="1:3" x14ac:dyDescent="0.25">
      <c r="A157" s="68"/>
      <c r="B157" s="68"/>
      <c r="C157" s="68"/>
    </row>
    <row r="158" spans="1:3" x14ac:dyDescent="0.25">
      <c r="A158" s="68"/>
      <c r="B158" s="68"/>
      <c r="C158" s="68"/>
    </row>
    <row r="159" spans="1:3" x14ac:dyDescent="0.25">
      <c r="A159" s="68"/>
      <c r="B159" s="68"/>
      <c r="C159" s="68"/>
    </row>
    <row r="160" spans="1:3" x14ac:dyDescent="0.25">
      <c r="A160" s="68"/>
      <c r="B160" s="68"/>
      <c r="C160" s="68"/>
    </row>
    <row r="161" spans="1:3" x14ac:dyDescent="0.25">
      <c r="A161" s="68"/>
      <c r="B161" s="68"/>
      <c r="C161" s="68"/>
    </row>
    <row r="162" spans="1:3" x14ac:dyDescent="0.25">
      <c r="A162" s="68"/>
      <c r="B162" s="68"/>
      <c r="C162" s="68"/>
    </row>
    <row r="163" spans="1:3" x14ac:dyDescent="0.25">
      <c r="A163" s="68"/>
      <c r="B163" s="68"/>
      <c r="C163" s="68"/>
    </row>
    <row r="164" spans="1:3" x14ac:dyDescent="0.25">
      <c r="A164" s="68"/>
      <c r="B164" s="68"/>
      <c r="C164" s="68"/>
    </row>
    <row r="165" spans="1:3" x14ac:dyDescent="0.25">
      <c r="A165" s="68"/>
      <c r="B165" s="68"/>
      <c r="C165" s="68"/>
    </row>
    <row r="166" spans="1:3" x14ac:dyDescent="0.25">
      <c r="A166" s="68"/>
      <c r="B166" s="68"/>
      <c r="C166" s="68"/>
    </row>
    <row r="167" spans="1:3" x14ac:dyDescent="0.25">
      <c r="A167" s="68"/>
      <c r="B167" s="68"/>
      <c r="C167" s="68"/>
    </row>
    <row r="168" spans="1:3" x14ac:dyDescent="0.25">
      <c r="A168" s="68"/>
      <c r="B168" s="68"/>
      <c r="C168" s="68"/>
    </row>
    <row r="169" spans="1:3" x14ac:dyDescent="0.25">
      <c r="A169" s="68"/>
      <c r="B169" s="68"/>
      <c r="C169" s="68"/>
    </row>
    <row r="170" spans="1:3" x14ac:dyDescent="0.25">
      <c r="A170" s="68"/>
      <c r="B170" s="68"/>
      <c r="C170" s="68"/>
    </row>
    <row r="171" spans="1:3" x14ac:dyDescent="0.25">
      <c r="A171" s="68"/>
      <c r="B171" s="68"/>
      <c r="C171" s="68"/>
    </row>
    <row r="172" spans="1:3" x14ac:dyDescent="0.25">
      <c r="A172" s="68"/>
      <c r="B172" s="68"/>
      <c r="C172" s="68"/>
    </row>
    <row r="173" spans="1:3" x14ac:dyDescent="0.25">
      <c r="A173" s="68"/>
      <c r="B173" s="68"/>
      <c r="C173" s="68"/>
    </row>
    <row r="174" spans="1:3" x14ac:dyDescent="0.25">
      <c r="A174" s="68"/>
      <c r="B174" s="68"/>
      <c r="C174" s="68"/>
    </row>
    <row r="175" spans="1:3" x14ac:dyDescent="0.25">
      <c r="A175" s="68"/>
      <c r="B175" s="68"/>
      <c r="C175" s="68"/>
    </row>
    <row r="176" spans="1:3" x14ac:dyDescent="0.25">
      <c r="A176" s="68"/>
      <c r="B176" s="68"/>
      <c r="C176" s="68"/>
    </row>
    <row r="177" spans="1:3" x14ac:dyDescent="0.25">
      <c r="A177" s="68"/>
      <c r="B177" s="68"/>
      <c r="C177" s="68"/>
    </row>
    <row r="178" spans="1:3" x14ac:dyDescent="0.25">
      <c r="A178" s="68"/>
      <c r="B178" s="68"/>
      <c r="C178" s="68"/>
    </row>
    <row r="179" spans="1:3" x14ac:dyDescent="0.25">
      <c r="A179" s="68"/>
      <c r="B179" s="68"/>
      <c r="C179" s="68"/>
    </row>
    <row r="180" spans="1:3" x14ac:dyDescent="0.25">
      <c r="A180" s="68"/>
      <c r="B180" s="68"/>
      <c r="C180" s="68"/>
    </row>
    <row r="181" spans="1:3" x14ac:dyDescent="0.25">
      <c r="A181" s="68"/>
      <c r="B181" s="68"/>
      <c r="C181" s="68"/>
    </row>
    <row r="182" spans="1:3" x14ac:dyDescent="0.25">
      <c r="A182" s="68"/>
      <c r="B182" s="68"/>
      <c r="C182" s="68"/>
    </row>
    <row r="183" spans="1:3" x14ac:dyDescent="0.25">
      <c r="A183" s="68"/>
      <c r="B183" s="68"/>
      <c r="C183" s="68"/>
    </row>
    <row r="184" spans="1:3" x14ac:dyDescent="0.25">
      <c r="A184" s="68"/>
      <c r="B184" s="68"/>
      <c r="C184" s="68"/>
    </row>
    <row r="185" spans="1:3" x14ac:dyDescent="0.25">
      <c r="A185" s="68"/>
      <c r="B185" s="68"/>
      <c r="C185" s="68"/>
    </row>
    <row r="186" spans="1:3" x14ac:dyDescent="0.25">
      <c r="A186" s="68"/>
      <c r="B186" s="68"/>
      <c r="C186" s="68"/>
    </row>
    <row r="187" spans="1:3" x14ac:dyDescent="0.25">
      <c r="A187" s="68"/>
      <c r="B187" s="68"/>
      <c r="C187" s="68"/>
    </row>
    <row r="188" spans="1:3" x14ac:dyDescent="0.25">
      <c r="A188" s="68"/>
      <c r="B188" s="68"/>
      <c r="C188" s="68"/>
    </row>
    <row r="189" spans="1:3" x14ac:dyDescent="0.25">
      <c r="A189" s="68"/>
      <c r="B189" s="68"/>
      <c r="C189" s="68"/>
    </row>
    <row r="190" spans="1:3" x14ac:dyDescent="0.25">
      <c r="A190" s="68"/>
      <c r="B190" s="68"/>
      <c r="C190" s="68"/>
    </row>
    <row r="191" spans="1:3" x14ac:dyDescent="0.25">
      <c r="A191" s="68"/>
      <c r="B191" s="68"/>
      <c r="C191" s="68"/>
    </row>
    <row r="192" spans="1:3" x14ac:dyDescent="0.25">
      <c r="A192" s="68"/>
      <c r="B192" s="68"/>
      <c r="C192" s="68"/>
    </row>
    <row r="193" spans="1:3" x14ac:dyDescent="0.25">
      <c r="A193" s="68"/>
      <c r="B193" s="68"/>
      <c r="C193" s="68"/>
    </row>
    <row r="194" spans="1:3" x14ac:dyDescent="0.25">
      <c r="A194" s="68"/>
      <c r="B194" s="68"/>
      <c r="C194" s="68"/>
    </row>
    <row r="195" spans="1:3" x14ac:dyDescent="0.25">
      <c r="A195" s="68"/>
      <c r="B195" s="68"/>
      <c r="C195" s="68"/>
    </row>
    <row r="196" spans="1:3" x14ac:dyDescent="0.25">
      <c r="A196" s="68"/>
      <c r="B196" s="68"/>
      <c r="C196" s="68"/>
    </row>
    <row r="197" spans="1:3" x14ac:dyDescent="0.25">
      <c r="A197" s="68"/>
      <c r="B197" s="68"/>
      <c r="C197" s="68"/>
    </row>
    <row r="198" spans="1:3" x14ac:dyDescent="0.25">
      <c r="A198" s="68"/>
      <c r="B198" s="68"/>
      <c r="C198" s="68"/>
    </row>
    <row r="199" spans="1:3" x14ac:dyDescent="0.25">
      <c r="A199" s="68"/>
      <c r="B199" s="68"/>
      <c r="C199" s="68"/>
    </row>
    <row r="200" spans="1:3" x14ac:dyDescent="0.25">
      <c r="A200" s="68"/>
      <c r="B200" s="68"/>
      <c r="C200" s="68"/>
    </row>
    <row r="201" spans="1:3" x14ac:dyDescent="0.25">
      <c r="A201" s="68"/>
      <c r="B201" s="68"/>
      <c r="C201" s="68"/>
    </row>
    <row r="202" spans="1:3" x14ac:dyDescent="0.25">
      <c r="A202" s="68"/>
      <c r="B202" s="68"/>
      <c r="C202" s="68"/>
    </row>
    <row r="203" spans="1:3" x14ac:dyDescent="0.25">
      <c r="A203" s="68"/>
      <c r="B203" s="68"/>
      <c r="C203" s="68"/>
    </row>
    <row r="204" spans="1:3" x14ac:dyDescent="0.25">
      <c r="A204" s="68"/>
      <c r="B204" s="68"/>
      <c r="C204" s="68"/>
    </row>
    <row r="205" spans="1:3" x14ac:dyDescent="0.25">
      <c r="A205" s="68"/>
      <c r="B205" s="68"/>
      <c r="C205" s="68"/>
    </row>
    <row r="206" spans="1:3" x14ac:dyDescent="0.25">
      <c r="A206" s="68"/>
      <c r="B206" s="68"/>
      <c r="C206" s="68"/>
    </row>
    <row r="207" spans="1:3" x14ac:dyDescent="0.25">
      <c r="A207" s="68"/>
      <c r="B207" s="68"/>
      <c r="C207" s="68"/>
    </row>
    <row r="208" spans="1:3" x14ac:dyDescent="0.25">
      <c r="A208" s="68"/>
      <c r="B208" s="68"/>
      <c r="C208" s="68"/>
    </row>
    <row r="209" spans="1:3" x14ac:dyDescent="0.25">
      <c r="A209" s="68"/>
      <c r="B209" s="68"/>
      <c r="C209" s="68"/>
    </row>
    <row r="210" spans="1:3" x14ac:dyDescent="0.25">
      <c r="A210" s="68"/>
      <c r="B210" s="68"/>
      <c r="C210" s="68"/>
    </row>
    <row r="211" spans="1:3" x14ac:dyDescent="0.25">
      <c r="A211" s="68"/>
      <c r="B211" s="68"/>
      <c r="C211" s="68"/>
    </row>
    <row r="212" spans="1:3" x14ac:dyDescent="0.25">
      <c r="A212" s="68"/>
      <c r="B212" s="68"/>
      <c r="C212" s="68"/>
    </row>
    <row r="213" spans="1:3" x14ac:dyDescent="0.25">
      <c r="A213" s="68"/>
      <c r="B213" s="68"/>
      <c r="C213" s="68"/>
    </row>
    <row r="214" spans="1:3" x14ac:dyDescent="0.25">
      <c r="A214" s="68"/>
      <c r="B214" s="68"/>
      <c r="C214" s="68"/>
    </row>
    <row r="215" spans="1:3" x14ac:dyDescent="0.25">
      <c r="A215" s="68"/>
      <c r="B215" s="68"/>
      <c r="C215" s="68"/>
    </row>
    <row r="216" spans="1:3" x14ac:dyDescent="0.25">
      <c r="A216" s="68"/>
      <c r="B216" s="68"/>
      <c r="C216" s="68"/>
    </row>
    <row r="217" spans="1:3" x14ac:dyDescent="0.25">
      <c r="A217" s="68"/>
      <c r="B217" s="68"/>
      <c r="C217" s="68"/>
    </row>
    <row r="218" spans="1:3" x14ac:dyDescent="0.25">
      <c r="A218" s="68"/>
      <c r="B218" s="68"/>
      <c r="C218" s="68"/>
    </row>
    <row r="219" spans="1:3" x14ac:dyDescent="0.25">
      <c r="A219" s="68"/>
      <c r="B219" s="68"/>
      <c r="C219" s="68"/>
    </row>
    <row r="220" spans="1:3" x14ac:dyDescent="0.25">
      <c r="A220" s="68"/>
      <c r="B220" s="68"/>
      <c r="C220" s="68"/>
    </row>
    <row r="221" spans="1:3" x14ac:dyDescent="0.25">
      <c r="A221" s="68"/>
      <c r="B221" s="68"/>
      <c r="C221" s="68"/>
    </row>
    <row r="222" spans="1:3" x14ac:dyDescent="0.25">
      <c r="A222" s="68"/>
      <c r="B222" s="68"/>
      <c r="C222" s="68"/>
    </row>
    <row r="223" spans="1:3" x14ac:dyDescent="0.25">
      <c r="A223" s="68"/>
      <c r="B223" s="68"/>
      <c r="C223" s="68"/>
    </row>
    <row r="224" spans="1:3" x14ac:dyDescent="0.25">
      <c r="A224" s="68"/>
      <c r="B224" s="68"/>
      <c r="C224" s="68"/>
    </row>
    <row r="225" spans="1:3" x14ac:dyDescent="0.25">
      <c r="A225" s="68"/>
      <c r="B225" s="68"/>
      <c r="C225" s="68"/>
    </row>
    <row r="226" spans="1:3" x14ac:dyDescent="0.25">
      <c r="A226" s="68"/>
      <c r="B226" s="68"/>
      <c r="C226" s="68"/>
    </row>
    <row r="227" spans="1:3" x14ac:dyDescent="0.25">
      <c r="A227" s="68"/>
      <c r="B227" s="68"/>
      <c r="C227" s="68"/>
    </row>
    <row r="228" spans="1:3" x14ac:dyDescent="0.25">
      <c r="A228" s="68"/>
      <c r="B228" s="68"/>
      <c r="C228" s="68"/>
    </row>
    <row r="229" spans="1:3" x14ac:dyDescent="0.25">
      <c r="A229" s="68"/>
      <c r="B229" s="68"/>
      <c r="C229" s="68"/>
    </row>
    <row r="230" spans="1:3" x14ac:dyDescent="0.25">
      <c r="A230" s="68"/>
      <c r="B230" s="68"/>
      <c r="C230" s="68"/>
    </row>
    <row r="231" spans="1:3" x14ac:dyDescent="0.25">
      <c r="A231" s="68"/>
      <c r="B231" s="68"/>
      <c r="C231" s="68"/>
    </row>
    <row r="232" spans="1:3" x14ac:dyDescent="0.25">
      <c r="A232" s="68"/>
      <c r="B232" s="68"/>
      <c r="C232" s="68"/>
    </row>
    <row r="233" spans="1:3" x14ac:dyDescent="0.25">
      <c r="A233" s="68"/>
      <c r="B233" s="68"/>
      <c r="C233" s="68"/>
    </row>
    <row r="234" spans="1:3" x14ac:dyDescent="0.25">
      <c r="A234" s="68"/>
      <c r="B234" s="68"/>
      <c r="C234" s="68"/>
    </row>
    <row r="235" spans="1:3" x14ac:dyDescent="0.25">
      <c r="A235" s="68"/>
      <c r="B235" s="68"/>
      <c r="C235" s="68"/>
    </row>
    <row r="236" spans="1:3" x14ac:dyDescent="0.25">
      <c r="A236" s="68"/>
      <c r="B236" s="68"/>
      <c r="C236" s="68"/>
    </row>
    <row r="237" spans="1:3" x14ac:dyDescent="0.25">
      <c r="A237" s="68"/>
      <c r="B237" s="68"/>
      <c r="C237" s="68"/>
    </row>
    <row r="238" spans="1:3" x14ac:dyDescent="0.25">
      <c r="A238" s="68"/>
      <c r="B238" s="68"/>
      <c r="C238" s="68"/>
    </row>
    <row r="239" spans="1:3" x14ac:dyDescent="0.25">
      <c r="A239" s="68"/>
      <c r="B239" s="68"/>
      <c r="C239" s="68"/>
    </row>
    <row r="240" spans="1:3" x14ac:dyDescent="0.25">
      <c r="A240" s="68"/>
      <c r="B240" s="68"/>
      <c r="C240" s="68"/>
    </row>
    <row r="241" spans="1:3" x14ac:dyDescent="0.25">
      <c r="A241" s="68"/>
      <c r="B241" s="68"/>
      <c r="C241" s="68"/>
    </row>
    <row r="242" spans="1:3" x14ac:dyDescent="0.25">
      <c r="A242" s="68"/>
      <c r="B242" s="68"/>
      <c r="C242" s="68"/>
    </row>
    <row r="243" spans="1:3" x14ac:dyDescent="0.25">
      <c r="A243" s="68"/>
      <c r="B243" s="68"/>
      <c r="C243" s="68"/>
    </row>
    <row r="244" spans="1:3" x14ac:dyDescent="0.25">
      <c r="A244" s="68"/>
      <c r="B244" s="68"/>
      <c r="C244" s="68"/>
    </row>
    <row r="245" spans="1:3" x14ac:dyDescent="0.25">
      <c r="A245" s="68"/>
      <c r="B245" s="68"/>
      <c r="C245" s="68"/>
    </row>
    <row r="246" spans="1:3" x14ac:dyDescent="0.25">
      <c r="A246" s="68"/>
      <c r="B246" s="68"/>
      <c r="C246" s="68"/>
    </row>
    <row r="247" spans="1:3" x14ac:dyDescent="0.25">
      <c r="A247" s="68"/>
      <c r="B247" s="68"/>
      <c r="C247" s="68"/>
    </row>
    <row r="248" spans="1:3" x14ac:dyDescent="0.25">
      <c r="A248" s="68"/>
      <c r="B248" s="68"/>
      <c r="C248" s="68"/>
    </row>
    <row r="249" spans="1:3" x14ac:dyDescent="0.25">
      <c r="A249" s="68"/>
      <c r="B249" s="68"/>
      <c r="C249" s="68"/>
    </row>
    <row r="250" spans="1:3" x14ac:dyDescent="0.25">
      <c r="A250" s="68"/>
      <c r="B250" s="68"/>
      <c r="C250" s="68"/>
    </row>
    <row r="251" spans="1:3" x14ac:dyDescent="0.25">
      <c r="A251" s="68"/>
      <c r="B251" s="68"/>
      <c r="C251" s="68"/>
    </row>
    <row r="252" spans="1:3" x14ac:dyDescent="0.25">
      <c r="A252" s="68"/>
      <c r="B252" s="68"/>
      <c r="C252" s="68"/>
    </row>
    <row r="253" spans="1:3" x14ac:dyDescent="0.25">
      <c r="A253" s="68"/>
      <c r="B253" s="68"/>
      <c r="C253" s="68"/>
    </row>
    <row r="254" spans="1:3" x14ac:dyDescent="0.25">
      <c r="A254" s="68"/>
      <c r="B254" s="68"/>
      <c r="C254" s="68"/>
    </row>
    <row r="255" spans="1:3" x14ac:dyDescent="0.25">
      <c r="A255" s="68"/>
      <c r="B255" s="68"/>
      <c r="C255" s="68"/>
    </row>
    <row r="256" spans="1:3" x14ac:dyDescent="0.25">
      <c r="A256" s="68"/>
      <c r="B256" s="68"/>
      <c r="C256" s="68"/>
    </row>
    <row r="257" spans="1:3" x14ac:dyDescent="0.25">
      <c r="A257" s="68"/>
      <c r="B257" s="68"/>
      <c r="C257" s="68"/>
    </row>
    <row r="258" spans="1:3" x14ac:dyDescent="0.25">
      <c r="A258" s="68"/>
      <c r="B258" s="68"/>
      <c r="C258" s="68"/>
    </row>
    <row r="259" spans="1:3" x14ac:dyDescent="0.25">
      <c r="A259" s="68"/>
      <c r="B259" s="68"/>
      <c r="C259" s="68"/>
    </row>
    <row r="260" spans="1:3" x14ac:dyDescent="0.25">
      <c r="A260" s="68"/>
      <c r="B260" s="68"/>
      <c r="C260" s="68"/>
    </row>
    <row r="261" spans="1:3" x14ac:dyDescent="0.25">
      <c r="A261" s="68"/>
      <c r="B261" s="68"/>
      <c r="C261" s="68"/>
    </row>
    <row r="262" spans="1:3" x14ac:dyDescent="0.25">
      <c r="A262" s="68"/>
      <c r="B262" s="68"/>
      <c r="C262" s="68"/>
    </row>
    <row r="263" spans="1:3" x14ac:dyDescent="0.25">
      <c r="A263" s="68"/>
      <c r="B263" s="68"/>
      <c r="C263" s="68"/>
    </row>
    <row r="264" spans="1:3" x14ac:dyDescent="0.25">
      <c r="A264" s="68"/>
      <c r="B264" s="68"/>
      <c r="C264" s="68"/>
    </row>
    <row r="265" spans="1:3" x14ac:dyDescent="0.25">
      <c r="A265" s="68"/>
      <c r="B265" s="68"/>
      <c r="C265" s="68"/>
    </row>
    <row r="266" spans="1:3" x14ac:dyDescent="0.25">
      <c r="A266" s="68"/>
      <c r="B266" s="68"/>
      <c r="C266" s="68"/>
    </row>
    <row r="267" spans="1:3" x14ac:dyDescent="0.25">
      <c r="A267" s="68"/>
      <c r="B267" s="68"/>
      <c r="C267" s="68"/>
    </row>
    <row r="268" spans="1:3" x14ac:dyDescent="0.25">
      <c r="A268" s="68"/>
      <c r="B268" s="68"/>
      <c r="C268" s="68"/>
    </row>
    <row r="269" spans="1:3" x14ac:dyDescent="0.25">
      <c r="A269" s="68"/>
      <c r="B269" s="68"/>
      <c r="C269" s="68"/>
    </row>
    <row r="270" spans="1:3" x14ac:dyDescent="0.25">
      <c r="A270" s="68"/>
      <c r="B270" s="68"/>
      <c r="C270" s="68"/>
    </row>
    <row r="271" spans="1:3" x14ac:dyDescent="0.25">
      <c r="A271" s="68"/>
      <c r="B271" s="68"/>
      <c r="C271" s="68"/>
    </row>
    <row r="272" spans="1:3" x14ac:dyDescent="0.25">
      <c r="A272" s="68"/>
      <c r="B272" s="68"/>
      <c r="C272" s="68"/>
    </row>
    <row r="273" spans="1:3" x14ac:dyDescent="0.25">
      <c r="A273" s="68"/>
      <c r="B273" s="68"/>
      <c r="C273" s="68"/>
    </row>
    <row r="274" spans="1:3" x14ac:dyDescent="0.25">
      <c r="A274" s="68"/>
      <c r="B274" s="68"/>
      <c r="C274" s="68"/>
    </row>
    <row r="275" spans="1:3" x14ac:dyDescent="0.25">
      <c r="A275" s="68"/>
      <c r="B275" s="68"/>
      <c r="C275" s="68"/>
    </row>
    <row r="276" spans="1:3" x14ac:dyDescent="0.25">
      <c r="A276" s="68"/>
      <c r="B276" s="68"/>
      <c r="C276" s="68"/>
    </row>
    <row r="277" spans="1:3" x14ac:dyDescent="0.25">
      <c r="A277" s="68"/>
      <c r="B277" s="68"/>
      <c r="C277" s="68"/>
    </row>
    <row r="278" spans="1:3" x14ac:dyDescent="0.25">
      <c r="A278" s="68"/>
      <c r="B278" s="68"/>
      <c r="C278" s="68"/>
    </row>
    <row r="279" spans="1:3" x14ac:dyDescent="0.25">
      <c r="A279" s="68"/>
      <c r="B279" s="68"/>
      <c r="C279" s="68"/>
    </row>
    <row r="280" spans="1:3" x14ac:dyDescent="0.25">
      <c r="A280" s="68"/>
      <c r="B280" s="68"/>
      <c r="C280" s="68"/>
    </row>
    <row r="281" spans="1:3" x14ac:dyDescent="0.25">
      <c r="A281" s="68"/>
      <c r="B281" s="68"/>
      <c r="C281" s="68"/>
    </row>
    <row r="282" spans="1:3" x14ac:dyDescent="0.25">
      <c r="A282" s="68"/>
      <c r="B282" s="68"/>
      <c r="C282" s="68"/>
    </row>
    <row r="283" spans="1:3" x14ac:dyDescent="0.25">
      <c r="A283" s="68"/>
      <c r="B283" s="68"/>
      <c r="C283" s="68"/>
    </row>
    <row r="284" spans="1:3" x14ac:dyDescent="0.25">
      <c r="A284" s="68"/>
      <c r="B284" s="68"/>
      <c r="C284" s="68"/>
    </row>
    <row r="285" spans="1:3" x14ac:dyDescent="0.25">
      <c r="A285" s="68"/>
      <c r="B285" s="68"/>
      <c r="C285" s="68"/>
    </row>
    <row r="286" spans="1:3" x14ac:dyDescent="0.25">
      <c r="A286" s="68"/>
      <c r="B286" s="68"/>
      <c r="C286" s="68"/>
    </row>
    <row r="287" spans="1:3" x14ac:dyDescent="0.25">
      <c r="A287" s="68"/>
      <c r="B287" s="68"/>
      <c r="C287" s="68"/>
    </row>
    <row r="288" spans="1:3" x14ac:dyDescent="0.25">
      <c r="A288" s="68"/>
      <c r="B288" s="68"/>
      <c r="C288" s="68"/>
    </row>
    <row r="289" spans="1:3" x14ac:dyDescent="0.25">
      <c r="A289" s="68"/>
      <c r="B289" s="68"/>
      <c r="C289" s="68"/>
    </row>
    <row r="290" spans="1:3" x14ac:dyDescent="0.25">
      <c r="A290" s="68"/>
      <c r="B290" s="68"/>
      <c r="C290" s="68"/>
    </row>
    <row r="291" spans="1:3" x14ac:dyDescent="0.25">
      <c r="A291" s="68"/>
      <c r="B291" s="68"/>
      <c r="C291" s="68"/>
    </row>
    <row r="292" spans="1:3" x14ac:dyDescent="0.25">
      <c r="A292" s="68"/>
      <c r="B292" s="68"/>
      <c r="C292" s="68"/>
    </row>
    <row r="293" spans="1:3" x14ac:dyDescent="0.25">
      <c r="A293" s="68"/>
      <c r="B293" s="68"/>
      <c r="C293" s="68"/>
    </row>
    <row r="294" spans="1:3" x14ac:dyDescent="0.25">
      <c r="A294" s="68"/>
      <c r="B294" s="68"/>
      <c r="C294" s="68"/>
    </row>
    <row r="295" spans="1:3" x14ac:dyDescent="0.25">
      <c r="A295" s="68"/>
      <c r="B295" s="68"/>
      <c r="C295" s="68"/>
    </row>
    <row r="296" spans="1:3" x14ac:dyDescent="0.25">
      <c r="A296" s="68"/>
      <c r="B296" s="68"/>
      <c r="C296" s="68"/>
    </row>
    <row r="297" spans="1:3" x14ac:dyDescent="0.25">
      <c r="A297" s="68"/>
      <c r="B297" s="68"/>
      <c r="C297" s="68"/>
    </row>
    <row r="298" spans="1:3" x14ac:dyDescent="0.25">
      <c r="A298" s="68"/>
      <c r="B298" s="68"/>
      <c r="C298" s="68"/>
    </row>
    <row r="299" spans="1:3" x14ac:dyDescent="0.25">
      <c r="A299" s="68"/>
      <c r="B299" s="68"/>
      <c r="C299" s="68"/>
    </row>
    <row r="300" spans="1:3" x14ac:dyDescent="0.25">
      <c r="A300" s="68"/>
      <c r="B300" s="68"/>
      <c r="C300" s="68"/>
    </row>
    <row r="301" spans="1:3" x14ac:dyDescent="0.25">
      <c r="A301" s="68"/>
      <c r="B301" s="68"/>
      <c r="C301" s="68"/>
    </row>
    <row r="302" spans="1:3" x14ac:dyDescent="0.25">
      <c r="A302" s="68"/>
      <c r="B302" s="68"/>
      <c r="C302" s="68"/>
    </row>
    <row r="303" spans="1:3" x14ac:dyDescent="0.25">
      <c r="A303" s="68"/>
      <c r="B303" s="68"/>
      <c r="C303" s="68"/>
    </row>
    <row r="304" spans="1:3" x14ac:dyDescent="0.25">
      <c r="A304" s="68"/>
      <c r="B304" s="68"/>
      <c r="C304" s="68"/>
    </row>
    <row r="305" spans="1:3" x14ac:dyDescent="0.25">
      <c r="A305" s="68"/>
      <c r="B305" s="68"/>
      <c r="C305" s="68"/>
    </row>
    <row r="306" spans="1:3" x14ac:dyDescent="0.25">
      <c r="A306" s="68"/>
      <c r="B306" s="68"/>
      <c r="C306" s="68"/>
    </row>
    <row r="307" spans="1:3" x14ac:dyDescent="0.25">
      <c r="A307" s="68"/>
      <c r="B307" s="68"/>
      <c r="C307" s="68"/>
    </row>
    <row r="308" spans="1:3" x14ac:dyDescent="0.25">
      <c r="A308" s="68"/>
      <c r="B308" s="68"/>
      <c r="C308" s="68"/>
    </row>
    <row r="309" spans="1:3" x14ac:dyDescent="0.25">
      <c r="A309" s="68"/>
      <c r="B309" s="68"/>
      <c r="C309" s="68"/>
    </row>
    <row r="310" spans="1:3" x14ac:dyDescent="0.25">
      <c r="A310" s="68"/>
      <c r="B310" s="68"/>
      <c r="C310" s="68"/>
    </row>
    <row r="311" spans="1:3" x14ac:dyDescent="0.25">
      <c r="A311" s="68"/>
      <c r="B311" s="68"/>
      <c r="C311" s="68"/>
    </row>
    <row r="312" spans="1:3" x14ac:dyDescent="0.25">
      <c r="A312" s="68"/>
      <c r="B312" s="68"/>
      <c r="C312" s="68"/>
    </row>
    <row r="313" spans="1:3" x14ac:dyDescent="0.25">
      <c r="A313" s="68"/>
      <c r="B313" s="68"/>
      <c r="C313" s="68"/>
    </row>
    <row r="314" spans="1:3" x14ac:dyDescent="0.25">
      <c r="A314" s="68"/>
      <c r="B314" s="68"/>
      <c r="C314" s="68"/>
    </row>
    <row r="315" spans="1:3" x14ac:dyDescent="0.25">
      <c r="A315" s="68"/>
      <c r="B315" s="68"/>
      <c r="C315" s="68"/>
    </row>
    <row r="316" spans="1:3" x14ac:dyDescent="0.25">
      <c r="A316" s="68"/>
      <c r="B316" s="68"/>
      <c r="C316" s="68"/>
    </row>
    <row r="317" spans="1:3" x14ac:dyDescent="0.25">
      <c r="A317" s="68"/>
      <c r="B317" s="68"/>
      <c r="C317" s="68"/>
    </row>
    <row r="318" spans="1:3" x14ac:dyDescent="0.25">
      <c r="A318" s="68"/>
      <c r="B318" s="68"/>
      <c r="C318" s="68"/>
    </row>
    <row r="319" spans="1:3" x14ac:dyDescent="0.25">
      <c r="A319" s="68"/>
      <c r="B319" s="68"/>
      <c r="C319" s="68"/>
    </row>
    <row r="320" spans="1:3" x14ac:dyDescent="0.25">
      <c r="A320" s="68"/>
      <c r="B320" s="68"/>
      <c r="C320" s="68"/>
    </row>
    <row r="321" spans="1:3" x14ac:dyDescent="0.25">
      <c r="A321" s="68"/>
      <c r="B321" s="68"/>
      <c r="C321" s="68"/>
    </row>
    <row r="322" spans="1:3" x14ac:dyDescent="0.25">
      <c r="A322" s="68"/>
      <c r="B322" s="68"/>
      <c r="C322" s="68"/>
    </row>
    <row r="323" spans="1:3" x14ac:dyDescent="0.25">
      <c r="A323" s="68"/>
      <c r="B323" s="68"/>
      <c r="C323" s="68"/>
    </row>
    <row r="324" spans="1:3" x14ac:dyDescent="0.25">
      <c r="A324" s="68"/>
      <c r="B324" s="68"/>
      <c r="C324" s="68"/>
    </row>
    <row r="325" spans="1:3" x14ac:dyDescent="0.25">
      <c r="A325" s="68"/>
      <c r="B325" s="68"/>
      <c r="C325" s="68"/>
    </row>
    <row r="326" spans="1:3" x14ac:dyDescent="0.25">
      <c r="A326" s="68"/>
      <c r="B326" s="68"/>
      <c r="C326" s="68"/>
    </row>
    <row r="327" spans="1:3" x14ac:dyDescent="0.25">
      <c r="A327" s="68"/>
      <c r="B327" s="68"/>
      <c r="C327" s="68"/>
    </row>
    <row r="328" spans="1:3" x14ac:dyDescent="0.25">
      <c r="A328" s="68"/>
      <c r="B328" s="68"/>
      <c r="C328" s="68"/>
    </row>
    <row r="329" spans="1:3" x14ac:dyDescent="0.25">
      <c r="A329" s="68"/>
      <c r="B329" s="68"/>
      <c r="C329" s="68"/>
    </row>
    <row r="330" spans="1:3" x14ac:dyDescent="0.25">
      <c r="A330" s="68"/>
      <c r="B330" s="68"/>
      <c r="C330" s="68"/>
    </row>
    <row r="331" spans="1:3" x14ac:dyDescent="0.25">
      <c r="A331" s="68"/>
      <c r="B331" s="68"/>
      <c r="C331" s="68"/>
    </row>
    <row r="332" spans="1:3" x14ac:dyDescent="0.25">
      <c r="A332" s="68"/>
      <c r="B332" s="68"/>
      <c r="C332" s="68"/>
    </row>
    <row r="333" spans="1:3" x14ac:dyDescent="0.25">
      <c r="A333" s="68"/>
      <c r="B333" s="68"/>
      <c r="C333" s="68"/>
    </row>
    <row r="334" spans="1:3" x14ac:dyDescent="0.25">
      <c r="A334" s="68"/>
      <c r="B334" s="68"/>
      <c r="C334" s="68"/>
    </row>
    <row r="335" spans="1:3" x14ac:dyDescent="0.25">
      <c r="A335" s="68"/>
      <c r="B335" s="68"/>
      <c r="C335" s="68"/>
    </row>
    <row r="336" spans="1:3" x14ac:dyDescent="0.25">
      <c r="A336" s="68"/>
      <c r="B336" s="68"/>
      <c r="C336" s="68"/>
    </row>
    <row r="337" spans="1:3" x14ac:dyDescent="0.25">
      <c r="A337" s="68"/>
      <c r="B337" s="68"/>
      <c r="C337" s="68"/>
    </row>
    <row r="338" spans="1:3" x14ac:dyDescent="0.25">
      <c r="A338" s="68"/>
      <c r="B338" s="68"/>
      <c r="C338" s="68"/>
    </row>
    <row r="339" spans="1:3" x14ac:dyDescent="0.25">
      <c r="A339" s="68"/>
      <c r="B339" s="68"/>
      <c r="C339" s="68"/>
    </row>
    <row r="340" spans="1:3" x14ac:dyDescent="0.25">
      <c r="A340" s="68"/>
      <c r="B340" s="68"/>
      <c r="C340" s="68"/>
    </row>
    <row r="341" spans="1:3" x14ac:dyDescent="0.25">
      <c r="A341" s="68"/>
      <c r="B341" s="68"/>
      <c r="C341" s="68"/>
    </row>
    <row r="342" spans="1:3" x14ac:dyDescent="0.25">
      <c r="A342" s="68"/>
      <c r="B342" s="68"/>
      <c r="C342" s="68"/>
    </row>
    <row r="343" spans="1:3" x14ac:dyDescent="0.25">
      <c r="A343" s="68"/>
      <c r="B343" s="68"/>
      <c r="C343" s="68"/>
    </row>
    <row r="344" spans="1:3" x14ac:dyDescent="0.25">
      <c r="A344" s="68"/>
      <c r="B344" s="68"/>
      <c r="C344" s="68"/>
    </row>
    <row r="345" spans="1:3" x14ac:dyDescent="0.25">
      <c r="A345" s="68"/>
      <c r="B345" s="68"/>
      <c r="C345" s="68"/>
    </row>
    <row r="346" spans="1:3" x14ac:dyDescent="0.25">
      <c r="A346" s="68"/>
      <c r="B346" s="68"/>
      <c r="C346" s="68"/>
    </row>
    <row r="347" spans="1:3" x14ac:dyDescent="0.25">
      <c r="A347" s="68"/>
      <c r="B347" s="68"/>
      <c r="C347" s="68"/>
    </row>
    <row r="348" spans="1:3" x14ac:dyDescent="0.25">
      <c r="A348" s="68"/>
      <c r="B348" s="68"/>
      <c r="C348" s="68"/>
    </row>
    <row r="349" spans="1:3" x14ac:dyDescent="0.25">
      <c r="A349" s="68"/>
      <c r="B349" s="68"/>
      <c r="C349" s="68"/>
    </row>
    <row r="350" spans="1:3" x14ac:dyDescent="0.25">
      <c r="A350" s="68"/>
      <c r="B350" s="68"/>
      <c r="C350" s="68"/>
    </row>
    <row r="351" spans="1:3" x14ac:dyDescent="0.25">
      <c r="A351" s="68"/>
      <c r="B351" s="68"/>
      <c r="C351" s="68"/>
    </row>
    <row r="352" spans="1:3" x14ac:dyDescent="0.25">
      <c r="A352" s="68"/>
      <c r="B352" s="68"/>
      <c r="C352" s="68"/>
    </row>
    <row r="353" spans="1:3" x14ac:dyDescent="0.25">
      <c r="A353" s="68"/>
      <c r="B353" s="68"/>
      <c r="C353" s="68"/>
    </row>
    <row r="354" spans="1:3" x14ac:dyDescent="0.25">
      <c r="A354" s="68"/>
      <c r="B354" s="68"/>
      <c r="C354" s="68"/>
    </row>
    <row r="355" spans="1:3" x14ac:dyDescent="0.25">
      <c r="A355" s="68"/>
      <c r="B355" s="68"/>
      <c r="C355" s="68"/>
    </row>
    <row r="356" spans="1:3" x14ac:dyDescent="0.25">
      <c r="A356" s="68"/>
      <c r="B356" s="68"/>
      <c r="C356" s="68"/>
    </row>
    <row r="357" spans="1:3" x14ac:dyDescent="0.25">
      <c r="A357" s="68"/>
      <c r="B357" s="68"/>
      <c r="C357" s="68"/>
    </row>
    <row r="358" spans="1:3" x14ac:dyDescent="0.25">
      <c r="A358" s="68"/>
      <c r="B358" s="68"/>
      <c r="C358" s="68"/>
    </row>
    <row r="359" spans="1:3" x14ac:dyDescent="0.25">
      <c r="A359" s="68"/>
      <c r="B359" s="68"/>
      <c r="C359" s="68"/>
    </row>
    <row r="360" spans="1:3" x14ac:dyDescent="0.25">
      <c r="A360" s="68"/>
      <c r="B360" s="68"/>
      <c r="C360" s="68"/>
    </row>
    <row r="361" spans="1:3" x14ac:dyDescent="0.25">
      <c r="A361" s="68"/>
      <c r="B361" s="68"/>
      <c r="C361" s="68"/>
    </row>
    <row r="362" spans="1:3" x14ac:dyDescent="0.25">
      <c r="A362" s="68"/>
      <c r="B362" s="68"/>
      <c r="C362" s="68"/>
    </row>
    <row r="363" spans="1:3" x14ac:dyDescent="0.25">
      <c r="A363" s="68"/>
      <c r="B363" s="68"/>
      <c r="C363" s="68"/>
    </row>
    <row r="364" spans="1:3" x14ac:dyDescent="0.25">
      <c r="A364" s="68"/>
      <c r="B364" s="68"/>
      <c r="C364" s="68"/>
    </row>
    <row r="365" spans="1:3" x14ac:dyDescent="0.25">
      <c r="A365" s="68"/>
      <c r="B365" s="68"/>
      <c r="C365" s="68"/>
    </row>
    <row r="366" spans="1:3" x14ac:dyDescent="0.25">
      <c r="A366" s="68"/>
      <c r="B366" s="68"/>
      <c r="C366" s="68"/>
    </row>
    <row r="367" spans="1:3" x14ac:dyDescent="0.25">
      <c r="A367" s="68"/>
      <c r="B367" s="68"/>
      <c r="C367" s="68"/>
    </row>
    <row r="368" spans="1:3" x14ac:dyDescent="0.25">
      <c r="A368" s="68"/>
      <c r="B368" s="68"/>
      <c r="C368" s="68"/>
    </row>
    <row r="369" spans="1:3" x14ac:dyDescent="0.25">
      <c r="A369" s="68"/>
      <c r="B369" s="68"/>
      <c r="C369" s="68"/>
    </row>
    <row r="370" spans="1:3" x14ac:dyDescent="0.25">
      <c r="A370" s="68"/>
      <c r="B370" s="68"/>
      <c r="C370" s="68"/>
    </row>
    <row r="371" spans="1:3" x14ac:dyDescent="0.25">
      <c r="A371" s="68"/>
      <c r="B371" s="68"/>
      <c r="C371" s="68"/>
    </row>
    <row r="372" spans="1:3" x14ac:dyDescent="0.25">
      <c r="A372" s="68"/>
      <c r="B372" s="68"/>
      <c r="C372" s="68"/>
    </row>
    <row r="373" spans="1:3" x14ac:dyDescent="0.25">
      <c r="A373" s="68"/>
      <c r="B373" s="68"/>
      <c r="C373" s="68"/>
    </row>
    <row r="374" spans="1:3" x14ac:dyDescent="0.25">
      <c r="A374" s="68"/>
      <c r="B374" s="68"/>
      <c r="C374" s="68"/>
    </row>
    <row r="375" spans="1:3" x14ac:dyDescent="0.25">
      <c r="A375" s="68"/>
      <c r="B375" s="68"/>
      <c r="C375" s="68"/>
    </row>
    <row r="376" spans="1:3" x14ac:dyDescent="0.25">
      <c r="A376" s="68"/>
      <c r="B376" s="68"/>
      <c r="C376" s="68"/>
    </row>
    <row r="377" spans="1:3" x14ac:dyDescent="0.25">
      <c r="A377" s="68"/>
      <c r="B377" s="68"/>
      <c r="C377" s="68"/>
    </row>
    <row r="378" spans="1:3" x14ac:dyDescent="0.25">
      <c r="A378" s="68"/>
      <c r="B378" s="68"/>
      <c r="C378" s="68"/>
    </row>
    <row r="379" spans="1:3" x14ac:dyDescent="0.25">
      <c r="A379" s="68"/>
      <c r="B379" s="68"/>
      <c r="C379" s="68"/>
    </row>
    <row r="380" spans="1:3" x14ac:dyDescent="0.25">
      <c r="A380" s="68"/>
      <c r="B380" s="68"/>
      <c r="C380" s="68"/>
    </row>
    <row r="381" spans="1:3" x14ac:dyDescent="0.25">
      <c r="A381" s="68"/>
      <c r="B381" s="68"/>
      <c r="C381" s="68"/>
    </row>
    <row r="382" spans="1:3" x14ac:dyDescent="0.25">
      <c r="A382" s="68"/>
      <c r="B382" s="68"/>
      <c r="C382" s="68"/>
    </row>
    <row r="383" spans="1:3" x14ac:dyDescent="0.25">
      <c r="A383" s="68"/>
      <c r="B383" s="68"/>
      <c r="C383" s="68"/>
    </row>
    <row r="384" spans="1:3" x14ac:dyDescent="0.25">
      <c r="A384" s="68"/>
      <c r="B384" s="68"/>
      <c r="C384" s="68"/>
    </row>
    <row r="385" spans="1:3" x14ac:dyDescent="0.25">
      <c r="A385" s="68"/>
      <c r="B385" s="68"/>
      <c r="C385" s="68"/>
    </row>
    <row r="386" spans="1:3" x14ac:dyDescent="0.25">
      <c r="A386" s="68"/>
      <c r="B386" s="68"/>
      <c r="C386" s="68"/>
    </row>
    <row r="387" spans="1:3" x14ac:dyDescent="0.25">
      <c r="A387" s="68"/>
      <c r="B387" s="68"/>
      <c r="C387" s="68"/>
    </row>
    <row r="388" spans="1:3" x14ac:dyDescent="0.25">
      <c r="A388" s="68"/>
      <c r="B388" s="68"/>
      <c r="C388" s="68"/>
    </row>
    <row r="389" spans="1:3" x14ac:dyDescent="0.25">
      <c r="A389" s="68"/>
      <c r="B389" s="68"/>
      <c r="C389" s="68"/>
    </row>
    <row r="390" spans="1:3" x14ac:dyDescent="0.25">
      <c r="A390" s="68"/>
      <c r="B390" s="68"/>
      <c r="C390" s="68"/>
    </row>
    <row r="391" spans="1:3" x14ac:dyDescent="0.25">
      <c r="A391" s="68"/>
      <c r="B391" s="68"/>
      <c r="C391" s="68"/>
    </row>
    <row r="392" spans="1:3" x14ac:dyDescent="0.25">
      <c r="A392" s="68"/>
      <c r="B392" s="68"/>
      <c r="C392" s="68"/>
    </row>
    <row r="393" spans="1:3" x14ac:dyDescent="0.25">
      <c r="A393" s="68"/>
      <c r="B393" s="68"/>
      <c r="C393" s="68"/>
    </row>
    <row r="394" spans="1:3" x14ac:dyDescent="0.25">
      <c r="A394" s="68"/>
      <c r="B394" s="68"/>
      <c r="C394" s="68"/>
    </row>
    <row r="395" spans="1:3" x14ac:dyDescent="0.25">
      <c r="A395" s="68"/>
      <c r="B395" s="68"/>
      <c r="C395" s="68"/>
    </row>
    <row r="396" spans="1:3" x14ac:dyDescent="0.25">
      <c r="A396" s="68"/>
      <c r="B396" s="68"/>
      <c r="C396" s="68"/>
    </row>
    <row r="397" spans="1:3" x14ac:dyDescent="0.25">
      <c r="A397" s="68"/>
      <c r="B397" s="68"/>
      <c r="C397" s="68"/>
    </row>
    <row r="398" spans="1:3" x14ac:dyDescent="0.25">
      <c r="A398" s="68"/>
      <c r="B398" s="68"/>
      <c r="C398" s="68"/>
    </row>
    <row r="399" spans="1:3" x14ac:dyDescent="0.25">
      <c r="A399" s="68"/>
      <c r="B399" s="68"/>
      <c r="C399" s="68"/>
    </row>
    <row r="400" spans="1:3" x14ac:dyDescent="0.25">
      <c r="A400" s="68"/>
      <c r="B400" s="68"/>
      <c r="C400" s="68"/>
    </row>
    <row r="401" spans="1:3" x14ac:dyDescent="0.25">
      <c r="A401" s="68"/>
      <c r="B401" s="68"/>
      <c r="C401" s="68"/>
    </row>
    <row r="402" spans="1:3" x14ac:dyDescent="0.25">
      <c r="A402" s="68"/>
      <c r="B402" s="68"/>
      <c r="C402" s="68"/>
    </row>
    <row r="403" spans="1:3" x14ac:dyDescent="0.25">
      <c r="A403" s="68"/>
      <c r="B403" s="68"/>
      <c r="C403" s="68"/>
    </row>
    <row r="404" spans="1:3" x14ac:dyDescent="0.25">
      <c r="A404" s="68"/>
      <c r="B404" s="68"/>
      <c r="C404" s="68"/>
    </row>
    <row r="405" spans="1:3" x14ac:dyDescent="0.25">
      <c r="A405" s="68"/>
      <c r="B405" s="68"/>
      <c r="C405" s="68"/>
    </row>
    <row r="406" spans="1:3" x14ac:dyDescent="0.25">
      <c r="A406" s="68"/>
      <c r="B406" s="68"/>
      <c r="C406" s="68"/>
    </row>
    <row r="407" spans="1:3" x14ac:dyDescent="0.25">
      <c r="A407" s="68"/>
      <c r="B407" s="68"/>
      <c r="C407" s="68"/>
    </row>
    <row r="408" spans="1:3" x14ac:dyDescent="0.25">
      <c r="A408" s="68"/>
      <c r="B408" s="68"/>
      <c r="C408" s="68"/>
    </row>
    <row r="409" spans="1:3" x14ac:dyDescent="0.25">
      <c r="A409" s="68"/>
      <c r="B409" s="68"/>
      <c r="C409" s="68"/>
    </row>
    <row r="410" spans="1:3" x14ac:dyDescent="0.25">
      <c r="A410" s="68"/>
      <c r="B410" s="68"/>
      <c r="C410" s="68"/>
    </row>
    <row r="411" spans="1:3" x14ac:dyDescent="0.25">
      <c r="A411" s="68"/>
      <c r="B411" s="68"/>
      <c r="C411" s="68"/>
    </row>
    <row r="412" spans="1:3" x14ac:dyDescent="0.25">
      <c r="A412" s="68"/>
      <c r="B412" s="68"/>
      <c r="C412" s="68"/>
    </row>
    <row r="413" spans="1:3" x14ac:dyDescent="0.25">
      <c r="A413" s="68"/>
      <c r="B413" s="68"/>
      <c r="C413" s="68"/>
    </row>
    <row r="414" spans="1:3" x14ac:dyDescent="0.25">
      <c r="A414" s="68"/>
      <c r="B414" s="68"/>
      <c r="C414" s="68"/>
    </row>
    <row r="415" spans="1:3" x14ac:dyDescent="0.25">
      <c r="A415" s="68"/>
      <c r="B415" s="68"/>
      <c r="C415" s="68"/>
    </row>
    <row r="416" spans="1:3" x14ac:dyDescent="0.25">
      <c r="A416" s="68"/>
      <c r="B416" s="68"/>
      <c r="C416" s="68"/>
    </row>
    <row r="417" spans="1:3" x14ac:dyDescent="0.25">
      <c r="A417" s="68"/>
      <c r="B417" s="68"/>
      <c r="C417" s="68"/>
    </row>
    <row r="418" spans="1:3" x14ac:dyDescent="0.25">
      <c r="A418" s="68"/>
      <c r="B418" s="68"/>
      <c r="C418" s="68"/>
    </row>
    <row r="419" spans="1:3" x14ac:dyDescent="0.25">
      <c r="A419" s="68"/>
      <c r="B419" s="68"/>
      <c r="C419" s="68"/>
    </row>
    <row r="420" spans="1:3" x14ac:dyDescent="0.25">
      <c r="A420" s="68"/>
      <c r="B420" s="68"/>
      <c r="C420" s="68"/>
    </row>
    <row r="421" spans="1:3" x14ac:dyDescent="0.25">
      <c r="A421" s="68"/>
      <c r="B421" s="68"/>
      <c r="C421" s="68"/>
    </row>
    <row r="422" spans="1:3" x14ac:dyDescent="0.25">
      <c r="A422" s="68"/>
      <c r="B422" s="68"/>
      <c r="C422" s="68"/>
    </row>
    <row r="423" spans="1:3" x14ac:dyDescent="0.25">
      <c r="A423" s="68"/>
      <c r="B423" s="68"/>
      <c r="C423" s="68"/>
    </row>
    <row r="424" spans="1:3" x14ac:dyDescent="0.25">
      <c r="A424" s="68"/>
      <c r="B424" s="68"/>
      <c r="C424" s="68"/>
    </row>
    <row r="425" spans="1:3" x14ac:dyDescent="0.25">
      <c r="A425" s="68"/>
      <c r="B425" s="68"/>
      <c r="C425" s="68"/>
    </row>
    <row r="426" spans="1:3" x14ac:dyDescent="0.25">
      <c r="A426" s="68"/>
      <c r="B426" s="68"/>
      <c r="C426" s="68"/>
    </row>
    <row r="427" spans="1:3" x14ac:dyDescent="0.25">
      <c r="A427" s="68"/>
      <c r="B427" s="68"/>
      <c r="C427" s="68"/>
    </row>
    <row r="428" spans="1:3" x14ac:dyDescent="0.25">
      <c r="A428" s="68"/>
      <c r="B428" s="68"/>
      <c r="C428" s="68"/>
    </row>
    <row r="429" spans="1:3" x14ac:dyDescent="0.25">
      <c r="A429" s="68"/>
      <c r="B429" s="68"/>
      <c r="C429" s="68"/>
    </row>
    <row r="430" spans="1:3" x14ac:dyDescent="0.25">
      <c r="A430" s="68"/>
      <c r="B430" s="68"/>
      <c r="C430" s="68"/>
    </row>
    <row r="431" spans="1:3" x14ac:dyDescent="0.25">
      <c r="A431" s="68"/>
      <c r="B431" s="68"/>
      <c r="C431" s="68"/>
    </row>
    <row r="432" spans="1:3" x14ac:dyDescent="0.25">
      <c r="A432" s="68"/>
      <c r="B432" s="68"/>
      <c r="C432" s="68"/>
    </row>
    <row r="433" spans="1:3" x14ac:dyDescent="0.25">
      <c r="A433" s="68"/>
      <c r="B433" s="68"/>
      <c r="C433" s="68"/>
    </row>
    <row r="434" spans="1:3" x14ac:dyDescent="0.25">
      <c r="A434" s="68"/>
      <c r="B434" s="68"/>
      <c r="C434" s="68"/>
    </row>
    <row r="435" spans="1:3" x14ac:dyDescent="0.25">
      <c r="A435" s="68"/>
      <c r="B435" s="68"/>
      <c r="C435" s="68"/>
    </row>
    <row r="436" spans="1:3" x14ac:dyDescent="0.25">
      <c r="A436" s="68"/>
      <c r="B436" s="68"/>
      <c r="C436" s="68"/>
    </row>
    <row r="437" spans="1:3" x14ac:dyDescent="0.25">
      <c r="A437" s="68"/>
      <c r="B437" s="68"/>
      <c r="C437" s="68"/>
    </row>
    <row r="438" spans="1:3" x14ac:dyDescent="0.25">
      <c r="A438" s="68"/>
      <c r="B438" s="68"/>
      <c r="C438" s="68"/>
    </row>
    <row r="439" spans="1:3" x14ac:dyDescent="0.25">
      <c r="A439" s="68"/>
      <c r="B439" s="68"/>
      <c r="C439" s="68"/>
    </row>
    <row r="440" spans="1:3" x14ac:dyDescent="0.25">
      <c r="A440" s="68"/>
      <c r="B440" s="68"/>
      <c r="C440" s="68"/>
    </row>
    <row r="441" spans="1:3" x14ac:dyDescent="0.25">
      <c r="A441" s="68"/>
      <c r="B441" s="68"/>
      <c r="C441" s="68"/>
    </row>
    <row r="442" spans="1:3" x14ac:dyDescent="0.25">
      <c r="A442" s="68"/>
      <c r="B442" s="68"/>
      <c r="C442" s="68"/>
    </row>
    <row r="443" spans="1:3" x14ac:dyDescent="0.25">
      <c r="A443" s="68"/>
      <c r="B443" s="68"/>
      <c r="C443" s="68"/>
    </row>
    <row r="444" spans="1:3" x14ac:dyDescent="0.25">
      <c r="A444" s="68"/>
      <c r="B444" s="68"/>
      <c r="C444" s="68"/>
    </row>
    <row r="445" spans="1:3" x14ac:dyDescent="0.25">
      <c r="A445" s="68"/>
      <c r="B445" s="68"/>
      <c r="C445" s="68"/>
    </row>
    <row r="446" spans="1:3" x14ac:dyDescent="0.25">
      <c r="A446" s="68"/>
      <c r="B446" s="68"/>
      <c r="C446" s="68"/>
    </row>
    <row r="447" spans="1:3" x14ac:dyDescent="0.25">
      <c r="A447" s="68"/>
      <c r="B447" s="68"/>
      <c r="C447" s="68"/>
    </row>
    <row r="448" spans="1:3" x14ac:dyDescent="0.25">
      <c r="A448" s="68"/>
      <c r="B448" s="68"/>
      <c r="C448" s="68"/>
    </row>
    <row r="449" spans="1:3" x14ac:dyDescent="0.25">
      <c r="A449" s="68"/>
      <c r="B449" s="68"/>
      <c r="C449" s="68"/>
    </row>
    <row r="450" spans="1:3" x14ac:dyDescent="0.25">
      <c r="A450" s="68"/>
      <c r="B450" s="68"/>
      <c r="C450" s="68"/>
    </row>
    <row r="451" spans="1:3" x14ac:dyDescent="0.25">
      <c r="A451" s="68"/>
      <c r="B451" s="68"/>
      <c r="C451" s="68"/>
    </row>
    <row r="452" spans="1:3" x14ac:dyDescent="0.25">
      <c r="A452" s="68"/>
      <c r="B452" s="68"/>
      <c r="C452" s="68"/>
    </row>
    <row r="453" spans="1:3" x14ac:dyDescent="0.25">
      <c r="A453" s="68"/>
      <c r="B453" s="68"/>
      <c r="C453" s="68"/>
    </row>
    <row r="454" spans="1:3" x14ac:dyDescent="0.25">
      <c r="A454" s="68"/>
      <c r="B454" s="68"/>
      <c r="C454" s="68"/>
    </row>
    <row r="455" spans="1:3" x14ac:dyDescent="0.25">
      <c r="A455" s="68"/>
      <c r="B455" s="68"/>
      <c r="C455" s="68"/>
    </row>
    <row r="456" spans="1:3" x14ac:dyDescent="0.25">
      <c r="A456" s="68"/>
      <c r="B456" s="68"/>
      <c r="C456" s="68"/>
    </row>
    <row r="457" spans="1:3" x14ac:dyDescent="0.25">
      <c r="A457" s="68"/>
      <c r="B457" s="68"/>
      <c r="C457" s="68"/>
    </row>
    <row r="458" spans="1:3" x14ac:dyDescent="0.25">
      <c r="A458" s="68"/>
      <c r="B458" s="68"/>
      <c r="C458" s="68"/>
    </row>
    <row r="459" spans="1:3" x14ac:dyDescent="0.25">
      <c r="A459" s="68"/>
      <c r="B459" s="68"/>
      <c r="C459" s="68"/>
    </row>
    <row r="460" spans="1:3" x14ac:dyDescent="0.25">
      <c r="A460" s="68"/>
      <c r="B460" s="68"/>
      <c r="C460" s="68"/>
    </row>
    <row r="461" spans="1:3" x14ac:dyDescent="0.25">
      <c r="A461" s="68"/>
      <c r="B461" s="68"/>
      <c r="C461" s="68"/>
    </row>
    <row r="462" spans="1:3" x14ac:dyDescent="0.25">
      <c r="A462" s="68"/>
      <c r="B462" s="68"/>
      <c r="C462" s="68"/>
    </row>
    <row r="463" spans="1:3" x14ac:dyDescent="0.25">
      <c r="A463" s="68"/>
      <c r="B463" s="68"/>
      <c r="C463" s="68"/>
    </row>
    <row r="464" spans="1:3" x14ac:dyDescent="0.25">
      <c r="A464" s="68"/>
      <c r="B464" s="68"/>
      <c r="C464" s="68"/>
    </row>
    <row r="465" spans="1:3" x14ac:dyDescent="0.25">
      <c r="A465" s="68"/>
      <c r="B465" s="68"/>
      <c r="C465" s="68"/>
    </row>
    <row r="466" spans="1:3" x14ac:dyDescent="0.25">
      <c r="A466" s="68"/>
      <c r="B466" s="68"/>
      <c r="C466" s="68"/>
    </row>
    <row r="467" spans="1:3" x14ac:dyDescent="0.25">
      <c r="A467" s="68"/>
      <c r="B467" s="68"/>
      <c r="C467" s="68"/>
    </row>
    <row r="468" spans="1:3" x14ac:dyDescent="0.25">
      <c r="A468" s="68"/>
      <c r="B468" s="68"/>
      <c r="C468" s="68"/>
    </row>
    <row r="469" spans="1:3" x14ac:dyDescent="0.25">
      <c r="A469" s="68"/>
      <c r="B469" s="68"/>
      <c r="C469" s="68"/>
    </row>
    <row r="470" spans="1:3" x14ac:dyDescent="0.25">
      <c r="A470" s="68"/>
      <c r="B470" s="68"/>
      <c r="C470" s="68"/>
    </row>
    <row r="471" spans="1:3" x14ac:dyDescent="0.25">
      <c r="A471" s="68"/>
      <c r="B471" s="68"/>
      <c r="C471" s="68"/>
    </row>
    <row r="472" spans="1:3" x14ac:dyDescent="0.25">
      <c r="A472" s="68"/>
      <c r="B472" s="68"/>
      <c r="C472" s="68"/>
    </row>
    <row r="473" spans="1:3" x14ac:dyDescent="0.25">
      <c r="A473" s="68"/>
      <c r="B473" s="68"/>
      <c r="C473" s="68"/>
    </row>
    <row r="474" spans="1:3" x14ac:dyDescent="0.25">
      <c r="A474" s="68"/>
      <c r="B474" s="68"/>
      <c r="C474" s="68"/>
    </row>
    <row r="475" spans="1:3" x14ac:dyDescent="0.25">
      <c r="A475" s="68"/>
      <c r="B475" s="68"/>
      <c r="C475" s="68"/>
    </row>
    <row r="476" spans="1:3" x14ac:dyDescent="0.25">
      <c r="A476" s="68"/>
      <c r="B476" s="68"/>
      <c r="C476" s="68"/>
    </row>
    <row r="477" spans="1:3" x14ac:dyDescent="0.25">
      <c r="A477" s="68"/>
      <c r="B477" s="68"/>
      <c r="C477" s="68"/>
    </row>
    <row r="478" spans="1:3" x14ac:dyDescent="0.25">
      <c r="A478" s="68"/>
      <c r="B478" s="68"/>
      <c r="C478" s="68"/>
    </row>
    <row r="479" spans="1:3" x14ac:dyDescent="0.25">
      <c r="A479" s="68"/>
      <c r="B479" s="68"/>
      <c r="C479" s="68"/>
    </row>
    <row r="480" spans="1:3" x14ac:dyDescent="0.25">
      <c r="A480" s="68"/>
      <c r="B480" s="68"/>
      <c r="C480" s="68"/>
    </row>
    <row r="481" spans="1:3" x14ac:dyDescent="0.25">
      <c r="A481" s="68"/>
      <c r="B481" s="68"/>
      <c r="C481" s="68"/>
    </row>
    <row r="482" spans="1:3" x14ac:dyDescent="0.25">
      <c r="A482" s="68"/>
      <c r="B482" s="68"/>
      <c r="C482" s="68"/>
    </row>
    <row r="483" spans="1:3" x14ac:dyDescent="0.25">
      <c r="A483" s="68"/>
      <c r="B483" s="68"/>
      <c r="C483" s="68"/>
    </row>
    <row r="484" spans="1:3" x14ac:dyDescent="0.25">
      <c r="A484" s="68"/>
      <c r="B484" s="68"/>
      <c r="C484" s="68"/>
    </row>
    <row r="485" spans="1:3" x14ac:dyDescent="0.25">
      <c r="A485" s="68"/>
      <c r="B485" s="68"/>
      <c r="C485" s="68"/>
    </row>
    <row r="486" spans="1:3" x14ac:dyDescent="0.25">
      <c r="A486" s="68"/>
      <c r="B486" s="68"/>
      <c r="C486" s="68"/>
    </row>
    <row r="487" spans="1:3" x14ac:dyDescent="0.25">
      <c r="A487" s="68"/>
      <c r="B487" s="68"/>
      <c r="C487" s="68"/>
    </row>
    <row r="488" spans="1:3" x14ac:dyDescent="0.25">
      <c r="A488" s="68"/>
      <c r="B488" s="68"/>
      <c r="C488" s="68"/>
    </row>
    <row r="489" spans="1:3" x14ac:dyDescent="0.25">
      <c r="A489" s="68"/>
      <c r="B489" s="68"/>
      <c r="C489" s="68"/>
    </row>
    <row r="490" spans="1:3" x14ac:dyDescent="0.25">
      <c r="A490" s="68"/>
      <c r="B490" s="68"/>
      <c r="C490" s="68"/>
    </row>
    <row r="491" spans="1:3" x14ac:dyDescent="0.25">
      <c r="A491" s="68"/>
      <c r="B491" s="68"/>
      <c r="C491" s="68"/>
    </row>
    <row r="492" spans="1:3" x14ac:dyDescent="0.25">
      <c r="A492" s="68"/>
      <c r="B492" s="68"/>
      <c r="C492" s="68"/>
    </row>
    <row r="493" spans="1:3" x14ac:dyDescent="0.25">
      <c r="A493" s="68"/>
      <c r="B493" s="68"/>
      <c r="C493" s="68"/>
    </row>
    <row r="494" spans="1:3" x14ac:dyDescent="0.25">
      <c r="A494" s="68"/>
      <c r="B494" s="68"/>
      <c r="C494" s="68"/>
    </row>
    <row r="495" spans="1:3" x14ac:dyDescent="0.25">
      <c r="A495" s="68"/>
      <c r="B495" s="68"/>
      <c r="C495" s="68"/>
    </row>
    <row r="496" spans="1:3" x14ac:dyDescent="0.25">
      <c r="A496" s="68"/>
      <c r="B496" s="68"/>
      <c r="C496" s="68"/>
    </row>
    <row r="497" spans="1:3" x14ac:dyDescent="0.25">
      <c r="A497" s="68"/>
      <c r="B497" s="68"/>
      <c r="C497" s="68"/>
    </row>
    <row r="498" spans="1:3" x14ac:dyDescent="0.25">
      <c r="A498" s="68"/>
      <c r="B498" s="68"/>
      <c r="C498" s="68"/>
    </row>
    <row r="499" spans="1:3" x14ac:dyDescent="0.25">
      <c r="A499" s="68"/>
      <c r="B499" s="68"/>
      <c r="C499" s="68"/>
    </row>
    <row r="500" spans="1:3" x14ac:dyDescent="0.25">
      <c r="A500" s="68"/>
      <c r="B500" s="68"/>
      <c r="C500" s="68"/>
    </row>
    <row r="501" spans="1:3" x14ac:dyDescent="0.25">
      <c r="A501" s="68"/>
      <c r="B501" s="68"/>
      <c r="C501" s="68"/>
    </row>
    <row r="502" spans="1:3" x14ac:dyDescent="0.25">
      <c r="A502" s="68"/>
      <c r="B502" s="68"/>
      <c r="C502" s="68"/>
    </row>
    <row r="503" spans="1:3" x14ac:dyDescent="0.25">
      <c r="A503" s="68"/>
      <c r="B503" s="68"/>
      <c r="C503" s="68"/>
    </row>
    <row r="504" spans="1:3" x14ac:dyDescent="0.25">
      <c r="A504" s="68"/>
      <c r="B504" s="68"/>
      <c r="C504" s="68"/>
    </row>
    <row r="505" spans="1:3" x14ac:dyDescent="0.25">
      <c r="A505" s="68"/>
      <c r="B505" s="68"/>
      <c r="C505" s="68"/>
    </row>
    <row r="506" spans="1:3" x14ac:dyDescent="0.25">
      <c r="A506" s="68"/>
      <c r="B506" s="68"/>
      <c r="C506" s="68"/>
    </row>
    <row r="507" spans="1:3" x14ac:dyDescent="0.25">
      <c r="A507" s="68"/>
      <c r="B507" s="68"/>
      <c r="C507" s="68"/>
    </row>
    <row r="508" spans="1:3" x14ac:dyDescent="0.25">
      <c r="A508" s="68"/>
      <c r="B508" s="68"/>
      <c r="C508" s="68"/>
    </row>
    <row r="509" spans="1:3" x14ac:dyDescent="0.25">
      <c r="A509" s="68"/>
      <c r="B509" s="68"/>
      <c r="C509" s="68"/>
    </row>
    <row r="510" spans="1:3" x14ac:dyDescent="0.25">
      <c r="A510" s="68"/>
      <c r="B510" s="68"/>
      <c r="C510" s="68"/>
    </row>
    <row r="511" spans="1:3" x14ac:dyDescent="0.25">
      <c r="A511" s="68"/>
      <c r="B511" s="68"/>
      <c r="C511" s="68"/>
    </row>
    <row r="512" spans="1:3" x14ac:dyDescent="0.25">
      <c r="A512" s="68"/>
      <c r="B512" s="68"/>
      <c r="C512" s="68"/>
    </row>
    <row r="513" spans="1:3" x14ac:dyDescent="0.25">
      <c r="A513" s="68"/>
      <c r="B513" s="68"/>
      <c r="C513" s="68"/>
    </row>
    <row r="514" spans="1:3" x14ac:dyDescent="0.25">
      <c r="A514" s="68"/>
      <c r="B514" s="68"/>
      <c r="C514" s="68"/>
    </row>
    <row r="515" spans="1:3" x14ac:dyDescent="0.25">
      <c r="A515" s="68"/>
      <c r="B515" s="68"/>
      <c r="C515" s="68"/>
    </row>
    <row r="516" spans="1:3" x14ac:dyDescent="0.25">
      <c r="A516" s="68"/>
      <c r="B516" s="68"/>
      <c r="C516" s="68"/>
    </row>
    <row r="517" spans="1:3" x14ac:dyDescent="0.25">
      <c r="A517" s="68"/>
      <c r="B517" s="68"/>
      <c r="C517" s="68"/>
    </row>
    <row r="518" spans="1:3" x14ac:dyDescent="0.25">
      <c r="A518" s="68"/>
      <c r="B518" s="68"/>
      <c r="C518" s="68"/>
    </row>
    <row r="519" spans="1:3" x14ac:dyDescent="0.25">
      <c r="A519" s="68"/>
      <c r="B519" s="68"/>
      <c r="C519" s="68"/>
    </row>
    <row r="520" spans="1:3" x14ac:dyDescent="0.25">
      <c r="A520" s="68"/>
      <c r="B520" s="68"/>
      <c r="C520" s="68"/>
    </row>
    <row r="521" spans="1:3" x14ac:dyDescent="0.25">
      <c r="A521" s="68"/>
      <c r="B521" s="68"/>
      <c r="C521" s="68"/>
    </row>
    <row r="522" spans="1:3" x14ac:dyDescent="0.25">
      <c r="A522" s="68"/>
      <c r="B522" s="68"/>
      <c r="C522" s="68"/>
    </row>
    <row r="523" spans="1:3" x14ac:dyDescent="0.25">
      <c r="A523" s="68"/>
      <c r="B523" s="68"/>
      <c r="C523" s="68"/>
    </row>
    <row r="524" spans="1:3" x14ac:dyDescent="0.25">
      <c r="A524" s="68"/>
      <c r="B524" s="68"/>
      <c r="C524" s="68"/>
    </row>
    <row r="525" spans="1:3" x14ac:dyDescent="0.25">
      <c r="A525" s="68"/>
      <c r="B525" s="68"/>
      <c r="C525" s="68"/>
    </row>
    <row r="526" spans="1:3" x14ac:dyDescent="0.25">
      <c r="A526" s="68"/>
      <c r="B526" s="68"/>
      <c r="C526" s="68"/>
    </row>
    <row r="527" spans="1:3" x14ac:dyDescent="0.25">
      <c r="A527" s="68"/>
      <c r="B527" s="68"/>
      <c r="C527" s="68"/>
    </row>
    <row r="528" spans="1:3" x14ac:dyDescent="0.25">
      <c r="A528" s="68"/>
      <c r="B528" s="68"/>
      <c r="C528" s="68"/>
    </row>
    <row r="529" spans="1:3" x14ac:dyDescent="0.25">
      <c r="A529" s="68"/>
      <c r="B529" s="68"/>
      <c r="C529" s="68"/>
    </row>
    <row r="530" spans="1:3" x14ac:dyDescent="0.25">
      <c r="A530" s="68"/>
      <c r="B530" s="68"/>
      <c r="C530" s="68"/>
    </row>
    <row r="531" spans="1:3" x14ac:dyDescent="0.25">
      <c r="A531" s="68"/>
      <c r="B531" s="68"/>
      <c r="C531" s="68"/>
    </row>
    <row r="532" spans="1:3" x14ac:dyDescent="0.25">
      <c r="A532" s="68"/>
      <c r="B532" s="68"/>
      <c r="C532" s="68"/>
    </row>
    <row r="533" spans="1:3" x14ac:dyDescent="0.25">
      <c r="A533" s="68"/>
      <c r="B533" s="68"/>
      <c r="C533" s="68"/>
    </row>
    <row r="534" spans="1:3" x14ac:dyDescent="0.25">
      <c r="A534" s="68"/>
      <c r="B534" s="68"/>
      <c r="C534" s="68"/>
    </row>
    <row r="535" spans="1:3" x14ac:dyDescent="0.25">
      <c r="A535" s="68"/>
      <c r="B535" s="68"/>
      <c r="C535" s="68"/>
    </row>
    <row r="536" spans="1:3" x14ac:dyDescent="0.25">
      <c r="A536" s="68"/>
      <c r="B536" s="68"/>
      <c r="C536" s="68"/>
    </row>
    <row r="537" spans="1:3" x14ac:dyDescent="0.25">
      <c r="A537" s="68"/>
      <c r="B537" s="68"/>
      <c r="C537" s="68"/>
    </row>
    <row r="538" spans="1:3" x14ac:dyDescent="0.25">
      <c r="A538" s="68"/>
      <c r="B538" s="68"/>
      <c r="C538" s="68"/>
    </row>
    <row r="539" spans="1:3" x14ac:dyDescent="0.25">
      <c r="A539" s="68"/>
      <c r="B539" s="68"/>
      <c r="C539" s="68"/>
    </row>
    <row r="540" spans="1:3" x14ac:dyDescent="0.25">
      <c r="A540" s="68"/>
      <c r="B540" s="68"/>
      <c r="C540" s="68"/>
    </row>
    <row r="541" spans="1:3" x14ac:dyDescent="0.25">
      <c r="A541" s="68"/>
      <c r="B541" s="68"/>
      <c r="C541" s="68"/>
    </row>
    <row r="542" spans="1:3" x14ac:dyDescent="0.25">
      <c r="A542" s="68"/>
      <c r="B542" s="68"/>
      <c r="C542" s="68"/>
    </row>
    <row r="543" spans="1:3" x14ac:dyDescent="0.25">
      <c r="A543" s="68"/>
      <c r="B543" s="68"/>
      <c r="C543" s="68"/>
    </row>
    <row r="544" spans="1:3" x14ac:dyDescent="0.25">
      <c r="A544" s="68"/>
      <c r="B544" s="68"/>
      <c r="C544" s="68"/>
    </row>
    <row r="545" spans="1:3" x14ac:dyDescent="0.25">
      <c r="A545" s="68"/>
      <c r="B545" s="68"/>
      <c r="C545" s="68"/>
    </row>
    <row r="546" spans="1:3" x14ac:dyDescent="0.25">
      <c r="A546" s="68"/>
      <c r="B546" s="68"/>
      <c r="C546" s="68"/>
    </row>
    <row r="547" spans="1:3" x14ac:dyDescent="0.25">
      <c r="A547" s="68"/>
      <c r="B547" s="68"/>
      <c r="C547" s="68"/>
    </row>
    <row r="548" spans="1:3" x14ac:dyDescent="0.25">
      <c r="A548" s="68"/>
      <c r="B548" s="68"/>
      <c r="C548" s="68"/>
    </row>
    <row r="549" spans="1:3" x14ac:dyDescent="0.25">
      <c r="A549" s="68"/>
      <c r="B549" s="68"/>
      <c r="C549" s="68"/>
    </row>
    <row r="550" spans="1:3" x14ac:dyDescent="0.25">
      <c r="A550" s="68"/>
      <c r="B550" s="68"/>
      <c r="C550" s="68"/>
    </row>
    <row r="551" spans="1:3" x14ac:dyDescent="0.25">
      <c r="A551" s="68"/>
      <c r="B551" s="68"/>
      <c r="C551" s="68"/>
    </row>
    <row r="552" spans="1:3" x14ac:dyDescent="0.25">
      <c r="A552" s="68"/>
      <c r="B552" s="68"/>
      <c r="C552" s="68"/>
    </row>
    <row r="553" spans="1:3" x14ac:dyDescent="0.25">
      <c r="A553" s="68"/>
      <c r="B553" s="68"/>
      <c r="C553" s="68"/>
    </row>
    <row r="554" spans="1:3" x14ac:dyDescent="0.25">
      <c r="A554" s="68"/>
      <c r="B554" s="68"/>
      <c r="C554" s="68"/>
    </row>
    <row r="555" spans="1:3" x14ac:dyDescent="0.25">
      <c r="A555" s="68"/>
      <c r="B555" s="68"/>
      <c r="C555" s="68"/>
    </row>
    <row r="556" spans="1:3" x14ac:dyDescent="0.25">
      <c r="A556" s="68"/>
      <c r="B556" s="68"/>
      <c r="C556" s="68"/>
    </row>
    <row r="557" spans="1:3" x14ac:dyDescent="0.25">
      <c r="A557" s="68"/>
      <c r="B557" s="68"/>
      <c r="C557" s="68"/>
    </row>
    <row r="558" spans="1:3" x14ac:dyDescent="0.25">
      <c r="A558" s="68"/>
      <c r="B558" s="68"/>
      <c r="C558" s="68"/>
    </row>
    <row r="559" spans="1:3" x14ac:dyDescent="0.25">
      <c r="A559" s="68"/>
      <c r="B559" s="68"/>
      <c r="C559" s="68"/>
    </row>
    <row r="560" spans="1:3" x14ac:dyDescent="0.25">
      <c r="A560" s="68"/>
      <c r="B560" s="68"/>
      <c r="C560" s="68"/>
    </row>
    <row r="561" spans="1:3" x14ac:dyDescent="0.25">
      <c r="A561" s="68"/>
      <c r="B561" s="68"/>
      <c r="C561" s="68"/>
    </row>
    <row r="562" spans="1:3" x14ac:dyDescent="0.25">
      <c r="A562" s="68"/>
      <c r="B562" s="68"/>
      <c r="C562" s="68"/>
    </row>
    <row r="563" spans="1:3" x14ac:dyDescent="0.25">
      <c r="A563" s="68"/>
      <c r="B563" s="68"/>
      <c r="C563" s="68"/>
    </row>
    <row r="564" spans="1:3" x14ac:dyDescent="0.25">
      <c r="A564" s="68"/>
      <c r="B564" s="68"/>
      <c r="C564" s="68"/>
    </row>
    <row r="565" spans="1:3" x14ac:dyDescent="0.25">
      <c r="A565" s="68"/>
      <c r="B565" s="68"/>
      <c r="C565" s="68"/>
    </row>
    <row r="566" spans="1:3" x14ac:dyDescent="0.25">
      <c r="A566" s="68"/>
      <c r="B566" s="68"/>
      <c r="C566" s="68"/>
    </row>
    <row r="567" spans="1:3" x14ac:dyDescent="0.25">
      <c r="A567" s="68"/>
      <c r="B567" s="68"/>
      <c r="C567" s="68"/>
    </row>
    <row r="568" spans="1:3" x14ac:dyDescent="0.25">
      <c r="A568" s="68"/>
      <c r="B568" s="68"/>
      <c r="C568" s="68"/>
    </row>
    <row r="569" spans="1:3" x14ac:dyDescent="0.25">
      <c r="A569" s="68"/>
      <c r="B569" s="68"/>
      <c r="C569" s="68"/>
    </row>
    <row r="570" spans="1:3" x14ac:dyDescent="0.25">
      <c r="A570" s="68"/>
      <c r="B570" s="68"/>
      <c r="C570" s="68"/>
    </row>
    <row r="571" spans="1:3" x14ac:dyDescent="0.25">
      <c r="A571" s="68"/>
      <c r="B571" s="68"/>
      <c r="C571" s="68"/>
    </row>
    <row r="572" spans="1:3" x14ac:dyDescent="0.25">
      <c r="A572" s="68"/>
      <c r="B572" s="68"/>
      <c r="C572" s="68"/>
    </row>
    <row r="573" spans="1:3" x14ac:dyDescent="0.25">
      <c r="A573" s="68"/>
      <c r="B573" s="68"/>
      <c r="C573" s="68"/>
    </row>
    <row r="574" spans="1:3" x14ac:dyDescent="0.25">
      <c r="A574" s="68"/>
      <c r="B574" s="68"/>
      <c r="C574" s="68"/>
    </row>
    <row r="575" spans="1:3" x14ac:dyDescent="0.25">
      <c r="A575" s="68"/>
      <c r="B575" s="68"/>
      <c r="C575" s="68"/>
    </row>
    <row r="576" spans="1:3" x14ac:dyDescent="0.25">
      <c r="A576" s="68"/>
      <c r="B576" s="68"/>
      <c r="C576" s="68"/>
    </row>
    <row r="577" spans="1:3" x14ac:dyDescent="0.25">
      <c r="A577" s="68"/>
      <c r="B577" s="68"/>
      <c r="C577" s="68"/>
    </row>
    <row r="578" spans="1:3" x14ac:dyDescent="0.25">
      <c r="A578" s="68"/>
      <c r="B578" s="68"/>
      <c r="C578" s="68"/>
    </row>
    <row r="579" spans="1:3" x14ac:dyDescent="0.25">
      <c r="A579" s="68"/>
      <c r="B579" s="68"/>
      <c r="C579" s="68"/>
    </row>
    <row r="580" spans="1:3" x14ac:dyDescent="0.25">
      <c r="A580" s="68"/>
      <c r="B580" s="68"/>
      <c r="C580" s="68"/>
    </row>
    <row r="581" spans="1:3" x14ac:dyDescent="0.25">
      <c r="A581" s="68"/>
      <c r="B581" s="68"/>
      <c r="C581" s="68"/>
    </row>
    <row r="582" spans="1:3" x14ac:dyDescent="0.25">
      <c r="A582" s="68"/>
      <c r="B582" s="68"/>
      <c r="C582" s="68"/>
    </row>
    <row r="583" spans="1:3" x14ac:dyDescent="0.25">
      <c r="A583" s="68"/>
      <c r="B583" s="68"/>
      <c r="C583" s="68"/>
    </row>
    <row r="584" spans="1:3" x14ac:dyDescent="0.25">
      <c r="A584" s="68"/>
      <c r="B584" s="68"/>
      <c r="C584" s="68"/>
    </row>
    <row r="585" spans="1:3" x14ac:dyDescent="0.25">
      <c r="A585" s="68"/>
      <c r="B585" s="68"/>
      <c r="C585" s="68"/>
    </row>
    <row r="586" spans="1:3" x14ac:dyDescent="0.25">
      <c r="A586" s="68"/>
      <c r="B586" s="68"/>
      <c r="C586" s="68"/>
    </row>
    <row r="587" spans="1:3" x14ac:dyDescent="0.25">
      <c r="A587" s="68"/>
      <c r="B587" s="68"/>
      <c r="C587" s="68"/>
    </row>
    <row r="588" spans="1:3" x14ac:dyDescent="0.25">
      <c r="A588" s="68"/>
      <c r="B588" s="68"/>
      <c r="C588" s="68"/>
    </row>
    <row r="589" spans="1:3" x14ac:dyDescent="0.25">
      <c r="A589" s="68"/>
      <c r="B589" s="68"/>
      <c r="C589" s="68"/>
    </row>
    <row r="590" spans="1:3" x14ac:dyDescent="0.25">
      <c r="A590" s="68"/>
      <c r="B590" s="68"/>
      <c r="C590" s="68"/>
    </row>
    <row r="591" spans="1:3" x14ac:dyDescent="0.25">
      <c r="A591" s="68"/>
      <c r="B591" s="68"/>
      <c r="C591" s="68"/>
    </row>
    <row r="592" spans="1:3" x14ac:dyDescent="0.25">
      <c r="A592" s="68"/>
      <c r="B592" s="68"/>
      <c r="C592" s="68"/>
    </row>
    <row r="593" spans="1:3" x14ac:dyDescent="0.25">
      <c r="A593" s="68"/>
      <c r="B593" s="68"/>
      <c r="C593" s="68"/>
    </row>
    <row r="594" spans="1:3" x14ac:dyDescent="0.25">
      <c r="A594" s="68"/>
      <c r="B594" s="68"/>
      <c r="C594" s="68"/>
    </row>
    <row r="595" spans="1:3" x14ac:dyDescent="0.25">
      <c r="A595" s="68"/>
      <c r="B595" s="68"/>
      <c r="C595" s="68"/>
    </row>
    <row r="596" spans="1:3" x14ac:dyDescent="0.25">
      <c r="A596" s="68"/>
      <c r="B596" s="68"/>
      <c r="C596" s="68"/>
    </row>
    <row r="597" spans="1:3" x14ac:dyDescent="0.25">
      <c r="A597" s="68"/>
      <c r="B597" s="68"/>
      <c r="C597" s="68"/>
    </row>
    <row r="598" spans="1:3" x14ac:dyDescent="0.25">
      <c r="A598" s="68"/>
      <c r="B598" s="68"/>
      <c r="C598" s="68"/>
    </row>
    <row r="599" spans="1:3" x14ac:dyDescent="0.25">
      <c r="A599" s="68"/>
      <c r="B599" s="68"/>
      <c r="C599" s="68"/>
    </row>
    <row r="600" spans="1:3" x14ac:dyDescent="0.25">
      <c r="A600" s="68"/>
      <c r="B600" s="68"/>
      <c r="C600" s="68"/>
    </row>
    <row r="601" spans="1:3" x14ac:dyDescent="0.25">
      <c r="A601" s="68"/>
      <c r="B601" s="68"/>
      <c r="C601" s="68"/>
    </row>
    <row r="602" spans="1:3" x14ac:dyDescent="0.25">
      <c r="A602" s="68"/>
      <c r="B602" s="68"/>
      <c r="C602" s="68"/>
    </row>
    <row r="603" spans="1:3" x14ac:dyDescent="0.25">
      <c r="A603" s="68"/>
      <c r="B603" s="68"/>
      <c r="C603" s="68"/>
    </row>
    <row r="604" spans="1:3" x14ac:dyDescent="0.25">
      <c r="A604" s="68"/>
      <c r="B604" s="68"/>
      <c r="C604" s="68"/>
    </row>
    <row r="605" spans="1:3" x14ac:dyDescent="0.25">
      <c r="A605" s="68"/>
      <c r="B605" s="68"/>
      <c r="C605" s="68"/>
    </row>
    <row r="606" spans="1:3" x14ac:dyDescent="0.25">
      <c r="A606" s="68"/>
      <c r="B606" s="68"/>
      <c r="C606" s="68"/>
    </row>
    <row r="607" spans="1:3" x14ac:dyDescent="0.25">
      <c r="A607" s="68"/>
      <c r="B607" s="68"/>
      <c r="C607" s="68"/>
    </row>
    <row r="608" spans="1:3" x14ac:dyDescent="0.25">
      <c r="A608" s="68"/>
      <c r="B608" s="68"/>
      <c r="C608" s="68"/>
    </row>
    <row r="609" spans="1:3" x14ac:dyDescent="0.25">
      <c r="A609" s="68"/>
      <c r="B609" s="68"/>
      <c r="C609" s="68"/>
    </row>
    <row r="610" spans="1:3" x14ac:dyDescent="0.25">
      <c r="A610" s="68"/>
      <c r="B610" s="68"/>
      <c r="C610" s="68"/>
    </row>
    <row r="611" spans="1:3" x14ac:dyDescent="0.25">
      <c r="A611" s="68"/>
      <c r="B611" s="68"/>
      <c r="C611" s="68"/>
    </row>
    <row r="612" spans="1:3" x14ac:dyDescent="0.25">
      <c r="A612" s="68"/>
      <c r="B612" s="68"/>
      <c r="C612" s="68"/>
    </row>
    <row r="613" spans="1:3" x14ac:dyDescent="0.25">
      <c r="A613" s="68"/>
      <c r="B613" s="68"/>
      <c r="C613" s="68"/>
    </row>
    <row r="614" spans="1:3" x14ac:dyDescent="0.25">
      <c r="A614" s="68"/>
      <c r="B614" s="68"/>
      <c r="C614" s="68"/>
    </row>
    <row r="615" spans="1:3" x14ac:dyDescent="0.25">
      <c r="A615" s="68"/>
      <c r="B615" s="68"/>
      <c r="C615" s="68"/>
    </row>
    <row r="616" spans="1:3" x14ac:dyDescent="0.25">
      <c r="A616" s="68"/>
      <c r="B616" s="68"/>
      <c r="C616" s="68"/>
    </row>
    <row r="617" spans="1:3" x14ac:dyDescent="0.25">
      <c r="A617" s="68"/>
      <c r="B617" s="68"/>
      <c r="C617" s="68"/>
    </row>
    <row r="618" spans="1:3" x14ac:dyDescent="0.25">
      <c r="A618" s="68"/>
      <c r="B618" s="68"/>
      <c r="C618" s="68"/>
    </row>
    <row r="619" spans="1:3" x14ac:dyDescent="0.25">
      <c r="A619" s="68"/>
      <c r="B619" s="68"/>
      <c r="C619" s="68"/>
    </row>
    <row r="620" spans="1:3" x14ac:dyDescent="0.25">
      <c r="A620" s="68"/>
      <c r="B620" s="68"/>
      <c r="C620" s="68"/>
    </row>
    <row r="621" spans="1:3" x14ac:dyDescent="0.25">
      <c r="A621" s="68"/>
      <c r="B621" s="68"/>
      <c r="C621" s="68"/>
    </row>
    <row r="622" spans="1:3" x14ac:dyDescent="0.25">
      <c r="A622" s="68"/>
      <c r="B622" s="68"/>
      <c r="C622" s="68"/>
    </row>
    <row r="623" spans="1:3" x14ac:dyDescent="0.25">
      <c r="A623" s="68"/>
      <c r="B623" s="68"/>
      <c r="C623" s="68"/>
    </row>
    <row r="624" spans="1:3" x14ac:dyDescent="0.25">
      <c r="A624" s="68"/>
      <c r="B624" s="68"/>
      <c r="C624" s="68"/>
    </row>
    <row r="625" spans="1:3" x14ac:dyDescent="0.25">
      <c r="A625" s="68"/>
      <c r="B625" s="68"/>
      <c r="C625" s="68"/>
    </row>
    <row r="626" spans="1:3" x14ac:dyDescent="0.25">
      <c r="A626" s="68"/>
      <c r="B626" s="68"/>
      <c r="C626" s="68"/>
    </row>
    <row r="627" spans="1:3" x14ac:dyDescent="0.25">
      <c r="A627" s="68"/>
      <c r="B627" s="68"/>
      <c r="C627" s="68"/>
    </row>
    <row r="628" spans="1:3" x14ac:dyDescent="0.25">
      <c r="A628" s="68"/>
      <c r="B628" s="68"/>
      <c r="C628" s="68"/>
    </row>
    <row r="629" spans="1:3" x14ac:dyDescent="0.25">
      <c r="A629" s="68"/>
      <c r="B629" s="68"/>
      <c r="C629" s="68"/>
    </row>
    <row r="630" spans="1:3" x14ac:dyDescent="0.25">
      <c r="A630" s="68"/>
      <c r="B630" s="68"/>
      <c r="C630" s="68"/>
    </row>
    <row r="631" spans="1:3" x14ac:dyDescent="0.25">
      <c r="A631" s="68"/>
      <c r="B631" s="68"/>
      <c r="C631" s="68"/>
    </row>
    <row r="632" spans="1:3" x14ac:dyDescent="0.25">
      <c r="A632" s="68"/>
      <c r="B632" s="68"/>
      <c r="C632" s="68"/>
    </row>
    <row r="633" spans="1:3" x14ac:dyDescent="0.25">
      <c r="A633" s="68"/>
      <c r="B633" s="68"/>
      <c r="C633" s="68"/>
    </row>
    <row r="634" spans="1:3" x14ac:dyDescent="0.25">
      <c r="A634" s="68"/>
      <c r="B634" s="68"/>
      <c r="C634" s="68"/>
    </row>
    <row r="635" spans="1:3" x14ac:dyDescent="0.25">
      <c r="A635" s="68"/>
      <c r="B635" s="68"/>
      <c r="C635" s="68"/>
    </row>
    <row r="636" spans="1:3" x14ac:dyDescent="0.25">
      <c r="A636" s="68"/>
      <c r="B636" s="68"/>
      <c r="C636" s="68"/>
    </row>
    <row r="637" spans="1:3" x14ac:dyDescent="0.25">
      <c r="A637" s="68"/>
      <c r="B637" s="68"/>
      <c r="C637" s="68"/>
    </row>
    <row r="638" spans="1:3" x14ac:dyDescent="0.25">
      <c r="A638" s="68"/>
      <c r="B638" s="68"/>
      <c r="C638" s="68"/>
    </row>
    <row r="639" spans="1:3" x14ac:dyDescent="0.25">
      <c r="A639" s="68"/>
      <c r="B639" s="68"/>
      <c r="C639" s="68"/>
    </row>
    <row r="640" spans="1:3" x14ac:dyDescent="0.25">
      <c r="A640" s="68"/>
      <c r="B640" s="68"/>
      <c r="C640" s="68"/>
    </row>
    <row r="641" spans="1:3" x14ac:dyDescent="0.25">
      <c r="A641" s="68"/>
      <c r="B641" s="68"/>
      <c r="C641" s="68"/>
    </row>
    <row r="642" spans="1:3" x14ac:dyDescent="0.25">
      <c r="A642" s="68"/>
      <c r="B642" s="68"/>
      <c r="C642" s="68"/>
    </row>
    <row r="643" spans="1:3" x14ac:dyDescent="0.25">
      <c r="A643" s="68"/>
      <c r="B643" s="68"/>
      <c r="C643" s="68"/>
    </row>
    <row r="644" spans="1:3" x14ac:dyDescent="0.25">
      <c r="A644" s="68"/>
      <c r="B644" s="68"/>
      <c r="C644" s="68"/>
    </row>
    <row r="645" spans="1:3" x14ac:dyDescent="0.25">
      <c r="A645" s="68"/>
      <c r="B645" s="68"/>
      <c r="C645" s="68"/>
    </row>
    <row r="646" spans="1:3" x14ac:dyDescent="0.25">
      <c r="A646" s="68"/>
      <c r="B646" s="68"/>
      <c r="C646" s="68"/>
    </row>
    <row r="647" spans="1:3" x14ac:dyDescent="0.25">
      <c r="A647" s="68"/>
      <c r="B647" s="68"/>
      <c r="C647" s="68"/>
    </row>
    <row r="648" spans="1:3" x14ac:dyDescent="0.25">
      <c r="A648" s="68"/>
      <c r="B648" s="68"/>
      <c r="C648" s="68"/>
    </row>
    <row r="649" spans="1:3" x14ac:dyDescent="0.25">
      <c r="A649" s="68"/>
      <c r="B649" s="68"/>
      <c r="C649" s="68"/>
    </row>
    <row r="650" spans="1:3" x14ac:dyDescent="0.25">
      <c r="A650" s="68"/>
      <c r="B650" s="68"/>
      <c r="C650" s="68"/>
    </row>
    <row r="651" spans="1:3" x14ac:dyDescent="0.25">
      <c r="A651" s="68"/>
      <c r="B651" s="68"/>
      <c r="C651" s="68"/>
    </row>
    <row r="652" spans="1:3" x14ac:dyDescent="0.25">
      <c r="A652" s="68"/>
      <c r="B652" s="68"/>
      <c r="C652" s="68"/>
    </row>
    <row r="653" spans="1:3" x14ac:dyDescent="0.25">
      <c r="A653" s="68"/>
      <c r="B653" s="68"/>
      <c r="C653" s="68"/>
    </row>
    <row r="654" spans="1:3" x14ac:dyDescent="0.25">
      <c r="A654" s="68"/>
      <c r="B654" s="68"/>
      <c r="C654" s="68"/>
    </row>
    <row r="655" spans="1:3" x14ac:dyDescent="0.25">
      <c r="A655" s="68"/>
      <c r="B655" s="68"/>
      <c r="C655" s="68"/>
    </row>
    <row r="656" spans="1:3" x14ac:dyDescent="0.25">
      <c r="A656" s="68"/>
      <c r="B656" s="68"/>
      <c r="C656" s="68"/>
    </row>
    <row r="657" spans="1:3" x14ac:dyDescent="0.25">
      <c r="A657" s="68"/>
      <c r="B657" s="68"/>
      <c r="C657" s="68"/>
    </row>
    <row r="658" spans="1:3" x14ac:dyDescent="0.25">
      <c r="A658" s="68"/>
      <c r="B658" s="68"/>
      <c r="C658" s="68"/>
    </row>
    <row r="659" spans="1:3" x14ac:dyDescent="0.25">
      <c r="A659" s="68"/>
      <c r="B659" s="68"/>
      <c r="C659" s="68"/>
    </row>
    <row r="660" spans="1:3" x14ac:dyDescent="0.25">
      <c r="A660" s="68"/>
      <c r="B660" s="68"/>
      <c r="C660" s="68"/>
    </row>
    <row r="661" spans="1:3" x14ac:dyDescent="0.25">
      <c r="A661" s="68"/>
      <c r="B661" s="68"/>
      <c r="C661" s="68"/>
    </row>
    <row r="662" spans="1:3" x14ac:dyDescent="0.25">
      <c r="A662" s="68"/>
      <c r="B662" s="68"/>
      <c r="C662" s="68"/>
    </row>
    <row r="663" spans="1:3" x14ac:dyDescent="0.25">
      <c r="A663" s="68"/>
      <c r="B663" s="68"/>
      <c r="C663" s="68"/>
    </row>
    <row r="664" spans="1:3" x14ac:dyDescent="0.25">
      <c r="A664" s="68"/>
      <c r="B664" s="68"/>
      <c r="C664" s="68"/>
    </row>
    <row r="665" spans="1:3" x14ac:dyDescent="0.25">
      <c r="A665" s="68"/>
      <c r="B665" s="68"/>
      <c r="C665" s="68"/>
    </row>
    <row r="666" spans="1:3" x14ac:dyDescent="0.25">
      <c r="A666" s="68"/>
      <c r="B666" s="68"/>
      <c r="C666" s="68"/>
    </row>
    <row r="667" spans="1:3" x14ac:dyDescent="0.25">
      <c r="A667" s="68"/>
      <c r="B667" s="68"/>
      <c r="C667" s="68"/>
    </row>
    <row r="668" spans="1:3" x14ac:dyDescent="0.25">
      <c r="A668" s="68"/>
      <c r="B668" s="68"/>
      <c r="C668" s="68"/>
    </row>
    <row r="669" spans="1:3" x14ac:dyDescent="0.25">
      <c r="A669" s="68"/>
      <c r="B669" s="68"/>
      <c r="C669" s="68"/>
    </row>
    <row r="670" spans="1:3" x14ac:dyDescent="0.25">
      <c r="A670" s="68"/>
      <c r="B670" s="68"/>
      <c r="C670" s="68"/>
    </row>
    <row r="671" spans="1:3" x14ac:dyDescent="0.25">
      <c r="A671" s="68"/>
      <c r="B671" s="68"/>
      <c r="C671" s="68"/>
    </row>
    <row r="672" spans="1:3" x14ac:dyDescent="0.25">
      <c r="A672" s="68"/>
      <c r="B672" s="68"/>
      <c r="C672" s="68"/>
    </row>
    <row r="673" spans="1:3" x14ac:dyDescent="0.25">
      <c r="A673" s="68"/>
      <c r="B673" s="68"/>
      <c r="C673" s="68"/>
    </row>
    <row r="674" spans="1:3" x14ac:dyDescent="0.25">
      <c r="A674" s="68"/>
      <c r="B674" s="68"/>
      <c r="C674" s="68"/>
    </row>
    <row r="675" spans="1:3" x14ac:dyDescent="0.25">
      <c r="A675" s="68"/>
      <c r="B675" s="68"/>
      <c r="C675" s="68"/>
    </row>
    <row r="676" spans="1:3" x14ac:dyDescent="0.25">
      <c r="A676" s="68"/>
      <c r="B676" s="68"/>
      <c r="C676" s="68"/>
    </row>
    <row r="677" spans="1:3" x14ac:dyDescent="0.25">
      <c r="A677" s="68"/>
      <c r="B677" s="68"/>
      <c r="C677" s="68"/>
    </row>
    <row r="678" spans="1:3" x14ac:dyDescent="0.25">
      <c r="A678" s="68"/>
      <c r="B678" s="68"/>
      <c r="C678" s="68"/>
    </row>
    <row r="679" spans="1:3" x14ac:dyDescent="0.25">
      <c r="A679" s="68"/>
      <c r="B679" s="68"/>
      <c r="C679" s="68"/>
    </row>
    <row r="680" spans="1:3" x14ac:dyDescent="0.25">
      <c r="A680" s="68"/>
      <c r="B680" s="68"/>
      <c r="C680" s="68"/>
    </row>
    <row r="681" spans="1:3" x14ac:dyDescent="0.25">
      <c r="A681" s="68"/>
      <c r="B681" s="68"/>
      <c r="C681" s="68"/>
    </row>
    <row r="682" spans="1:3" x14ac:dyDescent="0.25">
      <c r="A682" s="68"/>
      <c r="B682" s="68"/>
      <c r="C682" s="68"/>
    </row>
    <row r="683" spans="1:3" x14ac:dyDescent="0.25">
      <c r="A683" s="68"/>
      <c r="B683" s="68"/>
      <c r="C683" s="68"/>
    </row>
    <row r="684" spans="1:3" x14ac:dyDescent="0.25">
      <c r="A684" s="68"/>
      <c r="B684" s="68"/>
      <c r="C684" s="68"/>
    </row>
    <row r="685" spans="1:3" x14ac:dyDescent="0.25">
      <c r="A685" s="68"/>
      <c r="B685" s="68"/>
      <c r="C685" s="68"/>
    </row>
    <row r="686" spans="1:3" x14ac:dyDescent="0.25">
      <c r="A686" s="68"/>
      <c r="B686" s="68"/>
      <c r="C686" s="68"/>
    </row>
    <row r="687" spans="1:3" x14ac:dyDescent="0.25">
      <c r="A687" s="68"/>
      <c r="B687" s="68"/>
      <c r="C687" s="68"/>
    </row>
    <row r="688" spans="1:3" x14ac:dyDescent="0.25">
      <c r="A688" s="68"/>
      <c r="B688" s="68"/>
      <c r="C688" s="68"/>
    </row>
    <row r="689" spans="1:3" x14ac:dyDescent="0.25">
      <c r="A689" s="68"/>
      <c r="B689" s="68"/>
      <c r="C689" s="68"/>
    </row>
    <row r="690" spans="1:3" x14ac:dyDescent="0.25">
      <c r="A690" s="68"/>
      <c r="B690" s="68"/>
      <c r="C690" s="68"/>
    </row>
    <row r="691" spans="1:3" x14ac:dyDescent="0.25">
      <c r="A691" s="68"/>
      <c r="B691" s="68"/>
      <c r="C691" s="68"/>
    </row>
    <row r="692" spans="1:3" x14ac:dyDescent="0.25">
      <c r="A692" s="68"/>
      <c r="B692" s="68"/>
      <c r="C692" s="68"/>
    </row>
    <row r="693" spans="1:3" x14ac:dyDescent="0.25">
      <c r="A693" s="68"/>
      <c r="B693" s="68"/>
      <c r="C693" s="68"/>
    </row>
    <row r="694" spans="1:3" x14ac:dyDescent="0.25">
      <c r="A694" s="68"/>
      <c r="B694" s="68"/>
      <c r="C694" s="68"/>
    </row>
    <row r="695" spans="1:3" x14ac:dyDescent="0.25">
      <c r="A695" s="68"/>
      <c r="B695" s="68"/>
      <c r="C695" s="68"/>
    </row>
    <row r="696" spans="1:3" x14ac:dyDescent="0.25">
      <c r="A696" s="68"/>
      <c r="B696" s="68"/>
      <c r="C696" s="68"/>
    </row>
    <row r="697" spans="1:3" x14ac:dyDescent="0.25">
      <c r="A697" s="68"/>
      <c r="B697" s="68"/>
      <c r="C697" s="68"/>
    </row>
    <row r="698" spans="1:3" x14ac:dyDescent="0.25">
      <c r="A698" s="68"/>
      <c r="B698" s="68"/>
      <c r="C698" s="68"/>
    </row>
    <row r="699" spans="1:3" x14ac:dyDescent="0.25">
      <c r="A699" s="68"/>
      <c r="B699" s="68"/>
      <c r="C699" s="68"/>
    </row>
    <row r="700" spans="1:3" x14ac:dyDescent="0.25">
      <c r="A700" s="68"/>
      <c r="B700" s="68"/>
      <c r="C700" s="68"/>
    </row>
    <row r="701" spans="1:3" x14ac:dyDescent="0.25">
      <c r="A701" s="68"/>
      <c r="B701" s="68"/>
      <c r="C701" s="68"/>
    </row>
    <row r="702" spans="1:3" x14ac:dyDescent="0.25">
      <c r="A702" s="68"/>
      <c r="B702" s="68"/>
      <c r="C702" s="68"/>
    </row>
    <row r="703" spans="1:3" x14ac:dyDescent="0.25">
      <c r="A703" s="68"/>
      <c r="B703" s="68"/>
      <c r="C703" s="68"/>
    </row>
    <row r="704" spans="1:3" x14ac:dyDescent="0.25">
      <c r="A704" s="68"/>
      <c r="B704" s="68"/>
      <c r="C704" s="68"/>
    </row>
    <row r="705" spans="1:3" x14ac:dyDescent="0.25">
      <c r="A705" s="68"/>
      <c r="B705" s="68"/>
      <c r="C705" s="68"/>
    </row>
    <row r="706" spans="1:3" x14ac:dyDescent="0.25">
      <c r="A706" s="68"/>
      <c r="B706" s="68"/>
      <c r="C706" s="68"/>
    </row>
    <row r="707" spans="1:3" x14ac:dyDescent="0.25">
      <c r="A707" s="68"/>
      <c r="B707" s="68"/>
      <c r="C707" s="68"/>
    </row>
    <row r="708" spans="1:3" x14ac:dyDescent="0.25">
      <c r="A708" s="68"/>
      <c r="B708" s="68"/>
      <c r="C708" s="68"/>
    </row>
    <row r="709" spans="1:3" x14ac:dyDescent="0.25">
      <c r="A709" s="68"/>
      <c r="B709" s="68"/>
      <c r="C709" s="68"/>
    </row>
    <row r="710" spans="1:3" x14ac:dyDescent="0.25">
      <c r="A710" s="68"/>
      <c r="B710" s="68"/>
      <c r="C710" s="68"/>
    </row>
    <row r="711" spans="1:3" x14ac:dyDescent="0.25">
      <c r="A711" s="68"/>
      <c r="B711" s="68"/>
      <c r="C711" s="68"/>
    </row>
    <row r="712" spans="1:3" x14ac:dyDescent="0.25">
      <c r="A712" s="68"/>
      <c r="B712" s="68"/>
      <c r="C712" s="68"/>
    </row>
    <row r="713" spans="1:3" x14ac:dyDescent="0.25">
      <c r="A713" s="68"/>
      <c r="B713" s="68"/>
      <c r="C713" s="68"/>
    </row>
    <row r="714" spans="1:3" x14ac:dyDescent="0.25">
      <c r="A714" s="68"/>
      <c r="B714" s="68"/>
      <c r="C714" s="68"/>
    </row>
    <row r="715" spans="1:3" x14ac:dyDescent="0.25">
      <c r="A715" s="68"/>
      <c r="B715" s="68"/>
      <c r="C715" s="68"/>
    </row>
    <row r="716" spans="1:3" x14ac:dyDescent="0.25">
      <c r="A716" s="68"/>
      <c r="B716" s="68"/>
      <c r="C716" s="68"/>
    </row>
    <row r="717" spans="1:3" x14ac:dyDescent="0.25">
      <c r="A717" s="68"/>
      <c r="B717" s="68"/>
      <c r="C717" s="68"/>
    </row>
    <row r="718" spans="1:3" x14ac:dyDescent="0.25">
      <c r="A718" s="68"/>
      <c r="B718" s="68"/>
      <c r="C718" s="68"/>
    </row>
    <row r="719" spans="1:3" x14ac:dyDescent="0.25">
      <c r="A719" s="68"/>
      <c r="B719" s="68"/>
      <c r="C719" s="68"/>
    </row>
    <row r="720" spans="1:3" x14ac:dyDescent="0.25">
      <c r="A720" s="68"/>
      <c r="B720" s="68"/>
      <c r="C720" s="68"/>
    </row>
    <row r="721" spans="1:3" x14ac:dyDescent="0.25">
      <c r="A721" s="68"/>
      <c r="B721" s="68"/>
      <c r="C721" s="68"/>
    </row>
    <row r="722" spans="1:3" x14ac:dyDescent="0.25">
      <c r="A722" s="68"/>
      <c r="B722" s="68"/>
      <c r="C722" s="68"/>
    </row>
    <row r="723" spans="1:3" x14ac:dyDescent="0.25">
      <c r="A723" s="68"/>
      <c r="B723" s="68"/>
      <c r="C723" s="68"/>
    </row>
    <row r="724" spans="1:3" x14ac:dyDescent="0.25">
      <c r="A724" s="68"/>
      <c r="B724" s="68"/>
      <c r="C724" s="68"/>
    </row>
    <row r="725" spans="1:3" x14ac:dyDescent="0.25">
      <c r="A725" s="68"/>
      <c r="B725" s="68"/>
      <c r="C725" s="68"/>
    </row>
    <row r="726" spans="1:3" x14ac:dyDescent="0.25">
      <c r="A726" s="68"/>
      <c r="B726" s="68"/>
      <c r="C726" s="68"/>
    </row>
    <row r="727" spans="1:3" x14ac:dyDescent="0.25">
      <c r="A727" s="68"/>
      <c r="B727" s="68"/>
      <c r="C727" s="68"/>
    </row>
    <row r="728" spans="1:3" x14ac:dyDescent="0.25">
      <c r="A728" s="68"/>
      <c r="B728" s="68"/>
      <c r="C728" s="68"/>
    </row>
    <row r="729" spans="1:3" x14ac:dyDescent="0.25">
      <c r="A729" s="68"/>
      <c r="B729" s="68"/>
      <c r="C729" s="68"/>
    </row>
    <row r="730" spans="1:3" x14ac:dyDescent="0.25">
      <c r="A730" s="68"/>
      <c r="B730" s="68"/>
      <c r="C730" s="68"/>
    </row>
    <row r="731" spans="1:3" x14ac:dyDescent="0.25">
      <c r="A731" s="68"/>
      <c r="B731" s="68"/>
      <c r="C731" s="68"/>
    </row>
    <row r="732" spans="1:3" x14ac:dyDescent="0.25">
      <c r="A732" s="68"/>
      <c r="B732" s="68"/>
      <c r="C732" s="68"/>
    </row>
    <row r="733" spans="1:3" x14ac:dyDescent="0.25">
      <c r="A733" s="68"/>
      <c r="B733" s="68"/>
      <c r="C733" s="68"/>
    </row>
    <row r="734" spans="1:3" x14ac:dyDescent="0.25">
      <c r="A734" s="68"/>
      <c r="B734" s="68"/>
      <c r="C734" s="68"/>
    </row>
    <row r="735" spans="1:3" x14ac:dyDescent="0.25">
      <c r="A735" s="68"/>
      <c r="B735" s="68"/>
      <c r="C735" s="68"/>
    </row>
    <row r="736" spans="1:3" x14ac:dyDescent="0.25">
      <c r="A736" s="68"/>
      <c r="B736" s="68"/>
      <c r="C736" s="68"/>
    </row>
    <row r="737" spans="1:3" x14ac:dyDescent="0.25">
      <c r="A737" s="68"/>
      <c r="B737" s="68"/>
      <c r="C737" s="68"/>
    </row>
    <row r="738" spans="1:3" x14ac:dyDescent="0.25">
      <c r="A738" s="68"/>
      <c r="B738" s="68"/>
      <c r="C738" s="68"/>
    </row>
    <row r="739" spans="1:3" x14ac:dyDescent="0.25">
      <c r="A739" s="68"/>
      <c r="B739" s="68"/>
      <c r="C739" s="68"/>
    </row>
    <row r="740" spans="1:3" x14ac:dyDescent="0.25">
      <c r="A740" s="68"/>
      <c r="B740" s="68"/>
      <c r="C740" s="68"/>
    </row>
    <row r="741" spans="1:3" x14ac:dyDescent="0.25">
      <c r="A741" s="68"/>
      <c r="B741" s="68"/>
      <c r="C741" s="68"/>
    </row>
    <row r="742" spans="1:3" x14ac:dyDescent="0.25">
      <c r="A742" s="68"/>
      <c r="B742" s="68"/>
      <c r="C742" s="68"/>
    </row>
    <row r="743" spans="1:3" x14ac:dyDescent="0.25">
      <c r="A743" s="68"/>
      <c r="B743" s="68"/>
      <c r="C743" s="68"/>
    </row>
    <row r="744" spans="1:3" x14ac:dyDescent="0.25">
      <c r="A744" s="68"/>
      <c r="B744" s="68"/>
      <c r="C744" s="68"/>
    </row>
    <row r="745" spans="1:3" x14ac:dyDescent="0.25">
      <c r="A745" s="68"/>
      <c r="B745" s="68"/>
      <c r="C745" s="68"/>
    </row>
    <row r="746" spans="1:3" x14ac:dyDescent="0.25">
      <c r="A746" s="68"/>
      <c r="B746" s="68"/>
      <c r="C746" s="68"/>
    </row>
    <row r="747" spans="1:3" x14ac:dyDescent="0.25">
      <c r="A747" s="68"/>
      <c r="B747" s="68"/>
      <c r="C747" s="68"/>
    </row>
    <row r="748" spans="1:3" x14ac:dyDescent="0.25">
      <c r="A748" s="68"/>
      <c r="B748" s="68"/>
      <c r="C748" s="68"/>
    </row>
    <row r="749" spans="1:3" x14ac:dyDescent="0.25">
      <c r="A749" s="68"/>
      <c r="B749" s="68"/>
      <c r="C749" s="68"/>
    </row>
    <row r="750" spans="1:3" x14ac:dyDescent="0.25">
      <c r="A750" s="68"/>
      <c r="B750" s="68"/>
      <c r="C750" s="68"/>
    </row>
    <row r="751" spans="1:3" x14ac:dyDescent="0.25">
      <c r="A751" s="68"/>
      <c r="B751" s="68"/>
      <c r="C751" s="68"/>
    </row>
    <row r="752" spans="1:3" x14ac:dyDescent="0.25">
      <c r="A752" s="68"/>
      <c r="B752" s="68"/>
      <c r="C752" s="68"/>
    </row>
    <row r="753" spans="1:3" x14ac:dyDescent="0.25">
      <c r="A753" s="68"/>
      <c r="B753" s="68"/>
      <c r="C753" s="68"/>
    </row>
    <row r="754" spans="1:3" x14ac:dyDescent="0.25">
      <c r="A754" s="68"/>
      <c r="B754" s="68"/>
      <c r="C754" s="68"/>
    </row>
    <row r="755" spans="1:3" x14ac:dyDescent="0.25">
      <c r="A755" s="68"/>
      <c r="B755" s="68"/>
      <c r="C755" s="68"/>
    </row>
    <row r="756" spans="1:3" x14ac:dyDescent="0.25">
      <c r="A756" s="68"/>
      <c r="B756" s="68"/>
      <c r="C756" s="68"/>
    </row>
    <row r="757" spans="1:3" x14ac:dyDescent="0.25">
      <c r="A757" s="68"/>
      <c r="B757" s="68"/>
      <c r="C757" s="68"/>
    </row>
    <row r="758" spans="1:3" x14ac:dyDescent="0.25">
      <c r="A758" s="68"/>
      <c r="B758" s="68"/>
      <c r="C758" s="68"/>
    </row>
    <row r="759" spans="1:3" x14ac:dyDescent="0.25">
      <c r="A759" s="68"/>
      <c r="B759" s="68"/>
      <c r="C759" s="68"/>
    </row>
    <row r="760" spans="1:3" x14ac:dyDescent="0.25">
      <c r="A760" s="68"/>
      <c r="B760" s="68"/>
      <c r="C760" s="68"/>
    </row>
    <row r="761" spans="1:3" x14ac:dyDescent="0.25">
      <c r="A761" s="68"/>
      <c r="B761" s="68"/>
      <c r="C761" s="68"/>
    </row>
    <row r="762" spans="1:3" x14ac:dyDescent="0.25">
      <c r="A762" s="68"/>
      <c r="B762" s="68"/>
      <c r="C762" s="68"/>
    </row>
    <row r="763" spans="1:3" x14ac:dyDescent="0.25">
      <c r="A763" s="68"/>
      <c r="B763" s="68"/>
      <c r="C763" s="68"/>
    </row>
    <row r="764" spans="1:3" x14ac:dyDescent="0.25">
      <c r="A764" s="68"/>
      <c r="B764" s="68"/>
      <c r="C764" s="68"/>
    </row>
    <row r="765" spans="1:3" x14ac:dyDescent="0.25">
      <c r="A765" s="68"/>
      <c r="B765" s="68"/>
      <c r="C765" s="68"/>
    </row>
    <row r="766" spans="1:3" x14ac:dyDescent="0.25">
      <c r="A766" s="68"/>
      <c r="B766" s="68"/>
      <c r="C766" s="68"/>
    </row>
    <row r="767" spans="1:3" x14ac:dyDescent="0.25">
      <c r="A767" s="68"/>
      <c r="B767" s="68"/>
      <c r="C767" s="68"/>
    </row>
    <row r="768" spans="1:3" x14ac:dyDescent="0.25">
      <c r="A768" s="68"/>
      <c r="B768" s="68"/>
      <c r="C768" s="68"/>
    </row>
    <row r="769" spans="1:3" x14ac:dyDescent="0.25">
      <c r="A769" s="68"/>
      <c r="B769" s="68"/>
      <c r="C769" s="68"/>
    </row>
    <row r="770" spans="1:3" x14ac:dyDescent="0.25">
      <c r="A770" s="68"/>
      <c r="B770" s="68"/>
      <c r="C770" s="68"/>
    </row>
    <row r="771" spans="1:3" x14ac:dyDescent="0.25">
      <c r="A771" s="68"/>
      <c r="B771" s="68"/>
      <c r="C771" s="68"/>
    </row>
    <row r="772" spans="1:3" x14ac:dyDescent="0.25">
      <c r="A772" s="68"/>
      <c r="B772" s="68"/>
      <c r="C772" s="68"/>
    </row>
    <row r="773" spans="1:3" x14ac:dyDescent="0.25">
      <c r="A773" s="68"/>
      <c r="B773" s="68"/>
      <c r="C773" s="68"/>
    </row>
    <row r="774" spans="1:3" x14ac:dyDescent="0.25">
      <c r="A774" s="68"/>
      <c r="B774" s="68"/>
      <c r="C774" s="68"/>
    </row>
    <row r="775" spans="1:3" x14ac:dyDescent="0.25">
      <c r="A775" s="68"/>
      <c r="B775" s="68"/>
      <c r="C775" s="68"/>
    </row>
    <row r="776" spans="1:3" x14ac:dyDescent="0.25">
      <c r="A776" s="68"/>
      <c r="B776" s="68"/>
      <c r="C776" s="68"/>
    </row>
    <row r="777" spans="1:3" x14ac:dyDescent="0.25">
      <c r="A777" s="68"/>
      <c r="B777" s="68"/>
      <c r="C777" s="68"/>
    </row>
    <row r="778" spans="1:3" x14ac:dyDescent="0.25">
      <c r="A778" s="68"/>
      <c r="B778" s="68"/>
      <c r="C778" s="68"/>
    </row>
    <row r="779" spans="1:3" x14ac:dyDescent="0.25">
      <c r="A779" s="68"/>
      <c r="B779" s="68"/>
      <c r="C779" s="68"/>
    </row>
    <row r="780" spans="1:3" x14ac:dyDescent="0.25">
      <c r="A780" s="68"/>
      <c r="B780" s="68"/>
      <c r="C780" s="68"/>
    </row>
    <row r="781" spans="1:3" x14ac:dyDescent="0.25">
      <c r="A781" s="68"/>
      <c r="B781" s="68"/>
      <c r="C781" s="68"/>
    </row>
    <row r="782" spans="1:3" x14ac:dyDescent="0.25">
      <c r="A782" s="68"/>
      <c r="B782" s="68"/>
      <c r="C782" s="68"/>
    </row>
    <row r="783" spans="1:3" x14ac:dyDescent="0.25">
      <c r="A783" s="68"/>
      <c r="B783" s="68"/>
      <c r="C783" s="68"/>
    </row>
    <row r="784" spans="1:3" x14ac:dyDescent="0.25">
      <c r="A784" s="68"/>
      <c r="B784" s="68"/>
      <c r="C784" s="68"/>
    </row>
    <row r="785" spans="1:3" x14ac:dyDescent="0.25">
      <c r="A785" s="68"/>
      <c r="B785" s="68"/>
      <c r="C785" s="68"/>
    </row>
    <row r="786" spans="1:3" x14ac:dyDescent="0.25">
      <c r="A786" s="68"/>
      <c r="B786" s="68"/>
      <c r="C786" s="68"/>
    </row>
    <row r="787" spans="1:3" x14ac:dyDescent="0.25">
      <c r="A787" s="68"/>
      <c r="B787" s="68"/>
      <c r="C787" s="68"/>
    </row>
    <row r="788" spans="1:3" x14ac:dyDescent="0.25">
      <c r="A788" s="68"/>
      <c r="B788" s="68"/>
      <c r="C788" s="68"/>
    </row>
    <row r="789" spans="1:3" x14ac:dyDescent="0.25">
      <c r="A789" s="68"/>
      <c r="B789" s="68"/>
      <c r="C789" s="68"/>
    </row>
    <row r="790" spans="1:3" x14ac:dyDescent="0.25">
      <c r="A790" s="68"/>
      <c r="B790" s="68"/>
      <c r="C790" s="68"/>
    </row>
    <row r="791" spans="1:3" x14ac:dyDescent="0.25">
      <c r="A791" s="68"/>
      <c r="B791" s="68"/>
      <c r="C791" s="68"/>
    </row>
    <row r="792" spans="1:3" x14ac:dyDescent="0.25">
      <c r="A792" s="68"/>
      <c r="B792" s="68"/>
      <c r="C792" s="68"/>
    </row>
    <row r="793" spans="1:3" x14ac:dyDescent="0.25">
      <c r="A793" s="68"/>
      <c r="B793" s="68"/>
      <c r="C793" s="68"/>
    </row>
    <row r="794" spans="1:3" x14ac:dyDescent="0.25">
      <c r="A794" s="68"/>
      <c r="B794" s="68"/>
      <c r="C794" s="68"/>
    </row>
    <row r="795" spans="1:3" x14ac:dyDescent="0.25">
      <c r="A795" s="68"/>
      <c r="B795" s="68"/>
      <c r="C795" s="68"/>
    </row>
    <row r="796" spans="1:3" x14ac:dyDescent="0.25">
      <c r="A796" s="68"/>
      <c r="B796" s="68"/>
      <c r="C796" s="68"/>
    </row>
    <row r="797" spans="1:3" x14ac:dyDescent="0.25">
      <c r="A797" s="68"/>
      <c r="B797" s="68"/>
      <c r="C797" s="68"/>
    </row>
    <row r="798" spans="1:3" x14ac:dyDescent="0.25">
      <c r="A798" s="68"/>
      <c r="B798" s="68"/>
      <c r="C798" s="68"/>
    </row>
    <row r="799" spans="1:3" x14ac:dyDescent="0.25">
      <c r="A799" s="68"/>
      <c r="B799" s="68"/>
      <c r="C799" s="68"/>
    </row>
    <row r="800" spans="1:3" x14ac:dyDescent="0.25">
      <c r="A800" s="68"/>
      <c r="B800" s="68"/>
      <c r="C800" s="68"/>
    </row>
    <row r="801" spans="1:3" x14ac:dyDescent="0.25">
      <c r="A801" s="68"/>
      <c r="B801" s="68"/>
      <c r="C801" s="68"/>
    </row>
    <row r="802" spans="1:3" x14ac:dyDescent="0.25">
      <c r="A802" s="68"/>
      <c r="B802" s="68"/>
      <c r="C802" s="68"/>
    </row>
    <row r="803" spans="1:3" x14ac:dyDescent="0.25">
      <c r="A803" s="68"/>
      <c r="B803" s="68"/>
      <c r="C803" s="68"/>
    </row>
    <row r="804" spans="1:3" x14ac:dyDescent="0.25">
      <c r="A804" s="68"/>
      <c r="B804" s="68"/>
      <c r="C804" s="68"/>
    </row>
    <row r="805" spans="1:3" x14ac:dyDescent="0.25">
      <c r="A805" s="68"/>
      <c r="B805" s="68"/>
      <c r="C805" s="68"/>
    </row>
    <row r="806" spans="1:3" x14ac:dyDescent="0.25">
      <c r="A806" s="68"/>
      <c r="B806" s="68"/>
      <c r="C806" s="68"/>
    </row>
    <row r="807" spans="1:3" x14ac:dyDescent="0.25">
      <c r="A807" s="68"/>
      <c r="B807" s="68"/>
      <c r="C807" s="68"/>
    </row>
    <row r="808" spans="1:3" x14ac:dyDescent="0.25">
      <c r="A808" s="68"/>
      <c r="B808" s="68"/>
      <c r="C808" s="68"/>
    </row>
    <row r="809" spans="1:3" x14ac:dyDescent="0.25">
      <c r="A809" s="68"/>
      <c r="B809" s="68"/>
      <c r="C809" s="68"/>
    </row>
    <row r="810" spans="1:3" x14ac:dyDescent="0.25">
      <c r="A810" s="68"/>
      <c r="B810" s="68"/>
      <c r="C810" s="68"/>
    </row>
    <row r="811" spans="1:3" x14ac:dyDescent="0.25">
      <c r="A811" s="68"/>
      <c r="B811" s="68"/>
      <c r="C811" s="68"/>
    </row>
    <row r="812" spans="1:3" x14ac:dyDescent="0.25">
      <c r="A812" s="68"/>
      <c r="B812" s="68"/>
      <c r="C812" s="68"/>
    </row>
    <row r="813" spans="1:3" x14ac:dyDescent="0.25">
      <c r="A813" s="68"/>
      <c r="B813" s="68"/>
      <c r="C813" s="68"/>
    </row>
    <row r="814" spans="1:3" x14ac:dyDescent="0.25">
      <c r="A814" s="68"/>
      <c r="B814" s="68"/>
      <c r="C814" s="68"/>
    </row>
    <row r="815" spans="1:3" x14ac:dyDescent="0.25">
      <c r="A815" s="68"/>
      <c r="B815" s="68"/>
      <c r="C815" s="68"/>
    </row>
    <row r="816" spans="1:3" x14ac:dyDescent="0.25">
      <c r="A816" s="68"/>
      <c r="B816" s="68"/>
      <c r="C816" s="68"/>
    </row>
    <row r="817" spans="1:3" x14ac:dyDescent="0.25">
      <c r="A817" s="68"/>
      <c r="B817" s="68"/>
      <c r="C817" s="68"/>
    </row>
    <row r="818" spans="1:3" x14ac:dyDescent="0.25">
      <c r="A818" s="68"/>
      <c r="B818" s="68"/>
      <c r="C818" s="68"/>
    </row>
    <row r="819" spans="1:3" x14ac:dyDescent="0.25">
      <c r="A819" s="68"/>
      <c r="B819" s="68"/>
      <c r="C819" s="68"/>
    </row>
    <row r="820" spans="1:3" x14ac:dyDescent="0.25">
      <c r="A820" s="68"/>
      <c r="B820" s="68"/>
      <c r="C820" s="68"/>
    </row>
    <row r="821" spans="1:3" x14ac:dyDescent="0.25">
      <c r="A821" s="68"/>
      <c r="B821" s="68"/>
      <c r="C821" s="68"/>
    </row>
    <row r="822" spans="1:3" x14ac:dyDescent="0.25">
      <c r="A822" s="68"/>
      <c r="B822" s="68"/>
      <c r="C822" s="68"/>
    </row>
    <row r="823" spans="1:3" x14ac:dyDescent="0.25">
      <c r="A823" s="68"/>
      <c r="B823" s="68"/>
      <c r="C823" s="68"/>
    </row>
    <row r="824" spans="1:3" x14ac:dyDescent="0.25">
      <c r="A824" s="68"/>
      <c r="B824" s="68"/>
      <c r="C824" s="68"/>
    </row>
    <row r="825" spans="1:3" x14ac:dyDescent="0.25">
      <c r="A825" s="68"/>
      <c r="B825" s="68"/>
      <c r="C825" s="68"/>
    </row>
    <row r="826" spans="1:3" x14ac:dyDescent="0.25">
      <c r="A826" s="68"/>
      <c r="B826" s="68"/>
      <c r="C826" s="68"/>
    </row>
    <row r="827" spans="1:3" x14ac:dyDescent="0.25">
      <c r="A827" s="68"/>
      <c r="B827" s="68"/>
      <c r="C827" s="68"/>
    </row>
    <row r="828" spans="1:3" x14ac:dyDescent="0.25">
      <c r="A828" s="68"/>
      <c r="B828" s="68"/>
      <c r="C828" s="68"/>
    </row>
    <row r="829" spans="1:3" x14ac:dyDescent="0.25">
      <c r="A829" s="68"/>
      <c r="B829" s="68"/>
      <c r="C829" s="68"/>
    </row>
    <row r="830" spans="1:3" x14ac:dyDescent="0.25">
      <c r="A830" s="68"/>
      <c r="B830" s="68"/>
      <c r="C830" s="68"/>
    </row>
    <row r="831" spans="1:3" x14ac:dyDescent="0.25">
      <c r="A831" s="68"/>
      <c r="B831" s="68"/>
      <c r="C831" s="68"/>
    </row>
    <row r="832" spans="1:3" x14ac:dyDescent="0.25">
      <c r="A832" s="68"/>
      <c r="B832" s="68"/>
      <c r="C832" s="68"/>
    </row>
    <row r="833" spans="1:3" x14ac:dyDescent="0.25">
      <c r="A833" s="68"/>
      <c r="B833" s="68"/>
      <c r="C833" s="68"/>
    </row>
    <row r="834" spans="1:3" x14ac:dyDescent="0.25">
      <c r="A834" s="68"/>
      <c r="B834" s="68"/>
      <c r="C834" s="68"/>
    </row>
    <row r="835" spans="1:3" x14ac:dyDescent="0.25">
      <c r="A835" s="68"/>
      <c r="B835" s="68"/>
      <c r="C835" s="68"/>
    </row>
    <row r="836" spans="1:3" x14ac:dyDescent="0.25">
      <c r="A836" s="68"/>
      <c r="B836" s="68"/>
      <c r="C836" s="68"/>
    </row>
    <row r="837" spans="1:3" x14ac:dyDescent="0.25">
      <c r="A837" s="68"/>
      <c r="B837" s="68"/>
      <c r="C837" s="68"/>
    </row>
    <row r="838" spans="1:3" x14ac:dyDescent="0.25">
      <c r="A838" s="68"/>
      <c r="B838" s="68"/>
      <c r="C838" s="68"/>
    </row>
    <row r="839" spans="1:3" x14ac:dyDescent="0.25">
      <c r="A839" s="68"/>
      <c r="B839" s="68"/>
      <c r="C839" s="68"/>
    </row>
    <row r="840" spans="1:3" x14ac:dyDescent="0.25">
      <c r="A840" s="68"/>
      <c r="B840" s="68"/>
      <c r="C840" s="68"/>
    </row>
    <row r="841" spans="1:3" x14ac:dyDescent="0.25">
      <c r="A841" s="68"/>
      <c r="B841" s="68"/>
      <c r="C841" s="68"/>
    </row>
    <row r="842" spans="1:3" x14ac:dyDescent="0.25">
      <c r="A842" s="68"/>
      <c r="B842" s="68"/>
      <c r="C842" s="68"/>
    </row>
    <row r="843" spans="1:3" x14ac:dyDescent="0.25">
      <c r="A843" s="68"/>
      <c r="B843" s="68"/>
      <c r="C843" s="68"/>
    </row>
    <row r="844" spans="1:3" x14ac:dyDescent="0.25">
      <c r="A844" s="68"/>
      <c r="B844" s="68"/>
      <c r="C844" s="68"/>
    </row>
    <row r="845" spans="1:3" x14ac:dyDescent="0.25">
      <c r="A845" s="68"/>
      <c r="B845" s="68"/>
      <c r="C845" s="68"/>
    </row>
    <row r="846" spans="1:3" x14ac:dyDescent="0.25">
      <c r="A846" s="68"/>
      <c r="B846" s="68"/>
      <c r="C846" s="68"/>
    </row>
    <row r="847" spans="1:3" x14ac:dyDescent="0.25">
      <c r="A847" s="68"/>
      <c r="B847" s="68"/>
      <c r="C847" s="68"/>
    </row>
    <row r="848" spans="1:3" x14ac:dyDescent="0.25">
      <c r="A848" s="68"/>
      <c r="B848" s="68"/>
      <c r="C848" s="68"/>
    </row>
    <row r="849" spans="1:3" x14ac:dyDescent="0.25">
      <c r="A849" s="68"/>
      <c r="B849" s="68"/>
      <c r="C849" s="68"/>
    </row>
    <row r="850" spans="1:3" x14ac:dyDescent="0.25">
      <c r="A850" s="68"/>
      <c r="B850" s="68"/>
      <c r="C850" s="68"/>
    </row>
    <row r="851" spans="1:3" x14ac:dyDescent="0.25">
      <c r="A851" s="68"/>
      <c r="B851" s="68"/>
      <c r="C851" s="68"/>
    </row>
    <row r="852" spans="1:3" x14ac:dyDescent="0.25">
      <c r="A852" s="68"/>
      <c r="B852" s="68"/>
      <c r="C852" s="68"/>
    </row>
    <row r="853" spans="1:3" x14ac:dyDescent="0.25">
      <c r="A853" s="68"/>
      <c r="B853" s="68"/>
      <c r="C853" s="68"/>
    </row>
    <row r="854" spans="1:3" x14ac:dyDescent="0.25">
      <c r="A854" s="68"/>
      <c r="B854" s="68"/>
      <c r="C854" s="68"/>
    </row>
    <row r="855" spans="1:3" x14ac:dyDescent="0.25">
      <c r="A855" s="68"/>
      <c r="B855" s="68"/>
      <c r="C855" s="68"/>
    </row>
    <row r="856" spans="1:3" x14ac:dyDescent="0.25">
      <c r="A856" s="68"/>
      <c r="B856" s="68"/>
      <c r="C856" s="68"/>
    </row>
    <row r="857" spans="1:3" x14ac:dyDescent="0.25">
      <c r="A857" s="68"/>
      <c r="B857" s="68"/>
      <c r="C857" s="68"/>
    </row>
    <row r="858" spans="1:3" x14ac:dyDescent="0.25">
      <c r="A858" s="68"/>
      <c r="B858" s="68"/>
      <c r="C858" s="68"/>
    </row>
    <row r="859" spans="1:3" x14ac:dyDescent="0.25">
      <c r="A859" s="68"/>
      <c r="B859" s="68"/>
      <c r="C859" s="68"/>
    </row>
    <row r="860" spans="1:3" x14ac:dyDescent="0.25">
      <c r="A860" s="68"/>
      <c r="B860" s="68"/>
      <c r="C860" s="68"/>
    </row>
    <row r="861" spans="1:3" x14ac:dyDescent="0.25">
      <c r="A861" s="68"/>
      <c r="B861" s="68"/>
      <c r="C861" s="68"/>
    </row>
    <row r="862" spans="1:3" x14ac:dyDescent="0.25">
      <c r="A862" s="68"/>
      <c r="B862" s="68"/>
      <c r="C862" s="68"/>
    </row>
    <row r="863" spans="1:3" x14ac:dyDescent="0.25">
      <c r="A863" s="68"/>
      <c r="B863" s="68"/>
      <c r="C863" s="68"/>
    </row>
    <row r="864" spans="1:3" x14ac:dyDescent="0.25">
      <c r="A864" s="68"/>
      <c r="B864" s="68"/>
      <c r="C864" s="68"/>
    </row>
    <row r="865" spans="1:3" x14ac:dyDescent="0.25">
      <c r="A865" s="68"/>
      <c r="B865" s="68"/>
      <c r="C865" s="68"/>
    </row>
    <row r="866" spans="1:3" x14ac:dyDescent="0.25">
      <c r="A866" s="68"/>
      <c r="B866" s="68"/>
      <c r="C866" s="68"/>
    </row>
    <row r="867" spans="1:3" x14ac:dyDescent="0.25">
      <c r="A867" s="68"/>
      <c r="B867" s="68"/>
      <c r="C867" s="68"/>
    </row>
    <row r="868" spans="1:3" x14ac:dyDescent="0.25">
      <c r="A868" s="68"/>
      <c r="B868" s="68"/>
      <c r="C868" s="68"/>
    </row>
    <row r="869" spans="1:3" x14ac:dyDescent="0.25">
      <c r="A869" s="68"/>
      <c r="B869" s="68"/>
      <c r="C869" s="68"/>
    </row>
    <row r="870" spans="1:3" x14ac:dyDescent="0.25">
      <c r="A870" s="68"/>
      <c r="B870" s="68"/>
      <c r="C870" s="68"/>
    </row>
    <row r="871" spans="1:3" x14ac:dyDescent="0.25">
      <c r="A871" s="68"/>
      <c r="B871" s="68"/>
      <c r="C871" s="68"/>
    </row>
    <row r="872" spans="1:3" x14ac:dyDescent="0.25">
      <c r="A872" s="68"/>
      <c r="B872" s="68"/>
      <c r="C872" s="68"/>
    </row>
    <row r="873" spans="1:3" x14ac:dyDescent="0.25">
      <c r="A873" s="68"/>
      <c r="B873" s="68"/>
      <c r="C873" s="68"/>
    </row>
    <row r="874" spans="1:3" x14ac:dyDescent="0.25">
      <c r="A874" s="68"/>
      <c r="B874" s="68"/>
      <c r="C874" s="68"/>
    </row>
    <row r="875" spans="1:3" x14ac:dyDescent="0.25">
      <c r="A875" s="68"/>
      <c r="B875" s="68"/>
      <c r="C875" s="68"/>
    </row>
    <row r="876" spans="1:3" x14ac:dyDescent="0.25">
      <c r="A876" s="68"/>
      <c r="B876" s="68"/>
      <c r="C876" s="68"/>
    </row>
    <row r="877" spans="1:3" x14ac:dyDescent="0.25">
      <c r="A877" s="68"/>
      <c r="B877" s="68"/>
      <c r="C877" s="68"/>
    </row>
    <row r="878" spans="1:3" x14ac:dyDescent="0.25">
      <c r="A878" s="68"/>
      <c r="B878" s="68"/>
      <c r="C878" s="68"/>
    </row>
    <row r="879" spans="1:3" x14ac:dyDescent="0.25">
      <c r="A879" s="68"/>
      <c r="B879" s="68"/>
      <c r="C879" s="68"/>
    </row>
    <row r="880" spans="1:3" x14ac:dyDescent="0.25">
      <c r="A880" s="68"/>
      <c r="B880" s="68"/>
      <c r="C880" s="68"/>
    </row>
    <row r="881" spans="1:3" x14ac:dyDescent="0.25">
      <c r="A881" s="68"/>
      <c r="B881" s="68"/>
      <c r="C881" s="68"/>
    </row>
    <row r="882" spans="1:3" x14ac:dyDescent="0.25">
      <c r="A882" s="68"/>
      <c r="B882" s="68"/>
      <c r="C882" s="68"/>
    </row>
    <row r="883" spans="1:3" x14ac:dyDescent="0.25">
      <c r="A883" s="68"/>
      <c r="B883" s="68"/>
      <c r="C883" s="68"/>
    </row>
    <row r="884" spans="1:3" x14ac:dyDescent="0.25">
      <c r="A884" s="68"/>
      <c r="B884" s="68"/>
      <c r="C884" s="68"/>
    </row>
    <row r="885" spans="1:3" x14ac:dyDescent="0.25">
      <c r="A885" s="68"/>
      <c r="B885" s="68"/>
      <c r="C885" s="68"/>
    </row>
    <row r="886" spans="1:3" x14ac:dyDescent="0.25">
      <c r="A886" s="68"/>
      <c r="B886" s="68"/>
      <c r="C886" s="68"/>
    </row>
    <row r="887" spans="1:3" x14ac:dyDescent="0.25">
      <c r="A887" s="68"/>
      <c r="B887" s="68"/>
      <c r="C887" s="68"/>
    </row>
    <row r="888" spans="1:3" x14ac:dyDescent="0.25">
      <c r="A888" s="68"/>
      <c r="B888" s="68"/>
      <c r="C888" s="68"/>
    </row>
    <row r="889" spans="1:3" x14ac:dyDescent="0.25">
      <c r="A889" s="68"/>
      <c r="B889" s="68"/>
      <c r="C889" s="68"/>
    </row>
    <row r="890" spans="1:3" x14ac:dyDescent="0.25">
      <c r="A890" s="68"/>
      <c r="B890" s="68"/>
      <c r="C890" s="68"/>
    </row>
    <row r="891" spans="1:3" x14ac:dyDescent="0.25">
      <c r="A891" s="68"/>
      <c r="B891" s="68"/>
      <c r="C891" s="68"/>
    </row>
    <row r="892" spans="1:3" x14ac:dyDescent="0.25">
      <c r="A892" s="68"/>
      <c r="B892" s="68"/>
      <c r="C892" s="68"/>
    </row>
    <row r="893" spans="1:3" x14ac:dyDescent="0.25">
      <c r="A893" s="68"/>
      <c r="B893" s="68"/>
      <c r="C893" s="68"/>
    </row>
    <row r="894" spans="1:3" x14ac:dyDescent="0.25">
      <c r="A894" s="68"/>
      <c r="B894" s="68"/>
      <c r="C894" s="68"/>
    </row>
    <row r="895" spans="1:3" x14ac:dyDescent="0.25">
      <c r="A895" s="68"/>
      <c r="B895" s="68"/>
      <c r="C895" s="68"/>
    </row>
    <row r="896" spans="1:3" x14ac:dyDescent="0.25">
      <c r="A896" s="68"/>
      <c r="B896" s="68"/>
      <c r="C896" s="68"/>
    </row>
    <row r="897" spans="1:3" x14ac:dyDescent="0.25">
      <c r="A897" s="68"/>
      <c r="B897" s="68"/>
      <c r="C897" s="68"/>
    </row>
    <row r="898" spans="1:3" x14ac:dyDescent="0.25">
      <c r="A898" s="68"/>
      <c r="B898" s="68"/>
      <c r="C898" s="68"/>
    </row>
    <row r="899" spans="1:3" x14ac:dyDescent="0.25">
      <c r="A899" s="68"/>
      <c r="B899" s="68"/>
      <c r="C899" s="68"/>
    </row>
    <row r="900" spans="1:3" x14ac:dyDescent="0.25">
      <c r="A900" s="68"/>
      <c r="B900" s="68"/>
      <c r="C900" s="68"/>
    </row>
    <row r="901" spans="1:3" x14ac:dyDescent="0.25">
      <c r="A901" s="68"/>
      <c r="B901" s="68"/>
      <c r="C901" s="68"/>
    </row>
    <row r="902" spans="1:3" x14ac:dyDescent="0.25">
      <c r="A902" s="68"/>
      <c r="B902" s="68"/>
      <c r="C902" s="68"/>
    </row>
    <row r="903" spans="1:3" x14ac:dyDescent="0.25">
      <c r="A903" s="68"/>
      <c r="B903" s="68"/>
      <c r="C903" s="68"/>
    </row>
    <row r="904" spans="1:3" x14ac:dyDescent="0.25">
      <c r="A904" s="68"/>
      <c r="B904" s="68"/>
      <c r="C904" s="68"/>
    </row>
    <row r="905" spans="1:3" x14ac:dyDescent="0.25">
      <c r="A905" s="68"/>
      <c r="B905" s="68"/>
      <c r="C905" s="68"/>
    </row>
    <row r="906" spans="1:3" x14ac:dyDescent="0.25">
      <c r="A906" s="68"/>
      <c r="B906" s="68"/>
      <c r="C906" s="68"/>
    </row>
    <row r="907" spans="1:3" x14ac:dyDescent="0.25">
      <c r="A907" s="68"/>
      <c r="B907" s="68"/>
      <c r="C907" s="68"/>
    </row>
    <row r="908" spans="1:3" x14ac:dyDescent="0.25">
      <c r="A908" s="68"/>
      <c r="B908" s="68"/>
      <c r="C908" s="68"/>
    </row>
    <row r="909" spans="1:3" x14ac:dyDescent="0.25">
      <c r="A909" s="68"/>
      <c r="B909" s="68"/>
      <c r="C909" s="68"/>
    </row>
    <row r="910" spans="1:3" x14ac:dyDescent="0.25">
      <c r="A910" s="68"/>
      <c r="B910" s="68"/>
      <c r="C910" s="68"/>
    </row>
    <row r="911" spans="1:3" x14ac:dyDescent="0.25">
      <c r="A911" s="68"/>
      <c r="B911" s="68"/>
      <c r="C911" s="68"/>
    </row>
    <row r="912" spans="1:3" x14ac:dyDescent="0.25">
      <c r="A912" s="68"/>
      <c r="B912" s="68"/>
      <c r="C912" s="68"/>
    </row>
    <row r="913" spans="1:3" x14ac:dyDescent="0.25">
      <c r="A913" s="68"/>
      <c r="B913" s="68"/>
      <c r="C913" s="68"/>
    </row>
    <row r="914" spans="1:3" x14ac:dyDescent="0.25">
      <c r="A914" s="68"/>
      <c r="B914" s="68"/>
      <c r="C914" s="68"/>
    </row>
    <row r="915" spans="1:3" x14ac:dyDescent="0.25">
      <c r="A915" s="68"/>
      <c r="B915" s="68"/>
      <c r="C915" s="68"/>
    </row>
    <row r="916" spans="1:3" x14ac:dyDescent="0.25">
      <c r="A916" s="68"/>
      <c r="B916" s="68"/>
      <c r="C916" s="68"/>
    </row>
    <row r="917" spans="1:3" x14ac:dyDescent="0.25">
      <c r="A917" s="68"/>
      <c r="B917" s="68"/>
      <c r="C917" s="68"/>
    </row>
    <row r="918" spans="1:3" x14ac:dyDescent="0.25">
      <c r="A918" s="68"/>
      <c r="B918" s="68"/>
      <c r="C918" s="68"/>
    </row>
    <row r="919" spans="1:3" x14ac:dyDescent="0.25">
      <c r="A919" s="68"/>
      <c r="B919" s="68"/>
      <c r="C919" s="68"/>
    </row>
    <row r="920" spans="1:3" x14ac:dyDescent="0.25">
      <c r="A920" s="68"/>
      <c r="B920" s="68"/>
      <c r="C920" s="68"/>
    </row>
    <row r="921" spans="1:3" x14ac:dyDescent="0.25">
      <c r="A921" s="68"/>
      <c r="B921" s="68"/>
      <c r="C921" s="68"/>
    </row>
    <row r="922" spans="1:3" x14ac:dyDescent="0.25">
      <c r="A922" s="68"/>
      <c r="B922" s="68"/>
      <c r="C922" s="68"/>
    </row>
    <row r="923" spans="1:3" x14ac:dyDescent="0.25">
      <c r="A923" s="68"/>
      <c r="B923" s="68"/>
      <c r="C923" s="68"/>
    </row>
    <row r="924" spans="1:3" x14ac:dyDescent="0.25">
      <c r="A924" s="68"/>
      <c r="B924" s="68"/>
      <c r="C924" s="68"/>
    </row>
    <row r="925" spans="1:3" x14ac:dyDescent="0.25">
      <c r="A925" s="68"/>
      <c r="B925" s="68"/>
      <c r="C925" s="68"/>
    </row>
    <row r="926" spans="1:3" x14ac:dyDescent="0.25">
      <c r="A926" s="68"/>
      <c r="B926" s="68"/>
      <c r="C926" s="68"/>
    </row>
    <row r="927" spans="1:3" x14ac:dyDescent="0.25">
      <c r="A927" s="68"/>
      <c r="B927" s="68"/>
      <c r="C927" s="68"/>
    </row>
    <row r="928" spans="1:3" x14ac:dyDescent="0.25">
      <c r="A928" s="68"/>
      <c r="B928" s="68"/>
      <c r="C928" s="68"/>
    </row>
    <row r="929" spans="1:3" x14ac:dyDescent="0.25">
      <c r="A929" s="68"/>
      <c r="B929" s="68"/>
      <c r="C929" s="68"/>
    </row>
    <row r="930" spans="1:3" x14ac:dyDescent="0.25">
      <c r="A930" s="68"/>
      <c r="B930" s="68"/>
      <c r="C930" s="68"/>
    </row>
    <row r="931" spans="1:3" x14ac:dyDescent="0.25">
      <c r="A931" s="68"/>
      <c r="B931" s="68"/>
      <c r="C931" s="68"/>
    </row>
    <row r="932" spans="1:3" x14ac:dyDescent="0.25">
      <c r="A932" s="68"/>
      <c r="B932" s="68"/>
      <c r="C932" s="68"/>
    </row>
    <row r="933" spans="1:3" x14ac:dyDescent="0.25">
      <c r="A933" s="68"/>
      <c r="B933" s="68"/>
      <c r="C933" s="68"/>
    </row>
    <row r="934" spans="1:3" x14ac:dyDescent="0.25">
      <c r="A934" s="68"/>
      <c r="B934" s="68"/>
      <c r="C934" s="68"/>
    </row>
    <row r="935" spans="1:3" x14ac:dyDescent="0.25">
      <c r="A935" s="68"/>
      <c r="B935" s="68"/>
      <c r="C935" s="68"/>
    </row>
    <row r="936" spans="1:3" x14ac:dyDescent="0.25">
      <c r="A936" s="68"/>
      <c r="B936" s="68"/>
      <c r="C936" s="68"/>
    </row>
    <row r="937" spans="1:3" x14ac:dyDescent="0.25">
      <c r="A937" s="68"/>
      <c r="B937" s="68"/>
      <c r="C937" s="68"/>
    </row>
    <row r="938" spans="1:3" x14ac:dyDescent="0.25">
      <c r="A938" s="68"/>
      <c r="B938" s="68"/>
      <c r="C938" s="68"/>
    </row>
    <row r="939" spans="1:3" x14ac:dyDescent="0.25">
      <c r="A939" s="68"/>
      <c r="B939" s="68"/>
      <c r="C939" s="68"/>
    </row>
    <row r="940" spans="1:3" x14ac:dyDescent="0.25">
      <c r="A940" s="68"/>
      <c r="B940" s="68"/>
      <c r="C940" s="68"/>
    </row>
    <row r="941" spans="1:3" x14ac:dyDescent="0.25">
      <c r="A941" s="68"/>
      <c r="B941" s="68"/>
      <c r="C941" s="68"/>
    </row>
    <row r="942" spans="1:3" x14ac:dyDescent="0.25">
      <c r="A942" s="68"/>
      <c r="B942" s="68"/>
      <c r="C942" s="68"/>
    </row>
    <row r="943" spans="1:3" x14ac:dyDescent="0.25">
      <c r="A943" s="68"/>
      <c r="B943" s="68"/>
      <c r="C943" s="68"/>
    </row>
    <row r="944" spans="1:3" x14ac:dyDescent="0.25">
      <c r="A944" s="68"/>
      <c r="B944" s="68"/>
      <c r="C944" s="68"/>
    </row>
    <row r="945" spans="1:3" x14ac:dyDescent="0.25">
      <c r="A945" s="68"/>
      <c r="B945" s="68"/>
      <c r="C945" s="68"/>
    </row>
    <row r="946" spans="1:3" x14ac:dyDescent="0.25">
      <c r="A946" s="68"/>
      <c r="B946" s="68"/>
      <c r="C946" s="68"/>
    </row>
    <row r="947" spans="1:3" x14ac:dyDescent="0.25">
      <c r="A947" s="68"/>
      <c r="B947" s="68"/>
      <c r="C947" s="68"/>
    </row>
    <row r="948" spans="1:3" x14ac:dyDescent="0.25">
      <c r="A948" s="68"/>
      <c r="B948" s="68"/>
      <c r="C948" s="68"/>
    </row>
    <row r="949" spans="1:3" x14ac:dyDescent="0.25">
      <c r="A949" s="68"/>
      <c r="B949" s="68"/>
      <c r="C949" s="68"/>
    </row>
    <row r="950" spans="1:3" x14ac:dyDescent="0.25">
      <c r="A950" s="68"/>
      <c r="B950" s="68"/>
      <c r="C950" s="68"/>
    </row>
    <row r="951" spans="1:3" x14ac:dyDescent="0.25">
      <c r="A951" s="68"/>
      <c r="B951" s="68"/>
      <c r="C951" s="68"/>
    </row>
    <row r="952" spans="1:3" x14ac:dyDescent="0.25">
      <c r="A952" s="68"/>
      <c r="B952" s="68"/>
      <c r="C952" s="68"/>
    </row>
    <row r="953" spans="1:3" x14ac:dyDescent="0.25">
      <c r="A953" s="68"/>
      <c r="B953" s="68"/>
      <c r="C953" s="68"/>
    </row>
    <row r="954" spans="1:3" x14ac:dyDescent="0.25">
      <c r="A954" s="68"/>
      <c r="B954" s="68"/>
      <c r="C954" s="68"/>
    </row>
    <row r="955" spans="1:3" x14ac:dyDescent="0.25">
      <c r="A955" s="68"/>
      <c r="B955" s="68"/>
      <c r="C955" s="68"/>
    </row>
    <row r="956" spans="1:3" x14ac:dyDescent="0.25">
      <c r="A956" s="68"/>
      <c r="B956" s="68"/>
      <c r="C956" s="68"/>
    </row>
    <row r="957" spans="1:3" x14ac:dyDescent="0.25">
      <c r="A957" s="68"/>
      <c r="B957" s="68"/>
      <c r="C957" s="68"/>
    </row>
    <row r="958" spans="1:3" x14ac:dyDescent="0.25">
      <c r="A958" s="68"/>
      <c r="B958" s="68"/>
      <c r="C958" s="68"/>
    </row>
    <row r="959" spans="1:3" x14ac:dyDescent="0.25">
      <c r="A959" s="68"/>
      <c r="B959" s="68"/>
      <c r="C959" s="68"/>
    </row>
    <row r="960" spans="1:3" x14ac:dyDescent="0.25">
      <c r="A960" s="68"/>
      <c r="B960" s="68"/>
      <c r="C960" s="68"/>
    </row>
    <row r="961" spans="1:3" x14ac:dyDescent="0.25">
      <c r="A961" s="68"/>
      <c r="B961" s="68"/>
      <c r="C961" s="68"/>
    </row>
    <row r="962" spans="1:3" x14ac:dyDescent="0.25">
      <c r="A962" s="68"/>
      <c r="B962" s="68"/>
      <c r="C962" s="68"/>
    </row>
    <row r="963" spans="1:3" x14ac:dyDescent="0.25">
      <c r="A963" s="68"/>
      <c r="B963" s="68"/>
      <c r="C963" s="68"/>
    </row>
    <row r="964" spans="1:3" x14ac:dyDescent="0.25">
      <c r="A964" s="68"/>
      <c r="B964" s="68"/>
      <c r="C964" s="68"/>
    </row>
    <row r="965" spans="1:3" x14ac:dyDescent="0.25">
      <c r="A965" s="68"/>
      <c r="B965" s="68"/>
      <c r="C965" s="68"/>
    </row>
    <row r="966" spans="1:3" x14ac:dyDescent="0.25">
      <c r="A966" s="68"/>
      <c r="B966" s="68"/>
      <c r="C966" s="68"/>
    </row>
    <row r="967" spans="1:3" x14ac:dyDescent="0.25">
      <c r="A967" s="68"/>
      <c r="B967" s="68"/>
      <c r="C967" s="68"/>
    </row>
    <row r="968" spans="1:3" x14ac:dyDescent="0.25">
      <c r="A968" s="68"/>
      <c r="B968" s="68"/>
      <c r="C968" s="68"/>
    </row>
    <row r="969" spans="1:3" x14ac:dyDescent="0.25">
      <c r="A969" s="68"/>
      <c r="B969" s="68"/>
      <c r="C969" s="68"/>
    </row>
    <row r="970" spans="1:3" x14ac:dyDescent="0.25">
      <c r="A970" s="68"/>
      <c r="B970" s="68"/>
      <c r="C970" s="68"/>
    </row>
    <row r="971" spans="1:3" x14ac:dyDescent="0.25">
      <c r="A971" s="68"/>
      <c r="B971" s="68"/>
      <c r="C971" s="68"/>
    </row>
    <row r="972" spans="1:3" x14ac:dyDescent="0.25">
      <c r="A972" s="68"/>
      <c r="B972" s="68"/>
      <c r="C972" s="68"/>
    </row>
    <row r="973" spans="1:3" x14ac:dyDescent="0.25">
      <c r="A973" s="68"/>
      <c r="B973" s="68"/>
      <c r="C973" s="68"/>
    </row>
    <row r="974" spans="1:3" x14ac:dyDescent="0.25">
      <c r="A974" s="68"/>
      <c r="B974" s="68"/>
      <c r="C974" s="68"/>
    </row>
    <row r="975" spans="1:3" x14ac:dyDescent="0.25">
      <c r="A975" s="68"/>
      <c r="B975" s="68"/>
      <c r="C975" s="68"/>
    </row>
    <row r="976" spans="1:3" x14ac:dyDescent="0.25">
      <c r="A976" s="68"/>
      <c r="B976" s="68"/>
      <c r="C976" s="68"/>
    </row>
    <row r="977" spans="1:3" x14ac:dyDescent="0.25">
      <c r="A977" s="68"/>
      <c r="B977" s="68"/>
      <c r="C977" s="68"/>
    </row>
    <row r="978" spans="1:3" x14ac:dyDescent="0.25">
      <c r="A978" s="68"/>
      <c r="B978" s="68"/>
      <c r="C978" s="68"/>
    </row>
    <row r="979" spans="1:3" x14ac:dyDescent="0.25">
      <c r="A979" s="68"/>
      <c r="B979" s="68"/>
      <c r="C979" s="68"/>
    </row>
    <row r="980" spans="1:3" x14ac:dyDescent="0.25">
      <c r="A980" s="68"/>
      <c r="B980" s="68"/>
      <c r="C980" s="68"/>
    </row>
    <row r="981" spans="1:3" x14ac:dyDescent="0.25">
      <c r="A981" s="68"/>
      <c r="B981" s="68"/>
      <c r="C981" s="68"/>
    </row>
    <row r="982" spans="1:3" x14ac:dyDescent="0.25">
      <c r="A982" s="68"/>
      <c r="B982" s="68"/>
      <c r="C982" s="68"/>
    </row>
    <row r="983" spans="1:3" x14ac:dyDescent="0.25">
      <c r="A983" s="68"/>
      <c r="B983" s="68"/>
      <c r="C983" s="68"/>
    </row>
    <row r="984" spans="1:3" x14ac:dyDescent="0.25">
      <c r="A984" s="68"/>
      <c r="B984" s="68"/>
      <c r="C984" s="68"/>
    </row>
    <row r="985" spans="1:3" x14ac:dyDescent="0.25">
      <c r="A985" s="68"/>
      <c r="B985" s="68"/>
      <c r="C985" s="68"/>
    </row>
    <row r="986" spans="1:3" x14ac:dyDescent="0.25">
      <c r="A986" s="68"/>
      <c r="B986" s="68"/>
      <c r="C986" s="68"/>
    </row>
    <row r="987" spans="1:3" x14ac:dyDescent="0.25">
      <c r="A987" s="68"/>
      <c r="B987" s="68"/>
      <c r="C987" s="68"/>
    </row>
    <row r="988" spans="1:3" x14ac:dyDescent="0.25">
      <c r="A988" s="68"/>
      <c r="B988" s="68"/>
      <c r="C988" s="68"/>
    </row>
    <row r="989" spans="1:3" x14ac:dyDescent="0.25">
      <c r="A989" s="68"/>
      <c r="B989" s="68"/>
      <c r="C989" s="68"/>
    </row>
    <row r="990" spans="1:3" x14ac:dyDescent="0.25">
      <c r="A990" s="68"/>
      <c r="B990" s="68"/>
      <c r="C990" s="68"/>
    </row>
    <row r="991" spans="1:3" x14ac:dyDescent="0.25">
      <c r="A991" s="68"/>
      <c r="B991" s="68"/>
      <c r="C991" s="68"/>
    </row>
    <row r="992" spans="1:3" x14ac:dyDescent="0.25">
      <c r="A992" s="68"/>
      <c r="B992" s="68"/>
      <c r="C992" s="68"/>
    </row>
    <row r="993" spans="1:3" x14ac:dyDescent="0.25">
      <c r="A993" s="68"/>
      <c r="B993" s="68"/>
      <c r="C993" s="68"/>
    </row>
    <row r="994" spans="1:3" x14ac:dyDescent="0.25">
      <c r="A994" s="68"/>
      <c r="B994" s="68"/>
      <c r="C994" s="68"/>
    </row>
    <row r="995" spans="1:3" x14ac:dyDescent="0.25">
      <c r="A995" s="68"/>
      <c r="B995" s="68"/>
      <c r="C995" s="68"/>
    </row>
    <row r="996" spans="1:3" x14ac:dyDescent="0.25">
      <c r="A996" s="68"/>
      <c r="B996" s="68"/>
      <c r="C996" s="68"/>
    </row>
    <row r="997" spans="1:3" x14ac:dyDescent="0.25">
      <c r="A997" s="68"/>
      <c r="B997" s="68"/>
      <c r="C997" s="68"/>
    </row>
    <row r="998" spans="1:3" x14ac:dyDescent="0.25">
      <c r="A998" s="68"/>
      <c r="B998" s="68"/>
      <c r="C998" s="68"/>
    </row>
    <row r="999" spans="1:3" x14ac:dyDescent="0.25">
      <c r="A999" s="68"/>
      <c r="B999" s="68"/>
      <c r="C999" s="68"/>
    </row>
    <row r="1000" spans="1:3" x14ac:dyDescent="0.25">
      <c r="A1000" s="68"/>
      <c r="B1000" s="68"/>
      <c r="C1000" s="6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K40"/>
  <sheetViews>
    <sheetView workbookViewId="0"/>
  </sheetViews>
  <sheetFormatPr defaultColWidth="12.6640625" defaultRowHeight="15.75" customHeight="1" x14ac:dyDescent="0.25"/>
  <sheetData>
    <row r="1" spans="1:11" x14ac:dyDescent="0.25">
      <c r="A1" s="67">
        <v>11</v>
      </c>
      <c r="B1" s="68">
        <f t="shared" ref="B1:B40" si="0">(A1*90)/20</f>
        <v>49.5</v>
      </c>
      <c r="C1" s="68">
        <v>5</v>
      </c>
      <c r="D1" s="68">
        <v>6</v>
      </c>
      <c r="E1" s="68">
        <v>6</v>
      </c>
      <c r="F1" s="68">
        <v>5</v>
      </c>
      <c r="G1" s="68">
        <v>5</v>
      </c>
      <c r="H1" s="68">
        <v>6</v>
      </c>
      <c r="I1" s="68">
        <v>5</v>
      </c>
      <c r="J1" s="68">
        <v>6</v>
      </c>
      <c r="K1" s="68">
        <f t="shared" ref="K1:K3" si="1">B1/9</f>
        <v>5.5</v>
      </c>
    </row>
    <row r="2" spans="1:11" x14ac:dyDescent="0.25">
      <c r="A2" s="67">
        <v>10</v>
      </c>
      <c r="B2" s="68">
        <f t="shared" si="0"/>
        <v>45</v>
      </c>
      <c r="C2" s="68">
        <f t="shared" ref="C2:C3" si="2">B2/9</f>
        <v>5</v>
      </c>
      <c r="D2" s="68">
        <f t="shared" ref="D2:D3" si="3">B2/9</f>
        <v>5</v>
      </c>
      <c r="E2" s="68">
        <f t="shared" ref="E2:E3" si="4">B2/9</f>
        <v>5</v>
      </c>
      <c r="F2" s="68">
        <f t="shared" ref="F2:F3" si="5">B2/9</f>
        <v>5</v>
      </c>
      <c r="G2" s="68">
        <f t="shared" ref="G2:G3" si="6">B2/9</f>
        <v>5</v>
      </c>
      <c r="H2" s="68">
        <f t="shared" ref="H2:H3" si="7">B2/9</f>
        <v>5</v>
      </c>
      <c r="I2" s="68">
        <f t="shared" ref="I2:I3" si="8">B2/9</f>
        <v>5</v>
      </c>
      <c r="J2" s="68">
        <f t="shared" ref="J2:J3" si="9">B2/9</f>
        <v>5</v>
      </c>
      <c r="K2" s="68">
        <f t="shared" si="1"/>
        <v>5</v>
      </c>
    </row>
    <row r="3" spans="1:11" x14ac:dyDescent="0.25">
      <c r="A3" s="67">
        <v>10</v>
      </c>
      <c r="B3" s="68">
        <f t="shared" si="0"/>
        <v>45</v>
      </c>
      <c r="C3" s="68">
        <f t="shared" si="2"/>
        <v>5</v>
      </c>
      <c r="D3" s="68">
        <f t="shared" si="3"/>
        <v>5</v>
      </c>
      <c r="E3" s="68">
        <f t="shared" si="4"/>
        <v>5</v>
      </c>
      <c r="F3" s="68">
        <f t="shared" si="5"/>
        <v>5</v>
      </c>
      <c r="G3" s="68">
        <f t="shared" si="6"/>
        <v>5</v>
      </c>
      <c r="H3" s="68">
        <f t="shared" si="7"/>
        <v>5</v>
      </c>
      <c r="I3" s="68">
        <f t="shared" si="8"/>
        <v>5</v>
      </c>
      <c r="J3" s="68">
        <f t="shared" si="9"/>
        <v>5</v>
      </c>
      <c r="K3" s="68">
        <f t="shared" si="1"/>
        <v>5</v>
      </c>
    </row>
    <row r="4" spans="1:11" x14ac:dyDescent="0.25">
      <c r="A4" s="67">
        <v>4</v>
      </c>
      <c r="B4" s="68">
        <f t="shared" si="0"/>
        <v>18</v>
      </c>
      <c r="C4" s="68">
        <v>5</v>
      </c>
      <c r="D4" s="68">
        <v>4</v>
      </c>
      <c r="E4" s="68">
        <v>4</v>
      </c>
      <c r="F4" s="68">
        <v>5</v>
      </c>
      <c r="G4" s="68"/>
      <c r="H4" s="68"/>
      <c r="I4" s="68"/>
      <c r="J4" s="68"/>
      <c r="K4" s="68"/>
    </row>
    <row r="5" spans="1:11" x14ac:dyDescent="0.25">
      <c r="A5" s="67">
        <v>4</v>
      </c>
      <c r="B5" s="68">
        <f t="shared" si="0"/>
        <v>18</v>
      </c>
      <c r="C5" s="68">
        <v>4</v>
      </c>
      <c r="D5" s="68">
        <v>3</v>
      </c>
      <c r="E5" s="68">
        <v>4</v>
      </c>
      <c r="F5" s="68">
        <v>4</v>
      </c>
      <c r="G5" s="68">
        <v>3</v>
      </c>
      <c r="H5" s="68"/>
      <c r="I5" s="68"/>
      <c r="J5" s="68"/>
      <c r="K5" s="68"/>
    </row>
    <row r="6" spans="1:11" x14ac:dyDescent="0.25">
      <c r="A6" s="67">
        <v>12</v>
      </c>
      <c r="B6" s="68">
        <f t="shared" si="0"/>
        <v>54</v>
      </c>
      <c r="C6" s="68">
        <f>B6/9</f>
        <v>6</v>
      </c>
      <c r="D6" s="68">
        <f>B6/9</f>
        <v>6</v>
      </c>
      <c r="E6" s="68">
        <v>7</v>
      </c>
      <c r="F6" s="68">
        <v>5</v>
      </c>
      <c r="G6" s="68">
        <f>B6/9</f>
        <v>6</v>
      </c>
      <c r="H6" s="68">
        <f>B6/9</f>
        <v>6</v>
      </c>
      <c r="I6" s="68">
        <v>7</v>
      </c>
      <c r="J6" s="68">
        <v>5</v>
      </c>
      <c r="K6" s="68">
        <f>B6/9</f>
        <v>6</v>
      </c>
    </row>
    <row r="7" spans="1:11" x14ac:dyDescent="0.25">
      <c r="A7" s="67">
        <v>4</v>
      </c>
      <c r="B7" s="68">
        <f t="shared" si="0"/>
        <v>18</v>
      </c>
      <c r="C7" s="68">
        <v>4</v>
      </c>
      <c r="D7" s="68">
        <v>3</v>
      </c>
      <c r="E7" s="68">
        <v>3</v>
      </c>
      <c r="F7" s="68">
        <v>4</v>
      </c>
      <c r="G7" s="68">
        <v>4</v>
      </c>
      <c r="H7" s="68"/>
      <c r="I7" s="68"/>
      <c r="J7" s="68"/>
      <c r="K7" s="68"/>
    </row>
    <row r="8" spans="1:11" x14ac:dyDescent="0.25">
      <c r="A8" s="67">
        <v>10</v>
      </c>
      <c r="B8" s="68">
        <f t="shared" si="0"/>
        <v>45</v>
      </c>
      <c r="C8" s="68">
        <f t="shared" ref="C8:C9" si="10">B8/9</f>
        <v>5</v>
      </c>
      <c r="D8" s="68">
        <f>B8/9</f>
        <v>5</v>
      </c>
      <c r="E8" s="68">
        <v>6</v>
      </c>
      <c r="F8" s="68">
        <v>4</v>
      </c>
      <c r="G8" s="68">
        <f t="shared" ref="G8:G9" si="11">B8/9</f>
        <v>5</v>
      </c>
      <c r="H8" s="68">
        <v>6</v>
      </c>
      <c r="I8" s="68">
        <v>4</v>
      </c>
      <c r="J8" s="68">
        <f t="shared" ref="J8:J10" si="12">B8/9</f>
        <v>5</v>
      </c>
      <c r="K8" s="68">
        <f t="shared" ref="K8:K10" si="13">B8/9</f>
        <v>5</v>
      </c>
    </row>
    <row r="9" spans="1:11" x14ac:dyDescent="0.25">
      <c r="A9" s="67">
        <v>10</v>
      </c>
      <c r="B9" s="68">
        <f t="shared" si="0"/>
        <v>45</v>
      </c>
      <c r="C9" s="68">
        <f t="shared" si="10"/>
        <v>5</v>
      </c>
      <c r="D9" s="68">
        <v>6</v>
      </c>
      <c r="E9" s="68">
        <v>4</v>
      </c>
      <c r="F9" s="68">
        <f t="shared" ref="F9:F16" si="14">B9/9</f>
        <v>5</v>
      </c>
      <c r="G9" s="68">
        <f t="shared" si="11"/>
        <v>5</v>
      </c>
      <c r="H9" s="68">
        <v>4</v>
      </c>
      <c r="I9" s="68">
        <v>6</v>
      </c>
      <c r="J9" s="68">
        <f t="shared" si="12"/>
        <v>5</v>
      </c>
      <c r="K9" s="68">
        <f t="shared" si="13"/>
        <v>5</v>
      </c>
    </row>
    <row r="10" spans="1:11" x14ac:dyDescent="0.25">
      <c r="A10" s="67">
        <v>12</v>
      </c>
      <c r="B10" s="68">
        <f t="shared" si="0"/>
        <v>54</v>
      </c>
      <c r="C10" s="68">
        <v>5</v>
      </c>
      <c r="D10" s="68">
        <v>7</v>
      </c>
      <c r="E10" s="68">
        <f t="shared" ref="E10:E12" si="15">B10/9</f>
        <v>6</v>
      </c>
      <c r="F10" s="68">
        <f t="shared" si="14"/>
        <v>6</v>
      </c>
      <c r="G10" s="68">
        <v>5</v>
      </c>
      <c r="H10" s="68">
        <f t="shared" ref="H10:H11" si="16">B10/9</f>
        <v>6</v>
      </c>
      <c r="I10" s="68">
        <v>7</v>
      </c>
      <c r="J10" s="68">
        <f t="shared" si="12"/>
        <v>6</v>
      </c>
      <c r="K10" s="68">
        <f t="shared" si="13"/>
        <v>6</v>
      </c>
    </row>
    <row r="11" spans="1:11" x14ac:dyDescent="0.25">
      <c r="A11" s="67">
        <v>15</v>
      </c>
      <c r="B11" s="68">
        <f t="shared" si="0"/>
        <v>67.5</v>
      </c>
      <c r="C11" s="68">
        <v>7</v>
      </c>
      <c r="D11" s="68">
        <v>8</v>
      </c>
      <c r="E11" s="68">
        <f t="shared" si="15"/>
        <v>7.5</v>
      </c>
      <c r="F11" s="68">
        <f t="shared" si="14"/>
        <v>7.5</v>
      </c>
      <c r="G11" s="68">
        <v>7</v>
      </c>
      <c r="H11" s="68">
        <f t="shared" si="16"/>
        <v>7.5</v>
      </c>
      <c r="I11" s="68">
        <v>8</v>
      </c>
      <c r="J11" s="68">
        <v>7</v>
      </c>
      <c r="K11" s="68">
        <v>8</v>
      </c>
    </row>
    <row r="12" spans="1:11" x14ac:dyDescent="0.25">
      <c r="A12" s="67">
        <v>10</v>
      </c>
      <c r="B12" s="68">
        <f t="shared" si="0"/>
        <v>45</v>
      </c>
      <c r="C12" s="68">
        <v>4</v>
      </c>
      <c r="D12" s="68">
        <v>6</v>
      </c>
      <c r="E12" s="68">
        <f t="shared" si="15"/>
        <v>5</v>
      </c>
      <c r="F12" s="68">
        <f t="shared" si="14"/>
        <v>5</v>
      </c>
      <c r="G12" s="68">
        <v>4</v>
      </c>
      <c r="H12" s="68">
        <v>6</v>
      </c>
      <c r="I12" s="68">
        <f>B12/9</f>
        <v>5</v>
      </c>
      <c r="J12" s="68">
        <f t="shared" ref="J12:J13" si="17">B12/9</f>
        <v>5</v>
      </c>
      <c r="K12" s="68">
        <f t="shared" ref="K12:K13" si="18">B12/9</f>
        <v>5</v>
      </c>
    </row>
    <row r="13" spans="1:11" x14ac:dyDescent="0.25">
      <c r="A13" s="67">
        <v>10</v>
      </c>
      <c r="B13" s="68">
        <f t="shared" si="0"/>
        <v>45</v>
      </c>
      <c r="C13" s="68">
        <f t="shared" ref="C13:C14" si="19">B13/9</f>
        <v>5</v>
      </c>
      <c r="D13" s="68">
        <v>6</v>
      </c>
      <c r="E13" s="68">
        <v>4</v>
      </c>
      <c r="F13" s="68">
        <f t="shared" si="14"/>
        <v>5</v>
      </c>
      <c r="G13" s="68">
        <f>B13/9</f>
        <v>5</v>
      </c>
      <c r="H13" s="68">
        <v>6</v>
      </c>
      <c r="I13" s="68">
        <v>4</v>
      </c>
      <c r="J13" s="68">
        <f t="shared" si="17"/>
        <v>5</v>
      </c>
      <c r="K13" s="68">
        <f t="shared" si="18"/>
        <v>5</v>
      </c>
    </row>
    <row r="14" spans="1:11" x14ac:dyDescent="0.25">
      <c r="A14" s="67">
        <v>12</v>
      </c>
      <c r="B14" s="68">
        <f t="shared" si="0"/>
        <v>54</v>
      </c>
      <c r="C14" s="68">
        <f t="shared" si="19"/>
        <v>6</v>
      </c>
      <c r="D14" s="68">
        <v>5</v>
      </c>
      <c r="E14" s="68">
        <v>7</v>
      </c>
      <c r="F14" s="68">
        <f t="shared" si="14"/>
        <v>6</v>
      </c>
      <c r="G14" s="68">
        <v>5</v>
      </c>
      <c r="H14" s="68">
        <v>7</v>
      </c>
      <c r="I14" s="68">
        <f t="shared" ref="I14:I15" si="20">B14/9</f>
        <v>6</v>
      </c>
      <c r="J14" s="68">
        <v>5</v>
      </c>
      <c r="K14" s="68">
        <v>7</v>
      </c>
    </row>
    <row r="15" spans="1:11" x14ac:dyDescent="0.25">
      <c r="A15" s="67">
        <v>12</v>
      </c>
      <c r="B15" s="68">
        <f t="shared" si="0"/>
        <v>54</v>
      </c>
      <c r="C15" s="68">
        <v>5</v>
      </c>
      <c r="D15" s="68">
        <f>B15/9</f>
        <v>6</v>
      </c>
      <c r="E15" s="68">
        <v>7</v>
      </c>
      <c r="F15" s="68">
        <f t="shared" si="14"/>
        <v>6</v>
      </c>
      <c r="G15" s="68">
        <f t="shared" ref="G15:G16" si="21">B15/9</f>
        <v>6</v>
      </c>
      <c r="H15" s="68">
        <v>5</v>
      </c>
      <c r="I15" s="68">
        <f t="shared" si="20"/>
        <v>6</v>
      </c>
      <c r="J15" s="68">
        <v>7</v>
      </c>
      <c r="K15" s="68">
        <f t="shared" ref="K15:K31" si="22">B15/9</f>
        <v>6</v>
      </c>
    </row>
    <row r="16" spans="1:11" x14ac:dyDescent="0.25">
      <c r="A16" s="67">
        <v>14</v>
      </c>
      <c r="B16" s="68">
        <f t="shared" si="0"/>
        <v>63</v>
      </c>
      <c r="C16" s="68">
        <f t="shared" ref="C16:C17" si="23">B16/9</f>
        <v>7</v>
      </c>
      <c r="D16" s="68">
        <v>6</v>
      </c>
      <c r="E16" s="68">
        <v>8</v>
      </c>
      <c r="F16" s="68">
        <f t="shared" si="14"/>
        <v>7</v>
      </c>
      <c r="G16" s="68">
        <f t="shared" si="21"/>
        <v>7</v>
      </c>
      <c r="H16" s="68">
        <v>6</v>
      </c>
      <c r="I16" s="68">
        <v>8</v>
      </c>
      <c r="J16" s="68">
        <f t="shared" ref="J16:J18" si="24">B16/9</f>
        <v>7</v>
      </c>
      <c r="K16" s="68">
        <f t="shared" si="22"/>
        <v>7</v>
      </c>
    </row>
    <row r="17" spans="1:11" x14ac:dyDescent="0.25">
      <c r="A17" s="67">
        <v>12</v>
      </c>
      <c r="B17" s="68">
        <f t="shared" si="0"/>
        <v>54</v>
      </c>
      <c r="C17" s="68">
        <f t="shared" si="23"/>
        <v>6</v>
      </c>
      <c r="D17" s="68">
        <v>5</v>
      </c>
      <c r="E17" s="68">
        <f t="shared" ref="E17:E20" si="25">B17/9</f>
        <v>6</v>
      </c>
      <c r="F17" s="68">
        <v>7</v>
      </c>
      <c r="G17" s="68">
        <v>5</v>
      </c>
      <c r="H17" s="68">
        <v>7</v>
      </c>
      <c r="I17" s="68">
        <f t="shared" ref="I17:I22" si="26">B17/9</f>
        <v>6</v>
      </c>
      <c r="J17" s="68">
        <f t="shared" si="24"/>
        <v>6</v>
      </c>
      <c r="K17" s="68">
        <f t="shared" si="22"/>
        <v>6</v>
      </c>
    </row>
    <row r="18" spans="1:11" x14ac:dyDescent="0.25">
      <c r="A18" s="67">
        <v>12</v>
      </c>
      <c r="B18" s="68">
        <f t="shared" si="0"/>
        <v>54</v>
      </c>
      <c r="C18" s="68">
        <v>5</v>
      </c>
      <c r="D18" s="68">
        <v>7</v>
      </c>
      <c r="E18" s="68">
        <f t="shared" si="25"/>
        <v>6</v>
      </c>
      <c r="F18" s="68">
        <f>B18/9</f>
        <v>6</v>
      </c>
      <c r="G18" s="68">
        <v>5</v>
      </c>
      <c r="H18" s="68">
        <v>7</v>
      </c>
      <c r="I18" s="68">
        <f t="shared" si="26"/>
        <v>6</v>
      </c>
      <c r="J18" s="68">
        <f t="shared" si="24"/>
        <v>6</v>
      </c>
      <c r="K18" s="68">
        <f t="shared" si="22"/>
        <v>6</v>
      </c>
    </row>
    <row r="19" spans="1:11" x14ac:dyDescent="0.25">
      <c r="A19" s="67">
        <v>12</v>
      </c>
      <c r="B19" s="68">
        <f t="shared" si="0"/>
        <v>54</v>
      </c>
      <c r="C19" s="68">
        <f t="shared" ref="C19:C26" si="27">B19/9</f>
        <v>6</v>
      </c>
      <c r="D19" s="68">
        <v>5</v>
      </c>
      <c r="E19" s="68">
        <f t="shared" si="25"/>
        <v>6</v>
      </c>
      <c r="F19" s="68">
        <v>7</v>
      </c>
      <c r="G19" s="68">
        <f>B19/9</f>
        <v>6</v>
      </c>
      <c r="H19" s="68">
        <v>5</v>
      </c>
      <c r="I19" s="68">
        <f t="shared" si="26"/>
        <v>6</v>
      </c>
      <c r="J19" s="68">
        <v>7</v>
      </c>
      <c r="K19" s="68">
        <f t="shared" si="22"/>
        <v>6</v>
      </c>
    </row>
    <row r="20" spans="1:11" x14ac:dyDescent="0.25">
      <c r="A20" s="67">
        <v>14</v>
      </c>
      <c r="B20" s="68">
        <f t="shared" si="0"/>
        <v>63</v>
      </c>
      <c r="C20" s="68">
        <f t="shared" si="27"/>
        <v>7</v>
      </c>
      <c r="D20" s="68">
        <v>6</v>
      </c>
      <c r="E20" s="68">
        <f t="shared" si="25"/>
        <v>7</v>
      </c>
      <c r="F20" s="68">
        <f>B20/9</f>
        <v>7</v>
      </c>
      <c r="G20" s="68">
        <v>8</v>
      </c>
      <c r="H20" s="68">
        <v>6</v>
      </c>
      <c r="I20" s="68">
        <f t="shared" si="26"/>
        <v>7</v>
      </c>
      <c r="J20" s="68">
        <v>8</v>
      </c>
      <c r="K20" s="68">
        <f t="shared" si="22"/>
        <v>7</v>
      </c>
    </row>
    <row r="21" spans="1:11" x14ac:dyDescent="0.25">
      <c r="A21" s="67">
        <v>12</v>
      </c>
      <c r="B21" s="68">
        <f t="shared" si="0"/>
        <v>54</v>
      </c>
      <c r="C21" s="68">
        <f t="shared" si="27"/>
        <v>6</v>
      </c>
      <c r="D21" s="68">
        <f>B21/9</f>
        <v>6</v>
      </c>
      <c r="E21" s="68">
        <v>5</v>
      </c>
      <c r="F21" s="68">
        <v>7</v>
      </c>
      <c r="G21" s="68">
        <f>B21/9</f>
        <v>6</v>
      </c>
      <c r="H21" s="68">
        <v>5</v>
      </c>
      <c r="I21" s="68">
        <f t="shared" si="26"/>
        <v>6</v>
      </c>
      <c r="J21" s="68">
        <v>7</v>
      </c>
      <c r="K21" s="68">
        <f t="shared" si="22"/>
        <v>6</v>
      </c>
    </row>
    <row r="22" spans="1:11" x14ac:dyDescent="0.25">
      <c r="A22" s="67">
        <v>12</v>
      </c>
      <c r="B22" s="68">
        <f t="shared" si="0"/>
        <v>54</v>
      </c>
      <c r="C22" s="68">
        <f t="shared" si="27"/>
        <v>6</v>
      </c>
      <c r="D22" s="68">
        <v>5</v>
      </c>
      <c r="E22" s="68">
        <v>7</v>
      </c>
      <c r="F22" s="68">
        <f t="shared" ref="F22:F23" si="28">B22/9</f>
        <v>6</v>
      </c>
      <c r="G22" s="68">
        <v>5</v>
      </c>
      <c r="H22" s="68">
        <v>7</v>
      </c>
      <c r="I22" s="68">
        <f t="shared" si="26"/>
        <v>6</v>
      </c>
      <c r="J22" s="68">
        <f t="shared" ref="J22:J23" si="29">B22/9</f>
        <v>6</v>
      </c>
      <c r="K22" s="68">
        <f t="shared" si="22"/>
        <v>6</v>
      </c>
    </row>
    <row r="23" spans="1:11" x14ac:dyDescent="0.25">
      <c r="A23" s="67">
        <v>14</v>
      </c>
      <c r="B23" s="68">
        <f t="shared" si="0"/>
        <v>63</v>
      </c>
      <c r="C23" s="68">
        <f t="shared" si="27"/>
        <v>7</v>
      </c>
      <c r="D23" s="68">
        <v>6</v>
      </c>
      <c r="E23" s="68">
        <v>8</v>
      </c>
      <c r="F23" s="68">
        <f t="shared" si="28"/>
        <v>7</v>
      </c>
      <c r="G23" s="68">
        <f t="shared" ref="G23:G24" si="30">B23/9</f>
        <v>7</v>
      </c>
      <c r="H23" s="68">
        <v>6</v>
      </c>
      <c r="I23" s="68">
        <v>8</v>
      </c>
      <c r="J23" s="68">
        <f t="shared" si="29"/>
        <v>7</v>
      </c>
      <c r="K23" s="68">
        <f t="shared" si="22"/>
        <v>7</v>
      </c>
    </row>
    <row r="24" spans="1:11" x14ac:dyDescent="0.25">
      <c r="A24" s="67">
        <v>12</v>
      </c>
      <c r="B24" s="68">
        <f t="shared" si="0"/>
        <v>54</v>
      </c>
      <c r="C24" s="68">
        <f t="shared" si="27"/>
        <v>6</v>
      </c>
      <c r="D24" s="68">
        <f>B24/9</f>
        <v>6</v>
      </c>
      <c r="E24" s="68">
        <v>5</v>
      </c>
      <c r="F24" s="68">
        <v>7</v>
      </c>
      <c r="G24" s="68">
        <f t="shared" si="30"/>
        <v>6</v>
      </c>
      <c r="H24" s="68">
        <f>B24/9</f>
        <v>6</v>
      </c>
      <c r="I24" s="68">
        <v>5</v>
      </c>
      <c r="J24" s="68">
        <v>7</v>
      </c>
      <c r="K24" s="68">
        <f t="shared" si="22"/>
        <v>6</v>
      </c>
    </row>
    <row r="25" spans="1:11" x14ac:dyDescent="0.25">
      <c r="A25" s="67">
        <v>14</v>
      </c>
      <c r="B25" s="68">
        <f t="shared" si="0"/>
        <v>63</v>
      </c>
      <c r="C25" s="68">
        <f t="shared" si="27"/>
        <v>7</v>
      </c>
      <c r="D25" s="68">
        <v>8</v>
      </c>
      <c r="E25" s="68">
        <v>6</v>
      </c>
      <c r="F25" s="68">
        <f>B25/9</f>
        <v>7</v>
      </c>
      <c r="G25" s="68">
        <v>8</v>
      </c>
      <c r="H25" s="68">
        <v>6</v>
      </c>
      <c r="I25" s="68">
        <f t="shared" ref="I25:I26" si="31">B25/9</f>
        <v>7</v>
      </c>
      <c r="J25" s="68">
        <f>B25/9</f>
        <v>7</v>
      </c>
      <c r="K25" s="68">
        <f t="shared" si="22"/>
        <v>7</v>
      </c>
    </row>
    <row r="26" spans="1:11" x14ac:dyDescent="0.25">
      <c r="A26" s="67">
        <v>10</v>
      </c>
      <c r="B26" s="68">
        <f t="shared" si="0"/>
        <v>45</v>
      </c>
      <c r="C26" s="68">
        <f t="shared" si="27"/>
        <v>5</v>
      </c>
      <c r="D26" s="68">
        <v>6</v>
      </c>
      <c r="E26" s="68">
        <f t="shared" ref="E26:E27" si="32">B26/9</f>
        <v>5</v>
      </c>
      <c r="F26" s="68">
        <v>4</v>
      </c>
      <c r="G26" s="68">
        <f t="shared" ref="G26:G29" si="33">B26/9</f>
        <v>5</v>
      </c>
      <c r="H26" s="68">
        <v>6</v>
      </c>
      <c r="I26" s="68">
        <f t="shared" si="31"/>
        <v>5</v>
      </c>
      <c r="J26" s="68">
        <v>4</v>
      </c>
      <c r="K26" s="68">
        <f t="shared" si="22"/>
        <v>5</v>
      </c>
    </row>
    <row r="27" spans="1:11" x14ac:dyDescent="0.25">
      <c r="A27" s="67">
        <v>12</v>
      </c>
      <c r="B27" s="68">
        <f t="shared" si="0"/>
        <v>54</v>
      </c>
      <c r="C27" s="68">
        <v>7</v>
      </c>
      <c r="D27" s="68">
        <v>5</v>
      </c>
      <c r="E27" s="68">
        <f t="shared" si="32"/>
        <v>6</v>
      </c>
      <c r="F27" s="68">
        <f t="shared" ref="F27:F28" si="34">B27/9</f>
        <v>6</v>
      </c>
      <c r="G27" s="68">
        <f t="shared" si="33"/>
        <v>6</v>
      </c>
      <c r="H27" s="68">
        <v>7</v>
      </c>
      <c r="I27" s="68">
        <v>5</v>
      </c>
      <c r="J27" s="68">
        <f>B27/9</f>
        <v>6</v>
      </c>
      <c r="K27" s="68">
        <f t="shared" si="22"/>
        <v>6</v>
      </c>
    </row>
    <row r="28" spans="1:11" x14ac:dyDescent="0.25">
      <c r="A28" s="67">
        <v>12</v>
      </c>
      <c r="B28" s="68">
        <f t="shared" si="0"/>
        <v>54</v>
      </c>
      <c r="C28" s="68">
        <f>B28/9</f>
        <v>6</v>
      </c>
      <c r="D28" s="68">
        <v>7</v>
      </c>
      <c r="E28" s="68">
        <v>5</v>
      </c>
      <c r="F28" s="68">
        <f t="shared" si="34"/>
        <v>6</v>
      </c>
      <c r="G28" s="68">
        <f t="shared" si="33"/>
        <v>6</v>
      </c>
      <c r="H28" s="68">
        <v>7</v>
      </c>
      <c r="I28" s="68">
        <f t="shared" ref="I28:I29" si="35">B28/9</f>
        <v>6</v>
      </c>
      <c r="J28" s="68">
        <v>5</v>
      </c>
      <c r="K28" s="68">
        <f t="shared" si="22"/>
        <v>6</v>
      </c>
    </row>
    <row r="29" spans="1:11" x14ac:dyDescent="0.25">
      <c r="A29" s="67">
        <v>12</v>
      </c>
      <c r="B29" s="68">
        <f t="shared" si="0"/>
        <v>54</v>
      </c>
      <c r="C29" s="68">
        <v>7</v>
      </c>
      <c r="D29" s="68">
        <f>B29/9</f>
        <v>6</v>
      </c>
      <c r="E29" s="68">
        <f t="shared" ref="E29:E34" si="36">B29/9</f>
        <v>6</v>
      </c>
      <c r="F29" s="68">
        <v>5</v>
      </c>
      <c r="G29" s="68">
        <f t="shared" si="33"/>
        <v>6</v>
      </c>
      <c r="H29" s="68">
        <v>7</v>
      </c>
      <c r="I29" s="68">
        <f t="shared" si="35"/>
        <v>6</v>
      </c>
      <c r="J29" s="68">
        <v>5</v>
      </c>
      <c r="K29" s="68">
        <f t="shared" si="22"/>
        <v>6</v>
      </c>
    </row>
    <row r="30" spans="1:11" x14ac:dyDescent="0.25">
      <c r="A30" s="67">
        <v>14</v>
      </c>
      <c r="B30" s="68">
        <f t="shared" si="0"/>
        <v>63</v>
      </c>
      <c r="C30" s="68">
        <f t="shared" ref="C30:C32" si="37">B30/9</f>
        <v>7</v>
      </c>
      <c r="D30" s="68">
        <v>8</v>
      </c>
      <c r="E30" s="68">
        <f t="shared" si="36"/>
        <v>7</v>
      </c>
      <c r="F30" s="68">
        <f>B30/9</f>
        <v>7</v>
      </c>
      <c r="G30" s="68">
        <v>6</v>
      </c>
      <c r="H30" s="68">
        <f>B30/9</f>
        <v>7</v>
      </c>
      <c r="I30" s="68">
        <v>8</v>
      </c>
      <c r="J30" s="68">
        <v>6</v>
      </c>
      <c r="K30" s="68">
        <f t="shared" si="22"/>
        <v>7</v>
      </c>
    </row>
    <row r="31" spans="1:11" x14ac:dyDescent="0.25">
      <c r="A31" s="67">
        <v>14</v>
      </c>
      <c r="B31" s="68">
        <f t="shared" si="0"/>
        <v>63</v>
      </c>
      <c r="C31" s="68">
        <f t="shared" si="37"/>
        <v>7</v>
      </c>
      <c r="D31" s="68">
        <v>8</v>
      </c>
      <c r="E31" s="68">
        <f t="shared" si="36"/>
        <v>7</v>
      </c>
      <c r="F31" s="68">
        <v>6</v>
      </c>
      <c r="G31" s="68">
        <f t="shared" ref="G31:G34" si="38">B31/9</f>
        <v>7</v>
      </c>
      <c r="H31" s="68">
        <v>8</v>
      </c>
      <c r="I31" s="68">
        <f t="shared" ref="I31:I34" si="39">B31/9</f>
        <v>7</v>
      </c>
      <c r="J31" s="68">
        <v>6</v>
      </c>
      <c r="K31" s="68">
        <f t="shared" si="22"/>
        <v>7</v>
      </c>
    </row>
    <row r="32" spans="1:11" x14ac:dyDescent="0.25">
      <c r="A32" s="67">
        <v>14</v>
      </c>
      <c r="B32" s="68">
        <f t="shared" si="0"/>
        <v>63</v>
      </c>
      <c r="C32" s="68">
        <f t="shared" si="37"/>
        <v>7</v>
      </c>
      <c r="D32" s="68">
        <v>8</v>
      </c>
      <c r="E32" s="68">
        <f t="shared" si="36"/>
        <v>7</v>
      </c>
      <c r="F32" s="68">
        <v>6</v>
      </c>
      <c r="G32" s="68">
        <f t="shared" si="38"/>
        <v>7</v>
      </c>
      <c r="H32" s="68">
        <v>8</v>
      </c>
      <c r="I32" s="68">
        <f t="shared" si="39"/>
        <v>7</v>
      </c>
      <c r="J32" s="68">
        <f>B32/9</f>
        <v>7</v>
      </c>
      <c r="K32" s="68">
        <v>6</v>
      </c>
    </row>
    <row r="33" spans="1:11" x14ac:dyDescent="0.25">
      <c r="A33" s="67">
        <v>15</v>
      </c>
      <c r="B33" s="68">
        <f t="shared" si="0"/>
        <v>67.5</v>
      </c>
      <c r="C33" s="68">
        <v>7</v>
      </c>
      <c r="D33" s="68">
        <v>8</v>
      </c>
      <c r="E33" s="68">
        <f t="shared" si="36"/>
        <v>7.5</v>
      </c>
      <c r="F33" s="68">
        <v>7</v>
      </c>
      <c r="G33" s="68">
        <f t="shared" si="38"/>
        <v>7.5</v>
      </c>
      <c r="H33" s="68">
        <v>8</v>
      </c>
      <c r="I33" s="68">
        <f t="shared" si="39"/>
        <v>7.5</v>
      </c>
      <c r="J33" s="68">
        <v>7</v>
      </c>
      <c r="K33" s="68">
        <v>8</v>
      </c>
    </row>
    <row r="34" spans="1:11" x14ac:dyDescent="0.25">
      <c r="A34" s="67">
        <v>10</v>
      </c>
      <c r="B34" s="68">
        <f t="shared" si="0"/>
        <v>45</v>
      </c>
      <c r="C34" s="68">
        <f>B34/9</f>
        <v>5</v>
      </c>
      <c r="D34" s="68">
        <v>6</v>
      </c>
      <c r="E34" s="68">
        <f t="shared" si="36"/>
        <v>5</v>
      </c>
      <c r="F34" s="68">
        <v>4</v>
      </c>
      <c r="G34" s="68">
        <f t="shared" si="38"/>
        <v>5</v>
      </c>
      <c r="H34" s="68">
        <v>6</v>
      </c>
      <c r="I34" s="68">
        <f t="shared" si="39"/>
        <v>5</v>
      </c>
      <c r="J34" s="68">
        <v>4</v>
      </c>
      <c r="K34" s="68">
        <f t="shared" ref="K34:K35" si="40">B34/9</f>
        <v>5</v>
      </c>
    </row>
    <row r="35" spans="1:11" x14ac:dyDescent="0.25">
      <c r="A35" s="67">
        <v>11</v>
      </c>
      <c r="B35" s="68">
        <f t="shared" si="0"/>
        <v>49.5</v>
      </c>
      <c r="C35" s="68">
        <v>6</v>
      </c>
      <c r="D35" s="68">
        <v>5</v>
      </c>
      <c r="E35" s="68">
        <v>5</v>
      </c>
      <c r="F35" s="68">
        <v>5</v>
      </c>
      <c r="G35" s="68">
        <v>6</v>
      </c>
      <c r="H35" s="68">
        <v>6</v>
      </c>
      <c r="I35" s="68">
        <v>5</v>
      </c>
      <c r="J35" s="68">
        <v>6</v>
      </c>
      <c r="K35" s="68">
        <f t="shared" si="40"/>
        <v>5.5</v>
      </c>
    </row>
    <row r="36" spans="1:11" x14ac:dyDescent="0.25">
      <c r="A36" s="67">
        <v>12</v>
      </c>
      <c r="B36" s="68">
        <f t="shared" si="0"/>
        <v>54</v>
      </c>
      <c r="C36" s="68">
        <v>7</v>
      </c>
      <c r="D36" s="68">
        <f t="shared" ref="D36:D37" si="41">B36/9</f>
        <v>6</v>
      </c>
      <c r="E36" s="68">
        <f>B36/9</f>
        <v>6</v>
      </c>
      <c r="F36" s="68">
        <v>5</v>
      </c>
      <c r="G36" s="68">
        <f>B36/9</f>
        <v>6</v>
      </c>
      <c r="H36" s="68">
        <v>7</v>
      </c>
      <c r="I36" s="68">
        <f>B36/9</f>
        <v>6</v>
      </c>
      <c r="J36" s="68">
        <f t="shared" ref="J36:J37" si="42">B36/9</f>
        <v>6</v>
      </c>
      <c r="K36" s="68">
        <v>5</v>
      </c>
    </row>
    <row r="37" spans="1:11" x14ac:dyDescent="0.25">
      <c r="A37" s="67">
        <v>12</v>
      </c>
      <c r="B37" s="68">
        <f t="shared" si="0"/>
        <v>54</v>
      </c>
      <c r="C37" s="68">
        <f t="shared" ref="C37:C39" si="43">B37/9</f>
        <v>6</v>
      </c>
      <c r="D37" s="68">
        <f t="shared" si="41"/>
        <v>6</v>
      </c>
      <c r="E37" s="68">
        <v>7</v>
      </c>
      <c r="F37" s="68">
        <f t="shared" ref="F37:F38" si="44">B37/9</f>
        <v>6</v>
      </c>
      <c r="G37" s="68">
        <v>5</v>
      </c>
      <c r="H37" s="68">
        <f t="shared" ref="H37:H40" si="45">B37/9</f>
        <v>6</v>
      </c>
      <c r="I37" s="68">
        <v>7</v>
      </c>
      <c r="J37" s="68">
        <f t="shared" si="42"/>
        <v>6</v>
      </c>
      <c r="K37" s="68">
        <v>5</v>
      </c>
    </row>
    <row r="38" spans="1:11" x14ac:dyDescent="0.25">
      <c r="A38" s="67">
        <v>12</v>
      </c>
      <c r="B38" s="68">
        <f t="shared" si="0"/>
        <v>54</v>
      </c>
      <c r="C38" s="68">
        <f t="shared" si="43"/>
        <v>6</v>
      </c>
      <c r="D38" s="68">
        <v>7</v>
      </c>
      <c r="E38" s="68">
        <v>5</v>
      </c>
      <c r="F38" s="68">
        <f t="shared" si="44"/>
        <v>6</v>
      </c>
      <c r="G38" s="68">
        <f t="shared" ref="G38:G39" si="46">B38/9</f>
        <v>6</v>
      </c>
      <c r="H38" s="68">
        <f t="shared" si="45"/>
        <v>6</v>
      </c>
      <c r="I38" s="68">
        <v>7</v>
      </c>
      <c r="J38" s="68">
        <v>5</v>
      </c>
      <c r="K38" s="68">
        <f t="shared" ref="K38:K40" si="47">B38/9</f>
        <v>6</v>
      </c>
    </row>
    <row r="39" spans="1:11" x14ac:dyDescent="0.25">
      <c r="A39" s="67">
        <v>12</v>
      </c>
      <c r="B39" s="68">
        <f t="shared" si="0"/>
        <v>54</v>
      </c>
      <c r="C39" s="68">
        <f t="shared" si="43"/>
        <v>6</v>
      </c>
      <c r="D39" s="68">
        <f>B39/9</f>
        <v>6</v>
      </c>
      <c r="E39" s="68">
        <v>7</v>
      </c>
      <c r="F39" s="68">
        <v>5</v>
      </c>
      <c r="G39" s="68">
        <f t="shared" si="46"/>
        <v>6</v>
      </c>
      <c r="H39" s="68">
        <f t="shared" si="45"/>
        <v>6</v>
      </c>
      <c r="I39" s="68">
        <v>5</v>
      </c>
      <c r="J39" s="68">
        <v>7</v>
      </c>
      <c r="K39" s="68">
        <f t="shared" si="47"/>
        <v>6</v>
      </c>
    </row>
    <row r="40" spans="1:11" x14ac:dyDescent="0.25">
      <c r="A40" s="67">
        <v>16</v>
      </c>
      <c r="B40" s="68">
        <f t="shared" si="0"/>
        <v>72</v>
      </c>
      <c r="C40" s="68">
        <v>9</v>
      </c>
      <c r="D40" s="68">
        <v>7</v>
      </c>
      <c r="E40" s="68">
        <f>B40/9</f>
        <v>8</v>
      </c>
      <c r="F40" s="68">
        <v>7</v>
      </c>
      <c r="G40" s="68">
        <v>9</v>
      </c>
      <c r="H40" s="68">
        <f t="shared" si="45"/>
        <v>8</v>
      </c>
      <c r="I40" s="68">
        <f>B40/9</f>
        <v>8</v>
      </c>
      <c r="J40" s="68">
        <f>B40/9</f>
        <v>8</v>
      </c>
      <c r="K40" s="68">
        <f t="shared" si="47"/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SD_C_FALL2022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Minhaj</dc:creator>
  <cp:lastModifiedBy>HP</cp:lastModifiedBy>
  <dcterms:created xsi:type="dcterms:W3CDTF">2022-12-27T13:03:05Z</dcterms:created>
  <dcterms:modified xsi:type="dcterms:W3CDTF">2023-06-22T08:46:38Z</dcterms:modified>
</cp:coreProperties>
</file>