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0.AI 38\"/>
    </mc:Choice>
  </mc:AlternateContent>
  <xr:revisionPtr revIDLastSave="0" documentId="13_ncr:1_{E0FCCF49-9C7A-40C6-BFF0-786FAFFD7F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MS-Spring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C7pNF8x0Bu406VLgKQH/ZmikvEQ=="/>
    </ext>
  </extLst>
</workbook>
</file>

<file path=xl/calcChain.xml><?xml version="1.0" encoding="utf-8"?>
<calcChain xmlns="http://schemas.openxmlformats.org/spreadsheetml/2006/main">
  <c r="BJ15" i="1" l="1"/>
  <c r="BK15" i="1"/>
  <c r="BL15" i="1"/>
  <c r="BJ16" i="1"/>
  <c r="BK16" i="1"/>
  <c r="BL16" i="1"/>
  <c r="BJ17" i="1"/>
  <c r="BK17" i="1"/>
  <c r="BL17" i="1"/>
  <c r="BJ18" i="1"/>
  <c r="BK18" i="1"/>
  <c r="BL18" i="1"/>
  <c r="BJ19" i="1"/>
  <c r="BK19" i="1"/>
  <c r="BL19" i="1"/>
  <c r="BJ20" i="1"/>
  <c r="BK20" i="1"/>
  <c r="BL20" i="1"/>
  <c r="BJ21" i="1"/>
  <c r="BK21" i="1"/>
  <c r="BL21" i="1"/>
  <c r="BJ22" i="1"/>
  <c r="BK22" i="1"/>
  <c r="BL22" i="1"/>
  <c r="BJ23" i="1"/>
  <c r="BK23" i="1"/>
  <c r="BL23" i="1"/>
  <c r="BJ24" i="1"/>
  <c r="BK24" i="1"/>
  <c r="BL24" i="1"/>
  <c r="BJ25" i="1"/>
  <c r="BK25" i="1"/>
  <c r="BL25" i="1"/>
  <c r="BJ26" i="1"/>
  <c r="BK26" i="1"/>
  <c r="BL26" i="1"/>
  <c r="BJ27" i="1"/>
  <c r="BK27" i="1"/>
  <c r="BL27" i="1"/>
  <c r="BJ28" i="1"/>
  <c r="BK28" i="1"/>
  <c r="BL28" i="1"/>
  <c r="BJ29" i="1"/>
  <c r="BK29" i="1"/>
  <c r="BL29" i="1"/>
  <c r="BJ30" i="1"/>
  <c r="BK30" i="1"/>
  <c r="BL30" i="1"/>
  <c r="BJ31" i="1"/>
  <c r="BK31" i="1"/>
  <c r="BL31" i="1"/>
  <c r="BJ32" i="1"/>
  <c r="BK32" i="1"/>
  <c r="BL32" i="1"/>
  <c r="BJ33" i="1"/>
  <c r="BK33" i="1"/>
  <c r="BL33" i="1"/>
  <c r="BJ34" i="1"/>
  <c r="BK34" i="1"/>
  <c r="BL34" i="1"/>
  <c r="BJ35" i="1"/>
  <c r="BK35" i="1"/>
  <c r="BL35" i="1"/>
  <c r="BJ36" i="1"/>
  <c r="BK36" i="1"/>
  <c r="BL36" i="1"/>
  <c r="BJ37" i="1"/>
  <c r="BK37" i="1"/>
  <c r="BL37" i="1"/>
  <c r="BJ38" i="1"/>
  <c r="BK38" i="1"/>
  <c r="BL38" i="1"/>
  <c r="BJ39" i="1"/>
  <c r="BK39" i="1"/>
  <c r="BL39" i="1"/>
  <c r="BJ40" i="1"/>
  <c r="BK40" i="1"/>
  <c r="BL40" i="1"/>
  <c r="BJ41" i="1"/>
  <c r="BK41" i="1"/>
  <c r="BL41" i="1"/>
  <c r="BJ42" i="1"/>
  <c r="BK42" i="1"/>
  <c r="BL42" i="1"/>
  <c r="BJ43" i="1"/>
  <c r="BK43" i="1"/>
  <c r="BL43" i="1"/>
  <c r="BJ44" i="1"/>
  <c r="BK44" i="1"/>
  <c r="BL44" i="1"/>
  <c r="BJ45" i="1"/>
  <c r="BK45" i="1"/>
  <c r="BL45" i="1"/>
  <c r="BJ46" i="1"/>
  <c r="BK46" i="1"/>
  <c r="BL46" i="1"/>
  <c r="BJ47" i="1"/>
  <c r="BK47" i="1"/>
  <c r="BL47" i="1"/>
  <c r="BJ48" i="1"/>
  <c r="BK48" i="1"/>
  <c r="BL48" i="1"/>
  <c r="BJ49" i="1"/>
  <c r="BK49" i="1"/>
  <c r="BL49" i="1"/>
  <c r="BJ50" i="1"/>
  <c r="BK50" i="1"/>
  <c r="BL50" i="1"/>
  <c r="BJ51" i="1"/>
  <c r="BK51" i="1"/>
  <c r="BL51" i="1"/>
  <c r="BJ52" i="1"/>
  <c r="BK52" i="1"/>
  <c r="BL52" i="1"/>
  <c r="BJ53" i="1"/>
  <c r="BK53" i="1"/>
  <c r="BL53" i="1"/>
  <c r="BJ54" i="1"/>
  <c r="BK54" i="1"/>
  <c r="BL54" i="1"/>
  <c r="BJ55" i="1"/>
  <c r="BK55" i="1"/>
  <c r="BL55" i="1"/>
  <c r="BL14" i="1"/>
  <c r="BK14" i="1"/>
  <c r="BJ14" i="1"/>
  <c r="H61" i="1"/>
  <c r="F61" i="1"/>
  <c r="E61" i="1"/>
  <c r="H60" i="1"/>
  <c r="F60" i="1"/>
  <c r="E60" i="1"/>
  <c r="H59" i="1"/>
  <c r="F59" i="1"/>
  <c r="E59" i="1"/>
  <c r="D59" i="1"/>
  <c r="AV55" i="1"/>
  <c r="AU55" i="1"/>
  <c r="AT55" i="1"/>
  <c r="AQ55" i="1"/>
  <c r="R55" i="1"/>
  <c r="G55" i="1"/>
  <c r="AR55" i="1" s="1"/>
  <c r="AV54" i="1"/>
  <c r="AU54" i="1"/>
  <c r="AT54" i="1"/>
  <c r="AQ54" i="1"/>
  <c r="R54" i="1"/>
  <c r="G54" i="1"/>
  <c r="AR54" i="1" s="1"/>
  <c r="AV53" i="1"/>
  <c r="AU53" i="1"/>
  <c r="AT53" i="1"/>
  <c r="AQ53" i="1"/>
  <c r="R53" i="1"/>
  <c r="G53" i="1"/>
  <c r="AR53" i="1" s="1"/>
  <c r="AV52" i="1"/>
  <c r="AU52" i="1"/>
  <c r="AT52" i="1"/>
  <c r="AQ52" i="1"/>
  <c r="R52" i="1"/>
  <c r="G52" i="1"/>
  <c r="AR52" i="1" s="1"/>
  <c r="AV51" i="1"/>
  <c r="AU51" i="1"/>
  <c r="AT51" i="1"/>
  <c r="AQ51" i="1"/>
  <c r="R51" i="1"/>
  <c r="G51" i="1"/>
  <c r="AR51" i="1" s="1"/>
  <c r="AV50" i="1"/>
  <c r="AU50" i="1"/>
  <c r="AT50" i="1"/>
  <c r="AQ50" i="1"/>
  <c r="R50" i="1"/>
  <c r="G50" i="1"/>
  <c r="AR50" i="1" s="1"/>
  <c r="AV49" i="1"/>
  <c r="AU49" i="1"/>
  <c r="AT49" i="1"/>
  <c r="AQ49" i="1"/>
  <c r="R49" i="1"/>
  <c r="G49" i="1"/>
  <c r="AR49" i="1" s="1"/>
  <c r="AV48" i="1"/>
  <c r="AU48" i="1"/>
  <c r="AT48" i="1"/>
  <c r="AQ48" i="1"/>
  <c r="R48" i="1"/>
  <c r="G48" i="1"/>
  <c r="AR48" i="1" s="1"/>
  <c r="AV47" i="1"/>
  <c r="AU47" i="1"/>
  <c r="AT47" i="1"/>
  <c r="AQ47" i="1"/>
  <c r="R47" i="1"/>
  <c r="G47" i="1"/>
  <c r="AR47" i="1" s="1"/>
  <c r="AV46" i="1"/>
  <c r="AU46" i="1"/>
  <c r="AT46" i="1"/>
  <c r="AQ46" i="1"/>
  <c r="R46" i="1"/>
  <c r="G46" i="1"/>
  <c r="AR46" i="1" s="1"/>
  <c r="AV45" i="1"/>
  <c r="AU45" i="1"/>
  <c r="AT45" i="1"/>
  <c r="AQ45" i="1"/>
  <c r="R45" i="1"/>
  <c r="G45" i="1"/>
  <c r="AR45" i="1" s="1"/>
  <c r="AV44" i="1"/>
  <c r="AU44" i="1"/>
  <c r="AT44" i="1"/>
  <c r="AQ44" i="1"/>
  <c r="R44" i="1"/>
  <c r="G44" i="1"/>
  <c r="AV43" i="1"/>
  <c r="AU43" i="1"/>
  <c r="AT43" i="1"/>
  <c r="AQ43" i="1"/>
  <c r="R43" i="1"/>
  <c r="G43" i="1"/>
  <c r="AV42" i="1"/>
  <c r="AU42" i="1"/>
  <c r="AT42" i="1"/>
  <c r="AQ42" i="1"/>
  <c r="R42" i="1"/>
  <c r="G42" i="1"/>
  <c r="AV41" i="1"/>
  <c r="AU41" i="1"/>
  <c r="AT41" i="1"/>
  <c r="AQ41" i="1"/>
  <c r="R41" i="1"/>
  <c r="AX40" i="1"/>
  <c r="BB40" i="1" s="1"/>
  <c r="BF40" i="1" s="1"/>
  <c r="AV40" i="1"/>
  <c r="AU40" i="1"/>
  <c r="AT40" i="1"/>
  <c r="AR40" i="1"/>
  <c r="AQ40" i="1"/>
  <c r="R40" i="1"/>
  <c r="G40" i="1"/>
  <c r="AV39" i="1"/>
  <c r="AU39" i="1"/>
  <c r="AT39" i="1"/>
  <c r="AQ39" i="1"/>
  <c r="R39" i="1"/>
  <c r="G39" i="1"/>
  <c r="AR39" i="1" s="1"/>
  <c r="AV38" i="1"/>
  <c r="AU38" i="1"/>
  <c r="AT38" i="1"/>
  <c r="AR38" i="1"/>
  <c r="AQ38" i="1"/>
  <c r="R38" i="1"/>
  <c r="G38" i="1"/>
  <c r="AV37" i="1"/>
  <c r="AU37" i="1"/>
  <c r="AT37" i="1"/>
  <c r="AQ37" i="1"/>
  <c r="R37" i="1"/>
  <c r="G37" i="1"/>
  <c r="AR37" i="1" s="1"/>
  <c r="AV36" i="1"/>
  <c r="AU36" i="1"/>
  <c r="AT36" i="1"/>
  <c r="AR36" i="1"/>
  <c r="AQ36" i="1"/>
  <c r="R36" i="1"/>
  <c r="G36" i="1"/>
  <c r="AV35" i="1"/>
  <c r="AU35" i="1"/>
  <c r="AT35" i="1"/>
  <c r="AQ35" i="1"/>
  <c r="R35" i="1"/>
  <c r="G35" i="1"/>
  <c r="AX34" i="1"/>
  <c r="BB34" i="1" s="1"/>
  <c r="BF34" i="1" s="1"/>
  <c r="AV34" i="1"/>
  <c r="AU34" i="1"/>
  <c r="AT34" i="1"/>
  <c r="AR34" i="1"/>
  <c r="AQ34" i="1"/>
  <c r="R34" i="1"/>
  <c r="G34" i="1"/>
  <c r="AV33" i="1"/>
  <c r="AU33" i="1"/>
  <c r="AT33" i="1"/>
  <c r="AQ33" i="1"/>
  <c r="R33" i="1"/>
  <c r="G33" i="1"/>
  <c r="AR33" i="1" s="1"/>
  <c r="AX32" i="1"/>
  <c r="BB32" i="1" s="1"/>
  <c r="BF32" i="1" s="1"/>
  <c r="AV32" i="1"/>
  <c r="AU32" i="1"/>
  <c r="AT32" i="1"/>
  <c r="AR32" i="1"/>
  <c r="AQ32" i="1"/>
  <c r="AX31" i="1"/>
  <c r="BB31" i="1" s="1"/>
  <c r="BF31" i="1" s="1"/>
  <c r="AV31" i="1"/>
  <c r="AU31" i="1"/>
  <c r="AT31" i="1"/>
  <c r="AR31" i="1"/>
  <c r="AQ31" i="1"/>
  <c r="R31" i="1"/>
  <c r="G31" i="1"/>
  <c r="AV30" i="1"/>
  <c r="AU30" i="1"/>
  <c r="AT30" i="1"/>
  <c r="AQ30" i="1"/>
  <c r="R30" i="1"/>
  <c r="AR30" i="1" s="1"/>
  <c r="G30" i="1"/>
  <c r="AY29" i="1"/>
  <c r="BC29" i="1" s="1"/>
  <c r="BG29" i="1" s="1"/>
  <c r="AV29" i="1"/>
  <c r="AU29" i="1"/>
  <c r="AT29" i="1"/>
  <c r="AQ29" i="1"/>
  <c r="R29" i="1"/>
  <c r="G29" i="1"/>
  <c r="AR29" i="1" s="1"/>
  <c r="AV28" i="1"/>
  <c r="AU28" i="1"/>
  <c r="AT28" i="1"/>
  <c r="AQ28" i="1"/>
  <c r="AR28" i="1" s="1"/>
  <c r="AX27" i="1"/>
  <c r="BB27" i="1" s="1"/>
  <c r="BF27" i="1" s="1"/>
  <c r="AV27" i="1"/>
  <c r="AU27" i="1"/>
  <c r="AT27" i="1"/>
  <c r="AQ27" i="1"/>
  <c r="AR27" i="1" s="1"/>
  <c r="AY26" i="1"/>
  <c r="BC26" i="1" s="1"/>
  <c r="BG26" i="1" s="1"/>
  <c r="AV26" i="1"/>
  <c r="AU26" i="1"/>
  <c r="AT26" i="1"/>
  <c r="AQ26" i="1"/>
  <c r="R26" i="1"/>
  <c r="AR26" i="1" s="1"/>
  <c r="AV25" i="1"/>
  <c r="AU25" i="1"/>
  <c r="AT25" i="1"/>
  <c r="AR25" i="1"/>
  <c r="AQ25" i="1"/>
  <c r="R25" i="1"/>
  <c r="G25" i="1"/>
  <c r="AV24" i="1"/>
  <c r="AU24" i="1"/>
  <c r="AT24" i="1"/>
  <c r="AR24" i="1"/>
  <c r="AQ24" i="1"/>
  <c r="R24" i="1"/>
  <c r="G24" i="1"/>
  <c r="AV23" i="1"/>
  <c r="AU23" i="1"/>
  <c r="AT23" i="1"/>
  <c r="AR23" i="1"/>
  <c r="AQ23" i="1"/>
  <c r="R23" i="1"/>
  <c r="G23" i="1"/>
  <c r="AV22" i="1"/>
  <c r="AU22" i="1"/>
  <c r="AT22" i="1"/>
  <c r="AR22" i="1"/>
  <c r="AQ22" i="1"/>
  <c r="R22" i="1"/>
  <c r="G22" i="1"/>
  <c r="AV21" i="1"/>
  <c r="AU21" i="1"/>
  <c r="AT21" i="1"/>
  <c r="AR21" i="1"/>
  <c r="AQ21" i="1"/>
  <c r="R21" i="1"/>
  <c r="G21" i="1"/>
  <c r="AV20" i="1"/>
  <c r="AU20" i="1"/>
  <c r="AT20" i="1"/>
  <c r="AR20" i="1"/>
  <c r="AQ20" i="1"/>
  <c r="R20" i="1"/>
  <c r="G20" i="1"/>
  <c r="AV19" i="1"/>
  <c r="AU19" i="1"/>
  <c r="AT19" i="1"/>
  <c r="AR19" i="1"/>
  <c r="AQ19" i="1"/>
  <c r="R19" i="1"/>
  <c r="G19" i="1"/>
  <c r="AV18" i="1"/>
  <c r="AU18" i="1"/>
  <c r="AT18" i="1"/>
  <c r="AR18" i="1"/>
  <c r="AQ18" i="1"/>
  <c r="R18" i="1"/>
  <c r="G18" i="1"/>
  <c r="AV17" i="1"/>
  <c r="AU17" i="1"/>
  <c r="AT17" i="1"/>
  <c r="AR17" i="1"/>
  <c r="AQ17" i="1"/>
  <c r="R17" i="1"/>
  <c r="G17" i="1"/>
  <c r="AV16" i="1"/>
  <c r="AU16" i="1"/>
  <c r="AT16" i="1"/>
  <c r="AR16" i="1"/>
  <c r="AQ16" i="1"/>
  <c r="R16" i="1"/>
  <c r="G16" i="1"/>
  <c r="AV15" i="1"/>
  <c r="AU15" i="1"/>
  <c r="AT15" i="1"/>
  <c r="AQ15" i="1"/>
  <c r="R15" i="1"/>
  <c r="G15" i="1"/>
  <c r="AR15" i="1" s="1"/>
  <c r="AV14" i="1"/>
  <c r="AU14" i="1"/>
  <c r="AT14" i="1"/>
  <c r="AQ14" i="1"/>
  <c r="R14" i="1"/>
  <c r="G14" i="1"/>
  <c r="AR14" i="1" s="1"/>
  <c r="BH13" i="1"/>
  <c r="BD13" i="1"/>
  <c r="BC13" i="1"/>
  <c r="AY13" i="1"/>
  <c r="AY28" i="1" s="1"/>
  <c r="BC28" i="1" s="1"/>
  <c r="BG28" i="1" s="1"/>
  <c r="AX13" i="1"/>
  <c r="AT13" i="1"/>
  <c r="R6" i="1"/>
  <c r="R5" i="1"/>
  <c r="Q5" i="1"/>
  <c r="AV13" i="1" s="1"/>
  <c r="N5" i="1"/>
  <c r="B5" i="1"/>
  <c r="R4" i="1"/>
  <c r="Q4" i="1"/>
  <c r="BG13" i="1" s="1"/>
  <c r="N4" i="1"/>
  <c r="R3" i="1"/>
  <c r="Q3" i="1"/>
  <c r="BB13" i="1" s="1"/>
  <c r="N3" i="1"/>
  <c r="N6" i="1" s="1"/>
  <c r="O4" i="1" l="1"/>
  <c r="O3" i="1"/>
  <c r="AX55" i="1"/>
  <c r="BB55" i="1" s="1"/>
  <c r="BF55" i="1" s="1"/>
  <c r="AX54" i="1"/>
  <c r="BB54" i="1" s="1"/>
  <c r="BF54" i="1" s="1"/>
  <c r="AX53" i="1"/>
  <c r="BB53" i="1" s="1"/>
  <c r="BF53" i="1" s="1"/>
  <c r="AX52" i="1"/>
  <c r="BB52" i="1" s="1"/>
  <c r="BF52" i="1" s="1"/>
  <c r="AX51" i="1"/>
  <c r="BB51" i="1" s="1"/>
  <c r="BF51" i="1" s="1"/>
  <c r="AX50" i="1"/>
  <c r="BB50" i="1" s="1"/>
  <c r="BF50" i="1" s="1"/>
  <c r="AX49" i="1"/>
  <c r="BB49" i="1" s="1"/>
  <c r="BF49" i="1" s="1"/>
  <c r="AX48" i="1"/>
  <c r="BB48" i="1" s="1"/>
  <c r="BF48" i="1" s="1"/>
  <c r="AX47" i="1"/>
  <c r="BB47" i="1" s="1"/>
  <c r="BF47" i="1" s="1"/>
  <c r="AX46" i="1"/>
  <c r="BB46" i="1" s="1"/>
  <c r="BF46" i="1" s="1"/>
  <c r="AX45" i="1"/>
  <c r="BB45" i="1" s="1"/>
  <c r="BF45" i="1" s="1"/>
  <c r="AX44" i="1"/>
  <c r="BB44" i="1" s="1"/>
  <c r="BF44" i="1" s="1"/>
  <c r="AX43" i="1"/>
  <c r="BB43" i="1" s="1"/>
  <c r="BF43" i="1" s="1"/>
  <c r="AX42" i="1"/>
  <c r="BB42" i="1" s="1"/>
  <c r="BF42" i="1" s="1"/>
  <c r="AX41" i="1"/>
  <c r="BB41" i="1" s="1"/>
  <c r="BF41" i="1" s="1"/>
  <c r="AX29" i="1"/>
  <c r="BB29" i="1" s="1"/>
  <c r="BF29" i="1" s="1"/>
  <c r="AX28" i="1"/>
  <c r="BB28" i="1" s="1"/>
  <c r="BF28" i="1" s="1"/>
  <c r="AX26" i="1"/>
  <c r="BB26" i="1" s="1"/>
  <c r="BF26" i="1" s="1"/>
  <c r="AX39" i="1"/>
  <c r="BB39" i="1" s="1"/>
  <c r="BF39" i="1" s="1"/>
  <c r="AX37" i="1"/>
  <c r="BB37" i="1" s="1"/>
  <c r="BF37" i="1" s="1"/>
  <c r="AX35" i="1"/>
  <c r="BB35" i="1" s="1"/>
  <c r="BF35" i="1" s="1"/>
  <c r="AX33" i="1"/>
  <c r="BB33" i="1" s="1"/>
  <c r="BF33" i="1" s="1"/>
  <c r="AX30" i="1"/>
  <c r="BB30" i="1" s="1"/>
  <c r="BF30" i="1" s="1"/>
  <c r="AX14" i="1"/>
  <c r="AX15" i="1"/>
  <c r="BB15" i="1" s="1"/>
  <c r="BF15" i="1" s="1"/>
  <c r="AX16" i="1"/>
  <c r="BB16" i="1" s="1"/>
  <c r="BF16" i="1" s="1"/>
  <c r="AX17" i="1"/>
  <c r="BB17" i="1" s="1"/>
  <c r="BF17" i="1" s="1"/>
  <c r="AX18" i="1"/>
  <c r="BB18" i="1" s="1"/>
  <c r="BF18" i="1" s="1"/>
  <c r="AX19" i="1"/>
  <c r="BB19" i="1" s="1"/>
  <c r="BF19" i="1" s="1"/>
  <c r="AX20" i="1"/>
  <c r="BB20" i="1" s="1"/>
  <c r="BF20" i="1" s="1"/>
  <c r="AX21" i="1"/>
  <c r="BB21" i="1" s="1"/>
  <c r="BF21" i="1" s="1"/>
  <c r="AX22" i="1"/>
  <c r="BB22" i="1" s="1"/>
  <c r="BF22" i="1" s="1"/>
  <c r="AX23" i="1"/>
  <c r="BB23" i="1" s="1"/>
  <c r="BF23" i="1" s="1"/>
  <c r="AX24" i="1"/>
  <c r="BB24" i="1" s="1"/>
  <c r="BF24" i="1" s="1"/>
  <c r="AX25" i="1"/>
  <c r="BB25" i="1" s="1"/>
  <c r="BF25" i="1" s="1"/>
  <c r="AX36" i="1"/>
  <c r="BB36" i="1" s="1"/>
  <c r="BF36" i="1" s="1"/>
  <c r="O5" i="1"/>
  <c r="AY55" i="1"/>
  <c r="BC55" i="1" s="1"/>
  <c r="BG55" i="1" s="1"/>
  <c r="AY54" i="1"/>
  <c r="BC54" i="1" s="1"/>
  <c r="BG54" i="1" s="1"/>
  <c r="AY53" i="1"/>
  <c r="BC53" i="1" s="1"/>
  <c r="BG53" i="1" s="1"/>
  <c r="AY52" i="1"/>
  <c r="BC52" i="1" s="1"/>
  <c r="BG52" i="1" s="1"/>
  <c r="AY51" i="1"/>
  <c r="BC51" i="1" s="1"/>
  <c r="BG51" i="1" s="1"/>
  <c r="AY50" i="1"/>
  <c r="BC50" i="1" s="1"/>
  <c r="BG50" i="1" s="1"/>
  <c r="AY49" i="1"/>
  <c r="BC49" i="1" s="1"/>
  <c r="BG49" i="1" s="1"/>
  <c r="AY48" i="1"/>
  <c r="BC48" i="1" s="1"/>
  <c r="BG48" i="1" s="1"/>
  <c r="AY47" i="1"/>
  <c r="BC47" i="1" s="1"/>
  <c r="BG47" i="1" s="1"/>
  <c r="AY46" i="1"/>
  <c r="BC46" i="1" s="1"/>
  <c r="BG46" i="1" s="1"/>
  <c r="AY45" i="1"/>
  <c r="BC45" i="1" s="1"/>
  <c r="BG45" i="1" s="1"/>
  <c r="AY44" i="1"/>
  <c r="BC44" i="1" s="1"/>
  <c r="BG44" i="1" s="1"/>
  <c r="AY31" i="1"/>
  <c r="BC31" i="1" s="1"/>
  <c r="BG31" i="1" s="1"/>
  <c r="AY30" i="1"/>
  <c r="BC30" i="1" s="1"/>
  <c r="BG30" i="1" s="1"/>
  <c r="AY39" i="1"/>
  <c r="BC39" i="1" s="1"/>
  <c r="BG39" i="1" s="1"/>
  <c r="AY37" i="1"/>
  <c r="BC37" i="1" s="1"/>
  <c r="BG37" i="1" s="1"/>
  <c r="AY35" i="1"/>
  <c r="BC35" i="1" s="1"/>
  <c r="BG35" i="1" s="1"/>
  <c r="AY33" i="1"/>
  <c r="BC33" i="1" s="1"/>
  <c r="BG33" i="1" s="1"/>
  <c r="AY40" i="1"/>
  <c r="BC40" i="1" s="1"/>
  <c r="BG40" i="1" s="1"/>
  <c r="AY38" i="1"/>
  <c r="BC38" i="1" s="1"/>
  <c r="BG38" i="1" s="1"/>
  <c r="AY34" i="1"/>
  <c r="BC34" i="1" s="1"/>
  <c r="BG34" i="1" s="1"/>
  <c r="AY27" i="1"/>
  <c r="BC27" i="1" s="1"/>
  <c r="BG27" i="1" s="1"/>
  <c r="AY36" i="1"/>
  <c r="BC36" i="1" s="1"/>
  <c r="BG36" i="1" s="1"/>
  <c r="AY32" i="1"/>
  <c r="BC32" i="1" s="1"/>
  <c r="BG32" i="1" s="1"/>
  <c r="AY14" i="1"/>
  <c r="AY15" i="1"/>
  <c r="BC15" i="1" s="1"/>
  <c r="BG15" i="1" s="1"/>
  <c r="AY16" i="1"/>
  <c r="BC16" i="1" s="1"/>
  <c r="BG16" i="1" s="1"/>
  <c r="AY17" i="1"/>
  <c r="BC17" i="1" s="1"/>
  <c r="BG17" i="1" s="1"/>
  <c r="AY18" i="1"/>
  <c r="BC18" i="1" s="1"/>
  <c r="BG18" i="1" s="1"/>
  <c r="AY19" i="1"/>
  <c r="BC19" i="1" s="1"/>
  <c r="BG19" i="1" s="1"/>
  <c r="AY20" i="1"/>
  <c r="BC20" i="1" s="1"/>
  <c r="BG20" i="1" s="1"/>
  <c r="AY21" i="1"/>
  <c r="BC21" i="1" s="1"/>
  <c r="BG21" i="1" s="1"/>
  <c r="AY22" i="1"/>
  <c r="BC22" i="1" s="1"/>
  <c r="BG22" i="1" s="1"/>
  <c r="AY23" i="1"/>
  <c r="BC23" i="1" s="1"/>
  <c r="BG23" i="1" s="1"/>
  <c r="AY24" i="1"/>
  <c r="BC24" i="1" s="1"/>
  <c r="BG24" i="1" s="1"/>
  <c r="AY25" i="1"/>
  <c r="BC25" i="1" s="1"/>
  <c r="BG25" i="1" s="1"/>
  <c r="AR35" i="1"/>
  <c r="AX38" i="1"/>
  <c r="BB38" i="1" s="1"/>
  <c r="BF38" i="1" s="1"/>
  <c r="AY41" i="1"/>
  <c r="BC41" i="1" s="1"/>
  <c r="BG41" i="1" s="1"/>
  <c r="AY42" i="1"/>
  <c r="BC42" i="1" s="1"/>
  <c r="BG42" i="1" s="1"/>
  <c r="AY43" i="1"/>
  <c r="BC43" i="1" s="1"/>
  <c r="BG43" i="1" s="1"/>
  <c r="AU13" i="1"/>
  <c r="AZ13" i="1"/>
  <c r="BF13" i="1"/>
  <c r="R59" i="1"/>
  <c r="R60" i="1"/>
  <c r="AR42" i="1"/>
  <c r="AR43" i="1"/>
  <c r="AR44" i="1"/>
  <c r="Q6" i="1"/>
  <c r="AR41" i="1"/>
  <c r="AY58" i="1" l="1"/>
  <c r="AY59" i="1" s="1"/>
  <c r="AY57" i="1"/>
  <c r="BC14" i="1"/>
  <c r="BG14" i="1" s="1"/>
  <c r="AZ55" i="1"/>
  <c r="BD55" i="1" s="1"/>
  <c r="BH55" i="1" s="1"/>
  <c r="AZ30" i="1"/>
  <c r="BD30" i="1" s="1"/>
  <c r="BH30" i="1" s="1"/>
  <c r="AZ27" i="1"/>
  <c r="BD27" i="1" s="1"/>
  <c r="BH27" i="1" s="1"/>
  <c r="AZ42" i="1"/>
  <c r="BD42" i="1" s="1"/>
  <c r="BH42" i="1" s="1"/>
  <c r="AZ41" i="1"/>
  <c r="BD41" i="1" s="1"/>
  <c r="BH41" i="1" s="1"/>
  <c r="AZ54" i="1"/>
  <c r="BD54" i="1" s="1"/>
  <c r="BH54" i="1" s="1"/>
  <c r="AZ53" i="1"/>
  <c r="BD53" i="1" s="1"/>
  <c r="BH53" i="1" s="1"/>
  <c r="AZ52" i="1"/>
  <c r="BD52" i="1" s="1"/>
  <c r="BH52" i="1" s="1"/>
  <c r="AZ51" i="1"/>
  <c r="BD51" i="1" s="1"/>
  <c r="BH51" i="1" s="1"/>
  <c r="AZ50" i="1"/>
  <c r="BD50" i="1" s="1"/>
  <c r="BH50" i="1" s="1"/>
  <c r="AZ49" i="1"/>
  <c r="BD49" i="1" s="1"/>
  <c r="BH49" i="1" s="1"/>
  <c r="AZ48" i="1"/>
  <c r="BD48" i="1" s="1"/>
  <c r="BH48" i="1" s="1"/>
  <c r="AZ47" i="1"/>
  <c r="BD47" i="1" s="1"/>
  <c r="BH47" i="1" s="1"/>
  <c r="AZ46" i="1"/>
  <c r="BD46" i="1" s="1"/>
  <c r="BH46" i="1" s="1"/>
  <c r="AZ45" i="1"/>
  <c r="BD45" i="1" s="1"/>
  <c r="BH45" i="1" s="1"/>
  <c r="AZ40" i="1"/>
  <c r="BD40" i="1" s="1"/>
  <c r="BH40" i="1" s="1"/>
  <c r="AZ38" i="1"/>
  <c r="BD38" i="1" s="1"/>
  <c r="BH38" i="1" s="1"/>
  <c r="AZ36" i="1"/>
  <c r="BD36" i="1" s="1"/>
  <c r="BH36" i="1" s="1"/>
  <c r="AZ34" i="1"/>
  <c r="BD34" i="1" s="1"/>
  <c r="BH34" i="1" s="1"/>
  <c r="AZ32" i="1"/>
  <c r="BD32" i="1" s="1"/>
  <c r="BH32" i="1" s="1"/>
  <c r="AZ25" i="1"/>
  <c r="BD25" i="1" s="1"/>
  <c r="BH25" i="1" s="1"/>
  <c r="AZ24" i="1"/>
  <c r="BD24" i="1" s="1"/>
  <c r="BH24" i="1" s="1"/>
  <c r="AZ23" i="1"/>
  <c r="BD23" i="1" s="1"/>
  <c r="BH23" i="1" s="1"/>
  <c r="AZ22" i="1"/>
  <c r="BD22" i="1" s="1"/>
  <c r="BH22" i="1" s="1"/>
  <c r="AZ21" i="1"/>
  <c r="BD21" i="1" s="1"/>
  <c r="BH21" i="1" s="1"/>
  <c r="AZ20" i="1"/>
  <c r="BD20" i="1" s="1"/>
  <c r="BH20" i="1" s="1"/>
  <c r="AZ19" i="1"/>
  <c r="BD19" i="1" s="1"/>
  <c r="BH19" i="1" s="1"/>
  <c r="AZ18" i="1"/>
  <c r="BD18" i="1" s="1"/>
  <c r="BH18" i="1" s="1"/>
  <c r="AZ17" i="1"/>
  <c r="BD17" i="1" s="1"/>
  <c r="BH17" i="1" s="1"/>
  <c r="AZ16" i="1"/>
  <c r="BD16" i="1" s="1"/>
  <c r="BH16" i="1" s="1"/>
  <c r="AZ15" i="1"/>
  <c r="BD15" i="1" s="1"/>
  <c r="BH15" i="1" s="1"/>
  <c r="AZ14" i="1"/>
  <c r="AZ43" i="1"/>
  <c r="BD43" i="1" s="1"/>
  <c r="BH43" i="1" s="1"/>
  <c r="AZ44" i="1"/>
  <c r="BD44" i="1" s="1"/>
  <c r="BH44" i="1" s="1"/>
  <c r="AZ39" i="1"/>
  <c r="BD39" i="1" s="1"/>
  <c r="BH39" i="1" s="1"/>
  <c r="AZ28" i="1"/>
  <c r="BD28" i="1" s="1"/>
  <c r="BH28" i="1" s="1"/>
  <c r="AZ31" i="1"/>
  <c r="BD31" i="1" s="1"/>
  <c r="BH31" i="1" s="1"/>
  <c r="AZ29" i="1"/>
  <c r="BD29" i="1" s="1"/>
  <c r="BH29" i="1" s="1"/>
  <c r="AZ26" i="1"/>
  <c r="BD26" i="1" s="1"/>
  <c r="BH26" i="1" s="1"/>
  <c r="AZ37" i="1"/>
  <c r="BD37" i="1" s="1"/>
  <c r="BH37" i="1" s="1"/>
  <c r="AZ35" i="1"/>
  <c r="BD35" i="1" s="1"/>
  <c r="BH35" i="1" s="1"/>
  <c r="AZ33" i="1"/>
  <c r="BD33" i="1" s="1"/>
  <c r="BH33" i="1" s="1"/>
  <c r="AX57" i="1"/>
  <c r="AX58" i="1"/>
  <c r="AX59" i="1" s="1"/>
  <c r="BB14" i="1"/>
  <c r="BF14" i="1" s="1"/>
  <c r="O6" i="1"/>
  <c r="AZ57" i="1" l="1"/>
  <c r="AZ58" i="1"/>
  <c r="AZ59" i="1" s="1"/>
  <c r="BD14" i="1"/>
  <c r="BH14" i="1" s="1"/>
</calcChain>
</file>

<file path=xl/sharedStrings.xml><?xml version="1.0" encoding="utf-8"?>
<sst xmlns="http://schemas.openxmlformats.org/spreadsheetml/2006/main" count="242" uniqueCount="146">
  <si>
    <t>Course Code</t>
  </si>
  <si>
    <t>CSE 317</t>
  </si>
  <si>
    <t xml:space="preserve">        CO-Question Matrix</t>
  </si>
  <si>
    <t>Mapping of Course Outcomes to Program Outcomes</t>
  </si>
  <si>
    <t>Course Title</t>
  </si>
  <si>
    <t>Artificial Intelligence</t>
  </si>
  <si>
    <t>CT</t>
  </si>
  <si>
    <t>Assignment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</si>
  <si>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</si>
  <si>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</si>
  <si>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</si>
  <si>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</si>
  <si>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</si>
  <si>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</si>
  <si>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</si>
  <si>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</si>
  <si>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</si>
  <si>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</si>
  <si>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</si>
  <si>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</si>
  <si>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</si>
  <si>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</si>
  <si>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</si>
  <si>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</si>
  <si>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</si>
  <si>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</si>
  <si>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</t>
  </si>
  <si>
    <t>CO1</t>
  </si>
  <si>
    <t>√</t>
  </si>
  <si>
    <t>Session</t>
  </si>
  <si>
    <t>Spring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</si>
  <si>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</si>
  <si>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</si>
  <si>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</si>
  <si>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</si>
  <si>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</si>
  <si>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</si>
  <si>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</si>
  <si>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</si>
  <si>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</si>
  <si>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</si>
  <si>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</si>
  <si>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</si>
  <si>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</si>
  <si>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</si>
  <si>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</si>
  <si>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</si>
  <si>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</si>
  <si>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</si>
  <si>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</si>
  <si>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</si>
  <si>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</si>
  <si>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</si>
  <si>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</si>
  <si>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</si>
  <si>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</si>
  <si>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</si>
  <si>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</si>
  <si>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1703310201542</t>
  </si>
  <si>
    <t>Prashanata Chowdhury</t>
  </si>
  <si>
    <t>A</t>
  </si>
  <si>
    <t>1803410201606</t>
  </si>
  <si>
    <t>Pritom Barua</t>
  </si>
  <si>
    <t>1803510201749</t>
  </si>
  <si>
    <t>Miraz Hossain</t>
  </si>
  <si>
    <t>1903610201774</t>
  </si>
  <si>
    <t>Mong Mong Sing</t>
  </si>
  <si>
    <t>1903610201785</t>
  </si>
  <si>
    <t>Alif Mahadi</t>
  </si>
  <si>
    <t>1903710201877</t>
  </si>
  <si>
    <t>Mallika Sultana</t>
  </si>
  <si>
    <t>1903710201893</t>
  </si>
  <si>
    <t>Jiku Chowdhury</t>
  </si>
  <si>
    <t>1903710201907</t>
  </si>
  <si>
    <t>Saqlain Absar Rafi</t>
  </si>
  <si>
    <t>1903710201911</t>
  </si>
  <si>
    <t>HABIBUR SALMA</t>
  </si>
  <si>
    <t>1903710201927</t>
  </si>
  <si>
    <t>Mohammad Shahadat Hossain Chowdhury</t>
  </si>
  <si>
    <t>1903710201929</t>
  </si>
  <si>
    <t>HRITHIK TALUKDER</t>
  </si>
  <si>
    <t>1903710201931</t>
  </si>
  <si>
    <t>MOHAMMED ATAHAR MASUM</t>
  </si>
  <si>
    <t>1903710201940</t>
  </si>
  <si>
    <t>Sanjukta Mishraw</t>
  </si>
  <si>
    <t>Abreethe Biswas</t>
  </si>
  <si>
    <t>MD. Abdur Razzak JIm</t>
  </si>
  <si>
    <t>1903710201989</t>
  </si>
  <si>
    <t>Soumitra das</t>
  </si>
  <si>
    <t>1903710201990</t>
  </si>
  <si>
    <t>Md. Abul Hasnat</t>
  </si>
  <si>
    <t>1903710201996</t>
  </si>
  <si>
    <t>Mohammad Al Samiul</t>
  </si>
  <si>
    <t>MD. AMDAD HOSEN</t>
  </si>
  <si>
    <t>1903710202051</t>
  </si>
  <si>
    <t>MD. Al- Mamun</t>
  </si>
  <si>
    <t>2003810202073</t>
  </si>
  <si>
    <t>MORIUM AKTER</t>
  </si>
  <si>
    <t>2003810202074</t>
  </si>
  <si>
    <t>MD. JAHIDUL ISLAM</t>
  </si>
  <si>
    <t>2003810202075</t>
  </si>
  <si>
    <t>MD. RAIHAN RAFE</t>
  </si>
  <si>
    <t>2003810202076</t>
  </si>
  <si>
    <t>Anik Paul</t>
  </si>
  <si>
    <t>2003810202077</t>
  </si>
  <si>
    <t>TASNIM BINTA ASLAM</t>
  </si>
  <si>
    <t>2003810202078</t>
  </si>
  <si>
    <t>Jannatul Ferdous</t>
  </si>
  <si>
    <t>2003810202079</t>
  </si>
  <si>
    <t>Afra Ibnat</t>
  </si>
  <si>
    <t>2003810202080</t>
  </si>
  <si>
    <t>Progga Paromita Bose</t>
  </si>
  <si>
    <t>2003810202081</t>
  </si>
  <si>
    <t>DIBYA DEWANGEE</t>
  </si>
  <si>
    <t>2003810202082</t>
  </si>
  <si>
    <t>Muhammed Nayeemul Hassan Chowdhury</t>
  </si>
  <si>
    <t>2003810202083</t>
  </si>
  <si>
    <t>MD. Nazmul Islam Seyam</t>
  </si>
  <si>
    <t>2003810202084</t>
  </si>
  <si>
    <t>Tasfia Tabassum</t>
  </si>
  <si>
    <t>2003810202085</t>
  </si>
  <si>
    <t>Julkar Nine Mohammad Tarek</t>
  </si>
  <si>
    <t>2003810202088</t>
  </si>
  <si>
    <t>SREYA MAZUMDER</t>
  </si>
  <si>
    <t>2003810202090</t>
  </si>
  <si>
    <t>Aparup Dhar</t>
  </si>
  <si>
    <t>2003810202091</t>
  </si>
  <si>
    <t>MOHAMMAD MONTAQIUM TANJIL</t>
  </si>
  <si>
    <t>2003810202093</t>
  </si>
  <si>
    <t>MAHFUJUL ALAM</t>
  </si>
  <si>
    <t>2003810202094</t>
  </si>
  <si>
    <t>Oishe Dey</t>
  </si>
  <si>
    <t>2003810202095</t>
  </si>
  <si>
    <t>Protik Barua</t>
  </si>
  <si>
    <t>2003810202096</t>
  </si>
  <si>
    <t>Sajeda Hoque</t>
  </si>
  <si>
    <t>2003810202097</t>
  </si>
  <si>
    <t>Kazi Md. Asekay Mustafa</t>
  </si>
  <si>
    <t>2003810202099</t>
  </si>
  <si>
    <t>Sudipta Chakraborty</t>
  </si>
  <si>
    <t># Students Attempted CO</t>
  </si>
  <si>
    <t># Students Achieved CO</t>
  </si>
  <si>
    <t>% Students Achieved CO</t>
  </si>
  <si>
    <t>PO Attainment</t>
  </si>
  <si>
    <t xml:space="preserve">PO1 </t>
  </si>
  <si>
    <t xml:space="preserve">PO3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</si>
</sst>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11"/>
      <color theme="1"/>
      <name val="Times New Roman"/>
    </font>
    <font>
      <b/>
      <i/>
      <sz val="12"/>
      <color theme="1"/>
      <name val="Times New Roman"/>
    </font>
    <font>
      <sz val="10"/>
      <color rgb="FF000000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9" fontId="1" fillId="0" borderId="4" xfId="0" applyNumberFormat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3" xfId="0" applyFont="1" applyBorder="1"/>
    <xf numFmtId="0" fontId="6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9" xfId="0" applyFont="1" applyBorder="1"/>
    <xf numFmtId="0" fontId="3" fillId="0" borderId="13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5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GB" sz="1200" b="1" i="0">
                <a:solidFill>
                  <a:srgbClr val="757575"/>
                </a:solidFill>
                <a:latin typeface="+mn-lt"/>
              </a:rPr>
              <a:t>CSE 317: Artificial Intelligence (AI) 
SECTION - B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pattFill prst="pct5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smGrid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1-4723-4A54-9B20-595998CE6F7D}"/>
              </c:ext>
            </c:extLst>
          </c:dPt>
          <c:dPt>
            <c:idx val="1"/>
            <c:bubble3D val="0"/>
            <c:spPr>
              <a:pattFill prst="dkVert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4-4723-4A54-9B20-595998CE6F7D}"/>
              </c:ext>
            </c:extLst>
          </c:dPt>
          <c:dPt>
            <c:idx val="2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3-4723-4A54-9B20-595998CE6F7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'DMS-Spring2023'!$AX$11:$AZ$11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'DMS-Spring2023'!$AX$59:$AZ$59</c:f>
              <c:numCache>
                <c:formatCode>0%</c:formatCode>
                <c:ptCount val="3"/>
                <c:pt idx="0">
                  <c:v>0.7857142857142857</c:v>
                </c:pt>
                <c:pt idx="1">
                  <c:v>0.83333333333333337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3-4A54-9B20-595998CE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55</xdr:col>
      <xdr:colOff>466725</xdr:colOff>
      <xdr:row>56</xdr:row>
      <xdr:rowOff>38100</xdr:rowOff>
    </xdr:from>
    <xdr:ext cx="3914775" cy="3162300"/>
    <xdr:graphicFrame macro="">
      <xdr:nvGraphicFramePr>
        <xdr:cNvPr id="533901251" name="Chart 1">
          <a:extLst>
            <a:ext uri="{FF2B5EF4-FFF2-40B4-BE49-F238E27FC236}">
              <a16:creationId xmlns:a16="http://schemas.microsoft.com/office/drawing/2014/main" id="{00000000-0008-0000-0000-0000C3AFD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03"/>
  <sheetViews>
    <sheetView tabSelected="1" workbookViewId="0">
      <pane xSplit="1" ySplit="12" topLeftCell="AP52" activePane="bottomRight" state="frozen"/>
      <selection pane="topRight" activeCell="B1" sqref="B1"/>
      <selection pane="bottomLeft" activeCell="A13" sqref="A13"/>
      <selection pane="bottomRight" activeCell="BJ14" sqref="BJ14:BL55"/>
    </sheetView>
  </sheetViews>
  <sheetFormatPr defaultColWidth="14.42578125" defaultRowHeight="15" customHeight="1"/>
  <cols>
    <col min="1" max="1" width="16" customWidth="1"/>
    <col min="2" max="2" width="36" customWidth="1"/>
    <col min="3" max="3" width="4.140625" customWidth="1"/>
    <col min="4" max="6" width="5.42578125" customWidth="1"/>
    <col min="7" max="7" width="10.140625" customWidth="1"/>
    <col min="8" max="8" width="11.7109375" customWidth="1"/>
    <col min="9" max="10" width="5.42578125" customWidth="1"/>
    <col min="11" max="11" width="5.28515625" customWidth="1"/>
    <col min="12" max="13" width="5.42578125" customWidth="1"/>
    <col min="14" max="14" width="4.7109375" customWidth="1"/>
    <col min="15" max="15" width="6" customWidth="1"/>
    <col min="16" max="16" width="5.42578125" customWidth="1"/>
    <col min="17" max="17" width="5.28515625" customWidth="1"/>
    <col min="18" max="18" width="0.140625" customWidth="1"/>
    <col min="19" max="20" width="5.42578125" customWidth="1"/>
    <col min="21" max="22" width="4.140625" customWidth="1"/>
    <col min="23" max="24" width="5.42578125" customWidth="1"/>
    <col min="25" max="25" width="4.28515625" customWidth="1"/>
    <col min="26" max="26" width="5.28515625" customWidth="1"/>
    <col min="27" max="28" width="5.42578125" customWidth="1"/>
    <col min="29" max="29" width="5.5703125" customWidth="1"/>
    <col min="30" max="30" width="4.7109375" customWidth="1"/>
    <col min="31" max="32" width="5.42578125" customWidth="1"/>
    <col min="33" max="33" width="5.28515625" customWidth="1"/>
    <col min="34" max="34" width="4.5703125" customWidth="1"/>
    <col min="35" max="36" width="5.42578125" customWidth="1"/>
    <col min="37" max="37" width="4.7109375" customWidth="1"/>
    <col min="38" max="38" width="6.140625" customWidth="1"/>
    <col min="39" max="40" width="5.42578125" customWidth="1"/>
    <col min="41" max="41" width="5.28515625" customWidth="1"/>
    <col min="42" max="42" width="4.7109375" customWidth="1"/>
    <col min="43" max="43" width="10.28515625" customWidth="1"/>
    <col min="44" max="44" width="6" customWidth="1"/>
    <col min="45" max="45" width="5.28515625" customWidth="1"/>
    <col min="46" max="47" width="6.5703125" customWidth="1"/>
    <col min="48" max="48" width="6.7109375" customWidth="1"/>
    <col min="49" max="49" width="8.28515625" customWidth="1"/>
    <col min="50" max="50" width="6" customWidth="1"/>
    <col min="51" max="51" width="6.140625" customWidth="1"/>
    <col min="52" max="52" width="5.140625" customWidth="1"/>
    <col min="53" max="53" width="7.7109375" customWidth="1"/>
    <col min="54" max="54" width="5.7109375" customWidth="1"/>
    <col min="55" max="55" width="4.7109375" customWidth="1"/>
    <col min="56" max="56" width="5.140625" customWidth="1"/>
    <col min="57" max="57" width="7.7109375" customWidth="1"/>
    <col min="58" max="58" width="6" customWidth="1"/>
    <col min="59" max="60" width="5.7109375" customWidth="1"/>
    <col min="61" max="61" width="11" customWidth="1"/>
    <col min="62" max="62" width="9.140625" customWidth="1"/>
    <col min="63" max="64" width="8.85546875" customWidth="1"/>
  </cols>
  <sheetData>
    <row r="1" spans="1:64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54" t="s">
        <v>2</v>
      </c>
      <c r="J1" s="51"/>
      <c r="K1" s="51"/>
      <c r="L1" s="51"/>
      <c r="M1" s="51"/>
      <c r="N1" s="51"/>
      <c r="O1" s="5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5" t="s">
        <v>3</v>
      </c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1"/>
      <c r="AQ1" s="1"/>
      <c r="AR1" s="1"/>
      <c r="AS1" s="1"/>
      <c r="AT1" s="1"/>
      <c r="AU1" s="1"/>
      <c r="AV1" s="1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1"/>
      <c r="BJ1" s="1"/>
      <c r="BK1" s="1"/>
      <c r="BL1" s="1"/>
    </row>
    <row r="2" spans="1:64" ht="68.25" customHeight="1">
      <c r="A2" s="1" t="s">
        <v>4</v>
      </c>
      <c r="B2" s="2" t="s">
        <v>5</v>
      </c>
      <c r="C2" s="1"/>
      <c r="D2" s="1"/>
      <c r="E2" s="1"/>
      <c r="F2" s="1"/>
      <c r="G2" s="1"/>
      <c r="H2" s="1"/>
      <c r="I2" s="4"/>
      <c r="J2" s="5" t="s">
        <v>6</v>
      </c>
      <c r="K2" s="6" t="s">
        <v>7</v>
      </c>
      <c r="L2" s="5" t="s">
        <v>8</v>
      </c>
      <c r="M2" s="5" t="s">
        <v>9</v>
      </c>
      <c r="N2" s="5" t="s">
        <v>10</v>
      </c>
      <c r="O2" s="4" t="s">
        <v>11</v>
      </c>
      <c r="P2" s="7"/>
      <c r="Q2" s="6" t="s">
        <v>12</v>
      </c>
      <c r="R2" s="5" t="s">
        <v>10</v>
      </c>
      <c r="S2" s="1"/>
      <c r="T2" s="1"/>
      <c r="U2" s="1"/>
      <c r="V2" s="1"/>
      <c r="W2" s="1"/>
      <c r="X2" s="1"/>
      <c r="Y2" s="1"/>
      <c r="Z2" s="1"/>
      <c r="AA2" s="1"/>
      <c r="AB2" s="1"/>
      <c r="AC2" s="8"/>
      <c r="AD2" s="9" t="s">
        <v>13</v>
      </c>
      <c r="AE2" s="9" t="s">
        <v>14</v>
      </c>
      <c r="AF2" s="9" t="s">
        <v>15</v>
      </c>
      <c r="AG2" s="9" t="s">
        <v>16</v>
      </c>
      <c r="AH2" s="10" t="s">
        <v>17</v>
      </c>
      <c r="AI2" s="10" t="s">
        <v>18</v>
      </c>
      <c r="AJ2" s="10" t="s">
        <v>19</v>
      </c>
      <c r="AK2" s="9" t="s">
        <v>20</v>
      </c>
      <c r="AL2" s="9" t="s">
        <v>21</v>
      </c>
      <c r="AM2" s="9" t="s">
        <v>22</v>
      </c>
      <c r="AN2" s="9" t="s">
        <v>23</v>
      </c>
      <c r="AO2" s="9" t="s">
        <v>24</v>
      </c>
      <c r="AP2" s="1"/>
      <c r="AQ2" s="1"/>
      <c r="AR2" s="1"/>
      <c r="AS2" s="1"/>
      <c r="AT2" s="1"/>
      <c r="AU2" s="1"/>
      <c r="AV2" s="1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1"/>
      <c r="BJ2" s="1"/>
      <c r="BK2" s="1"/>
      <c r="BL2" s="1"/>
    </row>
    <row r="3" spans="1:64" ht="15.75" customHeight="1">
      <c r="A3" s="1" t="s">
        <v>25</v>
      </c>
      <c r="B3" s="2" t="s">
        <v>26</v>
      </c>
      <c r="C3" s="1"/>
      <c r="D3" s="1"/>
      <c r="E3" s="1"/>
      <c r="F3" s="1"/>
      <c r="G3" s="1"/>
      <c r="H3" s="1"/>
      <c r="I3" s="11" t="s">
        <v>27</v>
      </c>
      <c r="J3" s="11">
        <v>10</v>
      </c>
      <c r="K3" s="11">
        <v>10</v>
      </c>
      <c r="L3" s="12"/>
      <c r="M3" s="11">
        <v>15</v>
      </c>
      <c r="N3" s="11">
        <f t="shared" ref="N3:N5" si="0">SUM(J3:M3)</f>
        <v>35</v>
      </c>
      <c r="O3" s="12">
        <f>N3/N6</f>
        <v>0.26923076923076922</v>
      </c>
      <c r="P3" s="13"/>
      <c r="Q3" s="14">
        <f t="shared" ref="Q3:Q5" si="1">(M3*66.67)/100</f>
        <v>10.000500000000001</v>
      </c>
      <c r="R3" s="14">
        <f t="shared" ref="R3:R5" si="2">(J3+K3+L3+Q3)</f>
        <v>30.000500000000002</v>
      </c>
      <c r="S3" s="1"/>
      <c r="T3" s="1"/>
      <c r="U3" s="1"/>
      <c r="V3" s="1"/>
      <c r="W3" s="1"/>
      <c r="X3" s="1"/>
      <c r="Y3" s="1"/>
      <c r="Z3" s="1"/>
      <c r="AA3" s="1"/>
      <c r="AB3" s="1"/>
      <c r="AC3" s="8" t="s">
        <v>27</v>
      </c>
      <c r="AD3" s="8" t="s">
        <v>28</v>
      </c>
      <c r="AE3" s="8" t="s">
        <v>28</v>
      </c>
      <c r="AF3" s="8"/>
      <c r="AG3" s="8"/>
      <c r="AH3" s="15"/>
      <c r="AI3" s="15"/>
      <c r="AJ3" s="15"/>
      <c r="AK3" s="8"/>
      <c r="AL3" s="8"/>
      <c r="AM3" s="8"/>
      <c r="AN3" s="8"/>
      <c r="AO3" s="8"/>
      <c r="AP3" s="1"/>
      <c r="AQ3" s="1"/>
      <c r="AR3" s="1"/>
      <c r="AS3" s="1"/>
      <c r="AT3" s="1"/>
      <c r="AU3" s="1"/>
      <c r="AV3" s="1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1"/>
      <c r="BJ3" s="1"/>
      <c r="BK3" s="1"/>
      <c r="BL3" s="1"/>
    </row>
    <row r="4" spans="1:64" ht="15.75" customHeight="1">
      <c r="A4" s="1" t="s">
        <v>29</v>
      </c>
      <c r="B4" s="2" t="s">
        <v>30</v>
      </c>
      <c r="C4" s="1"/>
      <c r="D4" s="1"/>
      <c r="E4" s="1"/>
      <c r="F4" s="1"/>
      <c r="G4" s="1"/>
      <c r="H4" s="1"/>
      <c r="I4" s="11" t="s">
        <v>31</v>
      </c>
      <c r="J4" s="11">
        <v>10</v>
      </c>
      <c r="K4" s="11"/>
      <c r="L4" s="11">
        <v>15</v>
      </c>
      <c r="M4" s="11">
        <v>35</v>
      </c>
      <c r="N4" s="11">
        <f t="shared" si="0"/>
        <v>60</v>
      </c>
      <c r="O4" s="12">
        <f>N4/N6</f>
        <v>0.46153846153846156</v>
      </c>
      <c r="P4" s="13"/>
      <c r="Q4" s="14">
        <f t="shared" si="1"/>
        <v>23.334500000000002</v>
      </c>
      <c r="R4" s="14">
        <f t="shared" si="2"/>
        <v>48.334500000000006</v>
      </c>
      <c r="S4" s="1"/>
      <c r="T4" s="1"/>
      <c r="U4" s="1"/>
      <c r="V4" s="1"/>
      <c r="W4" s="1"/>
      <c r="X4" s="1"/>
      <c r="Y4" s="1"/>
      <c r="Z4" s="1"/>
      <c r="AA4" s="1"/>
      <c r="AB4" s="1"/>
      <c r="AC4" s="8" t="s">
        <v>31</v>
      </c>
      <c r="AD4" s="8" t="s">
        <v>28</v>
      </c>
      <c r="AE4" s="8" t="s">
        <v>28</v>
      </c>
      <c r="AF4" s="8"/>
      <c r="AG4" s="8"/>
      <c r="AH4" s="15"/>
      <c r="AI4" s="15"/>
      <c r="AJ4" s="15"/>
      <c r="AK4" s="8"/>
      <c r="AL4" s="8"/>
      <c r="AM4" s="8"/>
      <c r="AN4" s="8"/>
      <c r="AO4" s="8"/>
      <c r="AP4" s="1"/>
      <c r="AQ4" s="1"/>
      <c r="AR4" s="1"/>
      <c r="AS4" s="1"/>
      <c r="AT4" s="1"/>
      <c r="AU4" s="1"/>
      <c r="AV4" s="1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1"/>
      <c r="BJ4" s="1"/>
      <c r="BK4" s="1"/>
      <c r="BL4" s="1"/>
    </row>
    <row r="5" spans="1:64" ht="15.75" customHeight="1">
      <c r="A5" s="1" t="s">
        <v>32</v>
      </c>
      <c r="B5" s="2">
        <f>ROWS(A14:A55)</f>
        <v>42</v>
      </c>
      <c r="C5" s="3"/>
      <c r="D5" s="1"/>
      <c r="E5" s="1"/>
      <c r="F5" s="1"/>
      <c r="G5" s="1"/>
      <c r="H5" s="1"/>
      <c r="I5" s="11" t="s">
        <v>33</v>
      </c>
      <c r="J5" s="11">
        <v>10</v>
      </c>
      <c r="K5" s="11"/>
      <c r="L5" s="11">
        <v>15</v>
      </c>
      <c r="M5" s="11">
        <v>10</v>
      </c>
      <c r="N5" s="11">
        <f t="shared" si="0"/>
        <v>35</v>
      </c>
      <c r="O5" s="12">
        <f>N5/N6</f>
        <v>0.26923076923076922</v>
      </c>
      <c r="P5" s="13"/>
      <c r="Q5" s="14">
        <f t="shared" si="1"/>
        <v>6.6670000000000007</v>
      </c>
      <c r="R5" s="14">
        <f t="shared" si="2"/>
        <v>31.667000000000002</v>
      </c>
      <c r="S5" s="1"/>
      <c r="T5" s="1"/>
      <c r="U5" s="1"/>
      <c r="V5" s="1"/>
      <c r="W5" s="1"/>
      <c r="X5" s="1"/>
      <c r="Y5" s="1"/>
      <c r="Z5" s="1"/>
      <c r="AA5" s="1"/>
      <c r="AB5" s="1"/>
      <c r="AC5" s="8" t="s">
        <v>33</v>
      </c>
      <c r="AD5" s="8" t="s">
        <v>28</v>
      </c>
      <c r="AE5" s="8" t="s">
        <v>28</v>
      </c>
      <c r="AF5" s="8" t="s">
        <v>28</v>
      </c>
      <c r="AG5" s="8"/>
      <c r="AH5" s="15"/>
      <c r="AI5" s="15"/>
      <c r="AJ5" s="15"/>
      <c r="AK5" s="8"/>
      <c r="AL5" s="8"/>
      <c r="AM5" s="8"/>
      <c r="AN5" s="8"/>
      <c r="AO5" s="8"/>
      <c r="AP5" s="1"/>
      <c r="AQ5" s="1"/>
      <c r="AR5" s="1"/>
      <c r="AS5" s="1"/>
      <c r="AT5" s="1"/>
      <c r="AU5" s="1"/>
      <c r="AV5" s="1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1"/>
      <c r="BJ5" s="1"/>
      <c r="BK5" s="1"/>
      <c r="BL5" s="1"/>
    </row>
    <row r="6" spans="1:64" ht="15.75" customHeight="1">
      <c r="A6" s="1"/>
      <c r="B6" s="1"/>
      <c r="C6" s="1"/>
      <c r="D6" s="1"/>
      <c r="E6" s="1"/>
      <c r="F6" s="1"/>
      <c r="G6" s="1"/>
      <c r="H6" s="1"/>
      <c r="I6" s="11"/>
      <c r="J6" s="11"/>
      <c r="K6" s="11"/>
      <c r="L6" s="11"/>
      <c r="M6" s="11"/>
      <c r="N6" s="11">
        <f t="shared" ref="N6:O6" si="3">SUM(N3:N5)</f>
        <v>130</v>
      </c>
      <c r="O6" s="12">
        <f t="shared" si="3"/>
        <v>1</v>
      </c>
      <c r="P6" s="13"/>
      <c r="Q6" s="14">
        <f t="shared" ref="Q6:R6" si="4">SUM(Q3:Q5)</f>
        <v>40.002000000000002</v>
      </c>
      <c r="R6" s="14">
        <f t="shared" si="4"/>
        <v>110.00200000000001</v>
      </c>
      <c r="S6" s="1"/>
      <c r="T6" s="1"/>
      <c r="U6" s="1"/>
      <c r="V6" s="1"/>
      <c r="W6" s="1"/>
      <c r="X6" s="1"/>
      <c r="Y6" s="1"/>
      <c r="Z6" s="1"/>
      <c r="AA6" s="1"/>
      <c r="AB6" s="1"/>
      <c r="AC6" s="15"/>
      <c r="AD6" s="15"/>
      <c r="AE6" s="15"/>
      <c r="AF6" s="8"/>
      <c r="AG6" s="8"/>
      <c r="AH6" s="8"/>
      <c r="AI6" s="8"/>
      <c r="AJ6" s="8"/>
      <c r="AK6" s="8"/>
      <c r="AL6" s="8"/>
      <c r="AM6" s="8"/>
      <c r="AN6" s="8"/>
      <c r="AO6" s="8"/>
      <c r="AP6" s="1"/>
      <c r="AQ6" s="1"/>
      <c r="AR6" s="1"/>
      <c r="AS6" s="1"/>
      <c r="AT6" s="1"/>
      <c r="AU6" s="1"/>
      <c r="AV6" s="1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</row>
    <row r="7" spans="1:64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3"/>
      <c r="AE7" s="3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1"/>
      <c r="BJ7" s="1"/>
      <c r="BK7" s="1"/>
      <c r="BL7" s="1"/>
    </row>
    <row r="8" spans="1:64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1"/>
      <c r="BJ8" s="1"/>
      <c r="BK8" s="1"/>
      <c r="BL8" s="1"/>
    </row>
    <row r="9" spans="1:64" ht="15.75" customHeight="1">
      <c r="A9" s="47" t="s">
        <v>34</v>
      </c>
      <c r="B9" s="47" t="s">
        <v>35</v>
      </c>
      <c r="C9" s="4" t="s">
        <v>36</v>
      </c>
      <c r="D9" s="4" t="s">
        <v>37</v>
      </c>
      <c r="E9" s="4" t="s">
        <v>38</v>
      </c>
      <c r="F9" s="4" t="s">
        <v>39</v>
      </c>
      <c r="G9" s="4" t="s">
        <v>40</v>
      </c>
      <c r="H9" s="4" t="s">
        <v>7</v>
      </c>
      <c r="I9" s="50" t="s">
        <v>41</v>
      </c>
      <c r="J9" s="51"/>
      <c r="K9" s="51"/>
      <c r="L9" s="51"/>
      <c r="M9" s="51"/>
      <c r="N9" s="51"/>
      <c r="O9" s="51"/>
      <c r="P9" s="51"/>
      <c r="Q9" s="51"/>
      <c r="R9" s="52"/>
      <c r="S9" s="50" t="s">
        <v>9</v>
      </c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2"/>
      <c r="AR9" s="47" t="s">
        <v>10</v>
      </c>
      <c r="AS9" s="7"/>
      <c r="AT9" s="62" t="s">
        <v>42</v>
      </c>
      <c r="AU9" s="59"/>
      <c r="AV9" s="60"/>
      <c r="AW9" s="18"/>
      <c r="AX9" s="62" t="s">
        <v>42</v>
      </c>
      <c r="AY9" s="59"/>
      <c r="AZ9" s="60"/>
      <c r="BA9" s="18"/>
      <c r="BB9" s="62" t="s">
        <v>42</v>
      </c>
      <c r="BC9" s="59"/>
      <c r="BD9" s="60"/>
      <c r="BE9" s="18"/>
      <c r="BF9" s="62" t="s">
        <v>42</v>
      </c>
      <c r="BG9" s="59"/>
      <c r="BH9" s="60"/>
      <c r="BI9" s="3"/>
      <c r="BJ9" s="62" t="s">
        <v>143</v>
      </c>
      <c r="BK9" s="59"/>
      <c r="BL9" s="60"/>
    </row>
    <row r="10" spans="1:64" ht="15.75" customHeight="1">
      <c r="A10" s="48"/>
      <c r="B10" s="48"/>
      <c r="C10" s="4"/>
      <c r="D10" s="4"/>
      <c r="E10" s="4"/>
      <c r="F10" s="4"/>
      <c r="G10" s="4"/>
      <c r="H10" s="4"/>
      <c r="I10" s="50" t="s">
        <v>43</v>
      </c>
      <c r="J10" s="51"/>
      <c r="K10" s="52"/>
      <c r="L10" s="50" t="s">
        <v>44</v>
      </c>
      <c r="M10" s="51"/>
      <c r="N10" s="52"/>
      <c r="O10" s="58" t="s">
        <v>45</v>
      </c>
      <c r="P10" s="59"/>
      <c r="Q10" s="60"/>
      <c r="R10" s="61" t="s">
        <v>46</v>
      </c>
      <c r="S10" s="50" t="s">
        <v>43</v>
      </c>
      <c r="T10" s="51"/>
      <c r="U10" s="51"/>
      <c r="V10" s="52"/>
      <c r="W10" s="50" t="s">
        <v>44</v>
      </c>
      <c r="X10" s="51"/>
      <c r="Y10" s="51"/>
      <c r="Z10" s="52"/>
      <c r="AA10" s="50" t="s">
        <v>45</v>
      </c>
      <c r="AB10" s="51"/>
      <c r="AC10" s="51"/>
      <c r="AD10" s="52"/>
      <c r="AE10" s="50" t="s">
        <v>47</v>
      </c>
      <c r="AF10" s="51"/>
      <c r="AG10" s="51"/>
      <c r="AH10" s="52"/>
      <c r="AI10" s="50" t="s">
        <v>48</v>
      </c>
      <c r="AJ10" s="51"/>
      <c r="AK10" s="51"/>
      <c r="AL10" s="52"/>
      <c r="AM10" s="50" t="s">
        <v>49</v>
      </c>
      <c r="AN10" s="51"/>
      <c r="AO10" s="51"/>
      <c r="AP10" s="52"/>
      <c r="AQ10" s="47" t="s">
        <v>50</v>
      </c>
      <c r="AR10" s="48"/>
      <c r="AS10" s="7"/>
      <c r="AT10" s="63"/>
      <c r="AU10" s="64"/>
      <c r="AV10" s="65"/>
      <c r="AW10" s="18"/>
      <c r="AX10" s="63"/>
      <c r="AY10" s="64"/>
      <c r="AZ10" s="65"/>
      <c r="BA10" s="18"/>
      <c r="BB10" s="63"/>
      <c r="BC10" s="64"/>
      <c r="BD10" s="65"/>
      <c r="BE10" s="18"/>
      <c r="BF10" s="63"/>
      <c r="BG10" s="64"/>
      <c r="BH10" s="65"/>
      <c r="BI10" s="3"/>
      <c r="BJ10" s="63"/>
      <c r="BK10" s="64"/>
      <c r="BL10" s="65"/>
    </row>
    <row r="11" spans="1:64" ht="15.75" customHeight="1">
      <c r="A11" s="48"/>
      <c r="B11" s="48"/>
      <c r="C11" s="4"/>
      <c r="D11" s="4"/>
      <c r="E11" s="4"/>
      <c r="F11" s="4"/>
      <c r="G11" s="4"/>
      <c r="H11" s="4"/>
      <c r="I11" s="4" t="s">
        <v>51</v>
      </c>
      <c r="J11" s="4" t="s">
        <v>52</v>
      </c>
      <c r="K11" s="4" t="s">
        <v>53</v>
      </c>
      <c r="L11" s="4" t="s">
        <v>51</v>
      </c>
      <c r="M11" s="4" t="s">
        <v>52</v>
      </c>
      <c r="N11" s="4" t="s">
        <v>53</v>
      </c>
      <c r="O11" s="4" t="s">
        <v>51</v>
      </c>
      <c r="P11" s="4" t="s">
        <v>52</v>
      </c>
      <c r="Q11" s="4" t="s">
        <v>53</v>
      </c>
      <c r="R11" s="48"/>
      <c r="S11" s="4" t="s">
        <v>51</v>
      </c>
      <c r="T11" s="4" t="s">
        <v>52</v>
      </c>
      <c r="U11" s="4" t="s">
        <v>53</v>
      </c>
      <c r="V11" s="4" t="s">
        <v>54</v>
      </c>
      <c r="W11" s="4" t="s">
        <v>51</v>
      </c>
      <c r="X11" s="4" t="s">
        <v>52</v>
      </c>
      <c r="Y11" s="4" t="s">
        <v>53</v>
      </c>
      <c r="Z11" s="4" t="s">
        <v>54</v>
      </c>
      <c r="AA11" s="4" t="s">
        <v>51</v>
      </c>
      <c r="AB11" s="4" t="s">
        <v>52</v>
      </c>
      <c r="AC11" s="4" t="s">
        <v>53</v>
      </c>
      <c r="AD11" s="4" t="s">
        <v>54</v>
      </c>
      <c r="AE11" s="4" t="s">
        <v>51</v>
      </c>
      <c r="AF11" s="4" t="s">
        <v>52</v>
      </c>
      <c r="AG11" s="4" t="s">
        <v>53</v>
      </c>
      <c r="AH11" s="4" t="s">
        <v>54</v>
      </c>
      <c r="AI11" s="4" t="s">
        <v>51</v>
      </c>
      <c r="AJ11" s="4" t="s">
        <v>52</v>
      </c>
      <c r="AK11" s="4" t="s">
        <v>53</v>
      </c>
      <c r="AL11" s="4" t="s">
        <v>54</v>
      </c>
      <c r="AM11" s="4" t="s">
        <v>51</v>
      </c>
      <c r="AN11" s="4" t="s">
        <v>52</v>
      </c>
      <c r="AO11" s="4" t="s">
        <v>53</v>
      </c>
      <c r="AP11" s="4" t="s">
        <v>54</v>
      </c>
      <c r="AQ11" s="48"/>
      <c r="AR11" s="48"/>
      <c r="AS11" s="7"/>
      <c r="AT11" s="19" t="s">
        <v>55</v>
      </c>
      <c r="AU11" s="19" t="s">
        <v>56</v>
      </c>
      <c r="AV11" s="19" t="s">
        <v>57</v>
      </c>
      <c r="AW11" s="18"/>
      <c r="AX11" s="19" t="s">
        <v>55</v>
      </c>
      <c r="AY11" s="19" t="s">
        <v>56</v>
      </c>
      <c r="AZ11" s="19" t="s">
        <v>57</v>
      </c>
      <c r="BA11" s="18"/>
      <c r="BB11" s="20" t="s">
        <v>55</v>
      </c>
      <c r="BC11" s="20" t="s">
        <v>31</v>
      </c>
      <c r="BD11" s="20" t="s">
        <v>57</v>
      </c>
      <c r="BE11" s="18"/>
      <c r="BF11" s="20" t="s">
        <v>55</v>
      </c>
      <c r="BG11" s="20" t="s">
        <v>31</v>
      </c>
      <c r="BH11" s="20" t="s">
        <v>57</v>
      </c>
      <c r="BI11" s="3"/>
      <c r="BJ11" s="20" t="s">
        <v>144</v>
      </c>
      <c r="BK11" s="20" t="s">
        <v>14</v>
      </c>
      <c r="BL11" s="20" t="s">
        <v>145</v>
      </c>
    </row>
    <row r="12" spans="1:64" ht="15.75" customHeight="1">
      <c r="A12" s="48"/>
      <c r="B12" s="48"/>
      <c r="C12" s="4"/>
      <c r="D12" s="21" t="s">
        <v>27</v>
      </c>
      <c r="E12" s="16" t="s">
        <v>33</v>
      </c>
      <c r="F12" s="16" t="s">
        <v>31</v>
      </c>
      <c r="G12" s="17"/>
      <c r="H12" s="4" t="s">
        <v>27</v>
      </c>
      <c r="I12" s="22" t="s">
        <v>31</v>
      </c>
      <c r="J12" s="4" t="s">
        <v>33</v>
      </c>
      <c r="K12" s="4"/>
      <c r="L12" s="4" t="s">
        <v>31</v>
      </c>
      <c r="M12" s="4" t="s">
        <v>33</v>
      </c>
      <c r="N12" s="4"/>
      <c r="O12" s="23" t="s">
        <v>31</v>
      </c>
      <c r="P12" s="4" t="s">
        <v>33</v>
      </c>
      <c r="Q12" s="4"/>
      <c r="R12" s="49"/>
      <c r="S12" s="4" t="s">
        <v>33</v>
      </c>
      <c r="T12" s="16" t="s">
        <v>31</v>
      </c>
      <c r="U12" s="4"/>
      <c r="V12" s="4"/>
      <c r="W12" s="4" t="s">
        <v>27</v>
      </c>
      <c r="X12" s="16" t="s">
        <v>31</v>
      </c>
      <c r="Y12" s="4"/>
      <c r="Z12" s="4"/>
      <c r="AA12" s="16" t="s">
        <v>31</v>
      </c>
      <c r="AB12" s="4" t="s">
        <v>33</v>
      </c>
      <c r="AC12" s="4"/>
      <c r="AD12" s="4"/>
      <c r="AE12" s="4" t="s">
        <v>27</v>
      </c>
      <c r="AF12" s="16" t="s">
        <v>31</v>
      </c>
      <c r="AG12" s="4"/>
      <c r="AH12" s="4"/>
      <c r="AI12" s="16" t="s">
        <v>31</v>
      </c>
      <c r="AJ12" s="16" t="s">
        <v>31</v>
      </c>
      <c r="AK12" s="4"/>
      <c r="AL12" s="4"/>
      <c r="AM12" s="4" t="s">
        <v>27</v>
      </c>
      <c r="AN12" s="16" t="s">
        <v>31</v>
      </c>
      <c r="AO12" s="4"/>
      <c r="AP12" s="4"/>
      <c r="AQ12" s="49"/>
      <c r="AR12" s="49"/>
      <c r="AS12" s="7"/>
      <c r="AT12" s="4"/>
      <c r="AU12" s="4"/>
      <c r="AV12" s="4"/>
      <c r="AW12" s="18"/>
      <c r="AX12" s="4"/>
      <c r="AY12" s="4"/>
      <c r="AZ12" s="4"/>
      <c r="BA12" s="18"/>
      <c r="BB12" s="20"/>
      <c r="BC12" s="20"/>
      <c r="BD12" s="20"/>
      <c r="BE12" s="18"/>
      <c r="BF12" s="20"/>
      <c r="BG12" s="20"/>
      <c r="BH12" s="20"/>
      <c r="BI12" s="1"/>
      <c r="BJ12" s="20"/>
      <c r="BK12" s="20"/>
      <c r="BL12" s="20"/>
    </row>
    <row r="13" spans="1:64" ht="15.75" customHeight="1">
      <c r="A13" s="49"/>
      <c r="B13" s="49"/>
      <c r="C13" s="24">
        <v>10</v>
      </c>
      <c r="D13" s="25">
        <v>10</v>
      </c>
      <c r="E13" s="24">
        <v>10</v>
      </c>
      <c r="F13" s="24">
        <v>10</v>
      </c>
      <c r="G13" s="26">
        <v>20</v>
      </c>
      <c r="H13" s="24">
        <v>10</v>
      </c>
      <c r="I13" s="25">
        <v>5</v>
      </c>
      <c r="J13" s="24">
        <v>5</v>
      </c>
      <c r="K13" s="24"/>
      <c r="L13" s="24">
        <v>5</v>
      </c>
      <c r="M13" s="24">
        <v>5</v>
      </c>
      <c r="N13" s="24"/>
      <c r="O13" s="24">
        <v>5</v>
      </c>
      <c r="P13" s="24">
        <v>5</v>
      </c>
      <c r="Q13" s="24"/>
      <c r="R13" s="26">
        <v>20</v>
      </c>
      <c r="S13" s="24">
        <v>5</v>
      </c>
      <c r="T13" s="24">
        <v>5</v>
      </c>
      <c r="U13" s="24"/>
      <c r="V13" s="24"/>
      <c r="W13" s="24">
        <v>5</v>
      </c>
      <c r="X13" s="24">
        <v>5</v>
      </c>
      <c r="Y13" s="24"/>
      <c r="Z13" s="24"/>
      <c r="AA13" s="24">
        <v>5</v>
      </c>
      <c r="AB13" s="24">
        <v>5</v>
      </c>
      <c r="AC13" s="24"/>
      <c r="AD13" s="24"/>
      <c r="AE13" s="24">
        <v>5</v>
      </c>
      <c r="AF13" s="24">
        <v>5</v>
      </c>
      <c r="AG13" s="24"/>
      <c r="AH13" s="24"/>
      <c r="AI13" s="24">
        <v>5</v>
      </c>
      <c r="AJ13" s="24">
        <v>5</v>
      </c>
      <c r="AK13" s="24"/>
      <c r="AL13" s="24"/>
      <c r="AM13" s="24">
        <v>5</v>
      </c>
      <c r="AN13" s="24">
        <v>5</v>
      </c>
      <c r="AO13" s="24"/>
      <c r="AP13" s="24"/>
      <c r="AQ13" s="24">
        <v>40</v>
      </c>
      <c r="AR13" s="27"/>
      <c r="AS13" s="7"/>
      <c r="AT13" s="28">
        <f>SUMIF($D$12:$AP$12,I$3,$D13:$AP13) -M$3+Q$3</f>
        <v>30.000500000000002</v>
      </c>
      <c r="AU13" s="28">
        <f>SUMIF($D$12:$AP$12,I$4,$D13:$AP13) -M$4+Q$4</f>
        <v>48.334500000000006</v>
      </c>
      <c r="AV13" s="28">
        <f>SUMIF($D$12:$AP$12,I$5,$D13:$AP13) -M$5 +Q$5</f>
        <v>31.667000000000002</v>
      </c>
      <c r="AW13" s="18"/>
      <c r="AX13" s="28">
        <f>SUMIF($D$12:$AP$12,I$3,$D13:$AP13) -M$3+Q$3</f>
        <v>30.000500000000002</v>
      </c>
      <c r="AY13" s="28">
        <f>SUMIF($D$12:$AP$12,I$4,$D13:$AP13) -M$4+Q$4</f>
        <v>48.334500000000006</v>
      </c>
      <c r="AZ13" s="28">
        <f>SUMIF($D$12:$AP$12,I$5,$D13:$AP13) -M$5 +Q$5</f>
        <v>31.667000000000002</v>
      </c>
      <c r="BA13" s="29"/>
      <c r="BB13" s="28">
        <f>SUMIF($D$12:$AP$12,I$3,$D13:$AP13) -M$3+Q$3</f>
        <v>30.000500000000002</v>
      </c>
      <c r="BC13" s="28">
        <f>SUMIF($D$12:$AP$12,I$4,$D13:$AP13) -M$4+Q$4</f>
        <v>48.334500000000006</v>
      </c>
      <c r="BD13" s="28">
        <f>SUMIF($D$12:$AP$12,I$5,$D13:$AP13) -M$5 +Q$5</f>
        <v>31.667000000000002</v>
      </c>
      <c r="BE13" s="29"/>
      <c r="BF13" s="28">
        <f>SUMIF($D$12:$AP$12,I$3,$D13:$AP13) -M$3+Q$3</f>
        <v>30.000500000000002</v>
      </c>
      <c r="BG13" s="28">
        <f>SUMIF($D$12:$AP$12,I$4,$D13:$AP13) -M$4+Q$4</f>
        <v>48.334500000000006</v>
      </c>
      <c r="BH13" s="28">
        <f>SUMIF($D$12:$AP$12,I$5,$D13:$AP13) -M$5 +Q$5</f>
        <v>31.667000000000002</v>
      </c>
      <c r="BI13" s="1"/>
      <c r="BJ13" s="28">
        <v>6</v>
      </c>
      <c r="BK13" s="28">
        <v>6</v>
      </c>
      <c r="BL13" s="28">
        <v>2</v>
      </c>
    </row>
    <row r="14" spans="1:64" ht="15.75" customHeight="1">
      <c r="A14" s="30" t="s">
        <v>58</v>
      </c>
      <c r="B14" s="30" t="s">
        <v>59</v>
      </c>
      <c r="C14" s="31">
        <v>4</v>
      </c>
      <c r="D14" s="32">
        <v>0</v>
      </c>
      <c r="E14" s="31" t="s">
        <v>60</v>
      </c>
      <c r="F14" s="31">
        <v>7</v>
      </c>
      <c r="G14" s="33">
        <f t="shared" ref="G14:G25" si="5">LARGE(D14:F14,1)+LARGE(D14:F14,2)</f>
        <v>7</v>
      </c>
      <c r="H14" s="31">
        <v>9</v>
      </c>
      <c r="I14" s="34">
        <v>0</v>
      </c>
      <c r="J14" s="35">
        <v>5</v>
      </c>
      <c r="K14" s="35"/>
      <c r="L14" s="34">
        <v>2</v>
      </c>
      <c r="M14" s="35"/>
      <c r="N14" s="35"/>
      <c r="O14" s="11"/>
      <c r="P14" s="35"/>
      <c r="Q14" s="35"/>
      <c r="R14" s="36">
        <f t="shared" ref="R14:R26" si="6">SUM(I14:P14)</f>
        <v>7</v>
      </c>
      <c r="S14" s="11"/>
      <c r="T14" s="11"/>
      <c r="U14" s="11"/>
      <c r="V14" s="11"/>
      <c r="W14" s="11">
        <v>2</v>
      </c>
      <c r="X14" s="11">
        <v>2</v>
      </c>
      <c r="Y14" s="11"/>
      <c r="Z14" s="11"/>
      <c r="AA14" s="11"/>
      <c r="AB14" s="11"/>
      <c r="AC14" s="11"/>
      <c r="AD14" s="11"/>
      <c r="AE14" s="11">
        <v>0</v>
      </c>
      <c r="AF14" s="11"/>
      <c r="AG14" s="11"/>
      <c r="AH14" s="11"/>
      <c r="AI14" s="11"/>
      <c r="AJ14" s="11">
        <v>4</v>
      </c>
      <c r="AK14" s="11"/>
      <c r="AL14" s="11"/>
      <c r="AM14" s="11">
        <v>4</v>
      </c>
      <c r="AN14" s="11">
        <v>1</v>
      </c>
      <c r="AO14" s="11"/>
      <c r="AP14" s="11"/>
      <c r="AQ14" s="11">
        <f t="shared" ref="AQ14:AQ55" si="7">SUM(S14:AP14)</f>
        <v>13</v>
      </c>
      <c r="AR14" s="37">
        <f t="shared" ref="AR14:AR55" si="8">SUM(C14,G14,H14,R14,AQ14)</f>
        <v>40</v>
      </c>
      <c r="AS14" s="1"/>
      <c r="AT14" s="38">
        <f t="shared" ref="AT14:AT55" si="9">MIN(SUMIF($D$12:$AP$12,I$3,$D14:$AP14), 100)</f>
        <v>15</v>
      </c>
      <c r="AU14" s="38">
        <f t="shared" ref="AU14:AU55" si="10">MIN(SUMIF($D$12:$AP$12,I$4,$D14:$AP14), 100)</f>
        <v>16</v>
      </c>
      <c r="AV14" s="38">
        <f t="shared" ref="AV14:AV55" si="11">MIN(SUMIF($D$12:$AP$12,I$5,$D14:$AP14), 100)</f>
        <v>5</v>
      </c>
      <c r="AW14" s="3"/>
      <c r="AX14" s="12">
        <f t="shared" ref="AX14:AX55" si="12">MIN(SUMIF($D$12:$AP$12,I$3,$D14:$AP14)/AX$13, 100%)</f>
        <v>0.49999166680555318</v>
      </c>
      <c r="AY14" s="12">
        <f t="shared" ref="AY14:AY55" si="13">MIN(SUMIF($D$12:$AP$12,I$4,$D14:$AP14)/AY$13, 100%)</f>
        <v>0.33102649246397498</v>
      </c>
      <c r="AZ14" s="12">
        <f t="shared" ref="AZ14:AZ55" si="14">MIN(SUMIF($D$12:$AP$12,I$5,$D14:$AP14)/AZ$13, 100%)</f>
        <v>0.15789307480973883</v>
      </c>
      <c r="BA14" s="39"/>
      <c r="BB14" s="11">
        <f t="shared" ref="BB14:BD14" si="15">IF((AX14)&gt;=50%, 2, (IF((AX14)&lt;25%, 0, 1)))</f>
        <v>1</v>
      </c>
      <c r="BC14" s="11">
        <f t="shared" si="15"/>
        <v>1</v>
      </c>
      <c r="BD14" s="11">
        <f t="shared" si="15"/>
        <v>0</v>
      </c>
      <c r="BE14" s="13"/>
      <c r="BF14" s="11" t="str">
        <f t="shared" ref="BF14:BH14" si="16">IF(BB14=2,"Att", (IF(BB14=0,"Not","Weak")))</f>
        <v>Weak</v>
      </c>
      <c r="BG14" s="11" t="str">
        <f t="shared" si="16"/>
        <v>Weak</v>
      </c>
      <c r="BH14" s="11" t="str">
        <f t="shared" si="16"/>
        <v>Not</v>
      </c>
      <c r="BI14" s="1"/>
      <c r="BJ14" s="1">
        <f>BB14+BC14+BD14</f>
        <v>2</v>
      </c>
      <c r="BK14" s="1">
        <f>BB14+BC14+BD14</f>
        <v>2</v>
      </c>
      <c r="BL14" s="1">
        <f>BD14</f>
        <v>0</v>
      </c>
    </row>
    <row r="15" spans="1:64" ht="15.75" customHeight="1">
      <c r="A15" s="30" t="s">
        <v>61</v>
      </c>
      <c r="B15" s="30" t="s">
        <v>62</v>
      </c>
      <c r="C15" s="31">
        <v>10</v>
      </c>
      <c r="D15" s="32">
        <v>0</v>
      </c>
      <c r="E15" s="31">
        <v>10</v>
      </c>
      <c r="F15" s="31">
        <v>8</v>
      </c>
      <c r="G15" s="33">
        <f t="shared" si="5"/>
        <v>18</v>
      </c>
      <c r="H15" s="31">
        <v>9</v>
      </c>
      <c r="I15" s="34">
        <v>0</v>
      </c>
      <c r="J15" s="11">
        <v>5</v>
      </c>
      <c r="K15" s="11"/>
      <c r="L15" s="34">
        <v>5</v>
      </c>
      <c r="M15" s="11">
        <v>1</v>
      </c>
      <c r="N15" s="11"/>
      <c r="O15" s="11"/>
      <c r="P15" s="11"/>
      <c r="Q15" s="11"/>
      <c r="R15" s="36">
        <f t="shared" si="6"/>
        <v>11</v>
      </c>
      <c r="S15" s="11"/>
      <c r="T15" s="11"/>
      <c r="U15" s="11"/>
      <c r="V15" s="11"/>
      <c r="W15" s="11"/>
      <c r="X15" s="11">
        <v>5</v>
      </c>
      <c r="Y15" s="11"/>
      <c r="Z15" s="11"/>
      <c r="AA15" s="11">
        <v>0</v>
      </c>
      <c r="AB15" s="11">
        <v>3</v>
      </c>
      <c r="AC15" s="11"/>
      <c r="AD15" s="11"/>
      <c r="AE15" s="11"/>
      <c r="AF15" s="11"/>
      <c r="AG15" s="11"/>
      <c r="AH15" s="11"/>
      <c r="AI15" s="11">
        <v>5</v>
      </c>
      <c r="AJ15" s="11">
        <v>5</v>
      </c>
      <c r="AK15" s="11"/>
      <c r="AL15" s="11"/>
      <c r="AM15" s="11">
        <v>4</v>
      </c>
      <c r="AN15" s="11">
        <v>5</v>
      </c>
      <c r="AO15" s="11"/>
      <c r="AP15" s="11"/>
      <c r="AQ15" s="11">
        <f t="shared" si="7"/>
        <v>27</v>
      </c>
      <c r="AR15" s="8">
        <f t="shared" si="8"/>
        <v>75</v>
      </c>
      <c r="AS15" s="1"/>
      <c r="AT15" s="38">
        <f t="shared" si="9"/>
        <v>13</v>
      </c>
      <c r="AU15" s="38">
        <f t="shared" si="10"/>
        <v>33</v>
      </c>
      <c r="AV15" s="38">
        <f t="shared" si="11"/>
        <v>19</v>
      </c>
      <c r="AW15" s="3"/>
      <c r="AX15" s="12">
        <f t="shared" si="12"/>
        <v>0.43332611123147946</v>
      </c>
      <c r="AY15" s="12">
        <f t="shared" si="13"/>
        <v>0.68274214070694839</v>
      </c>
      <c r="AZ15" s="12">
        <f t="shared" si="14"/>
        <v>0.59999368427700761</v>
      </c>
      <c r="BA15" s="39"/>
      <c r="BB15" s="11">
        <f t="shared" ref="BB15:BD15" si="17">IF((AX15)&gt;=50%, 2, (IF((AX15)&lt;25%, 0, 1)))</f>
        <v>1</v>
      </c>
      <c r="BC15" s="11">
        <f t="shared" si="17"/>
        <v>2</v>
      </c>
      <c r="BD15" s="11">
        <f t="shared" si="17"/>
        <v>2</v>
      </c>
      <c r="BE15" s="13"/>
      <c r="BF15" s="11" t="str">
        <f t="shared" ref="BF15:BH15" si="18">IF(BB15=2,"Att", (IF(BB15=0,"Not","Weak")))</f>
        <v>Weak</v>
      </c>
      <c r="BG15" s="11" t="str">
        <f t="shared" si="18"/>
        <v>Att</v>
      </c>
      <c r="BH15" s="11" t="str">
        <f t="shared" si="18"/>
        <v>Att</v>
      </c>
      <c r="BI15" s="1"/>
      <c r="BJ15" s="1">
        <f t="shared" ref="BJ15:BJ55" si="19">BB15+BC15+BD15</f>
        <v>5</v>
      </c>
      <c r="BK15" s="1">
        <f t="shared" ref="BK15:BK55" si="20">BB15+BC15+BD15</f>
        <v>5</v>
      </c>
      <c r="BL15" s="1">
        <f t="shared" ref="BL15:BL55" si="21">BD15</f>
        <v>2</v>
      </c>
    </row>
    <row r="16" spans="1:64" ht="15.75" customHeight="1">
      <c r="A16" s="30" t="s">
        <v>63</v>
      </c>
      <c r="B16" s="30" t="s">
        <v>64</v>
      </c>
      <c r="C16" s="31">
        <v>4</v>
      </c>
      <c r="D16" s="32" t="s">
        <v>60</v>
      </c>
      <c r="E16" s="31">
        <v>10</v>
      </c>
      <c r="F16" s="31">
        <v>4</v>
      </c>
      <c r="G16" s="33">
        <f t="shared" si="5"/>
        <v>14</v>
      </c>
      <c r="H16" s="31">
        <v>6</v>
      </c>
      <c r="I16" s="34"/>
      <c r="J16" s="11"/>
      <c r="K16" s="11"/>
      <c r="L16" s="34"/>
      <c r="M16" s="11"/>
      <c r="N16" s="11"/>
      <c r="O16" s="11"/>
      <c r="P16" s="11"/>
      <c r="Q16" s="11"/>
      <c r="R16" s="36">
        <f t="shared" si="6"/>
        <v>0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>
        <f t="shared" si="7"/>
        <v>0</v>
      </c>
      <c r="AR16" s="8">
        <f t="shared" si="8"/>
        <v>24</v>
      </c>
      <c r="AS16" s="1"/>
      <c r="AT16" s="38">
        <f t="shared" si="9"/>
        <v>6</v>
      </c>
      <c r="AU16" s="38">
        <f t="shared" si="10"/>
        <v>4</v>
      </c>
      <c r="AV16" s="38">
        <f t="shared" si="11"/>
        <v>10</v>
      </c>
      <c r="AW16" s="3"/>
      <c r="AX16" s="12">
        <f t="shared" si="12"/>
        <v>0.19999666672222127</v>
      </c>
      <c r="AY16" s="12">
        <f t="shared" si="13"/>
        <v>8.2756623115993744E-2</v>
      </c>
      <c r="AZ16" s="12">
        <f t="shared" si="14"/>
        <v>0.31578614961947765</v>
      </c>
      <c r="BA16" s="39"/>
      <c r="BB16" s="11">
        <f t="shared" ref="BB16:BD16" si="22">IF((AX16)&gt;=50%, 2, (IF((AX16)&lt;25%, 0, 1)))</f>
        <v>0</v>
      </c>
      <c r="BC16" s="11">
        <f t="shared" si="22"/>
        <v>0</v>
      </c>
      <c r="BD16" s="11">
        <f t="shared" si="22"/>
        <v>1</v>
      </c>
      <c r="BE16" s="13"/>
      <c r="BF16" s="11" t="str">
        <f t="shared" ref="BF16:BH16" si="23">IF(BB16=2,"Att", (IF(BB16=0,"Not","Weak")))</f>
        <v>Not</v>
      </c>
      <c r="BG16" s="11" t="str">
        <f t="shared" si="23"/>
        <v>Not</v>
      </c>
      <c r="BH16" s="11" t="str">
        <f t="shared" si="23"/>
        <v>Weak</v>
      </c>
      <c r="BI16" s="1"/>
      <c r="BJ16" s="1">
        <f t="shared" si="19"/>
        <v>1</v>
      </c>
      <c r="BK16" s="1">
        <f t="shared" si="20"/>
        <v>1</v>
      </c>
      <c r="BL16" s="1">
        <f t="shared" si="21"/>
        <v>1</v>
      </c>
    </row>
    <row r="17" spans="1:64" ht="15.75" customHeight="1">
      <c r="A17" s="30" t="s">
        <v>65</v>
      </c>
      <c r="B17" s="30" t="s">
        <v>66</v>
      </c>
      <c r="C17" s="40">
        <v>4</v>
      </c>
      <c r="D17" s="41">
        <v>2</v>
      </c>
      <c r="E17" s="37">
        <v>9</v>
      </c>
      <c r="F17" s="40">
        <v>7</v>
      </c>
      <c r="G17" s="33">
        <f t="shared" si="5"/>
        <v>16</v>
      </c>
      <c r="H17" s="40">
        <v>7</v>
      </c>
      <c r="I17" s="34"/>
      <c r="J17" s="40">
        <v>0</v>
      </c>
      <c r="K17" s="37"/>
      <c r="L17" s="34">
        <v>2</v>
      </c>
      <c r="M17" s="37"/>
      <c r="N17" s="37"/>
      <c r="O17" s="37"/>
      <c r="P17" s="37"/>
      <c r="Q17" s="37"/>
      <c r="R17" s="36">
        <f t="shared" si="6"/>
        <v>2</v>
      </c>
      <c r="S17" s="8">
        <v>3</v>
      </c>
      <c r="T17" s="42">
        <v>3</v>
      </c>
      <c r="U17" s="43"/>
      <c r="V17" s="43"/>
      <c r="W17" s="42">
        <v>3</v>
      </c>
      <c r="X17" s="42">
        <v>5</v>
      </c>
      <c r="Y17" s="43"/>
      <c r="Z17" s="43"/>
      <c r="AA17" s="43"/>
      <c r="AB17" s="43"/>
      <c r="AC17" s="43"/>
      <c r="AD17" s="43"/>
      <c r="AE17" s="43"/>
      <c r="AF17" s="42">
        <v>4</v>
      </c>
      <c r="AG17" s="43"/>
      <c r="AH17" s="43"/>
      <c r="AI17" s="42">
        <v>5</v>
      </c>
      <c r="AJ17" s="11"/>
      <c r="AK17" s="11"/>
      <c r="AL17" s="11"/>
      <c r="AM17" s="11"/>
      <c r="AN17" s="11"/>
      <c r="AO17" s="11"/>
      <c r="AP17" s="11"/>
      <c r="AQ17" s="11">
        <f t="shared" si="7"/>
        <v>23</v>
      </c>
      <c r="AR17" s="8">
        <f t="shared" si="8"/>
        <v>52</v>
      </c>
      <c r="AS17" s="1"/>
      <c r="AT17" s="38">
        <f t="shared" si="9"/>
        <v>12</v>
      </c>
      <c r="AU17" s="38">
        <f t="shared" si="10"/>
        <v>26</v>
      </c>
      <c r="AV17" s="38">
        <f t="shared" si="11"/>
        <v>12</v>
      </c>
      <c r="AW17" s="3"/>
      <c r="AX17" s="12">
        <f t="shared" si="12"/>
        <v>0.39999333344444254</v>
      </c>
      <c r="AY17" s="12">
        <f t="shared" si="13"/>
        <v>0.53791805025395933</v>
      </c>
      <c r="AZ17" s="12">
        <f t="shared" si="14"/>
        <v>0.3789433795433732</v>
      </c>
      <c r="BA17" s="39"/>
      <c r="BB17" s="11">
        <f t="shared" ref="BB17:BD17" si="24">IF((AX17)&gt;=50%, 2, (IF((AX17)&lt;25%, 0, 1)))</f>
        <v>1</v>
      </c>
      <c r="BC17" s="11">
        <f t="shared" si="24"/>
        <v>2</v>
      </c>
      <c r="BD17" s="11">
        <f t="shared" si="24"/>
        <v>1</v>
      </c>
      <c r="BE17" s="13"/>
      <c r="BF17" s="11" t="str">
        <f t="shared" ref="BF17:BH17" si="25">IF(BB17=2,"Att", (IF(BB17=0,"Not","Weak")))</f>
        <v>Weak</v>
      </c>
      <c r="BG17" s="11" t="str">
        <f t="shared" si="25"/>
        <v>Att</v>
      </c>
      <c r="BH17" s="11" t="str">
        <f t="shared" si="25"/>
        <v>Weak</v>
      </c>
      <c r="BI17" s="1"/>
      <c r="BJ17" s="1">
        <f t="shared" si="19"/>
        <v>4</v>
      </c>
      <c r="BK17" s="1">
        <f t="shared" si="20"/>
        <v>4</v>
      </c>
      <c r="BL17" s="1">
        <f t="shared" si="21"/>
        <v>1</v>
      </c>
    </row>
    <row r="18" spans="1:64" ht="15.75" customHeight="1">
      <c r="A18" s="30" t="s">
        <v>67</v>
      </c>
      <c r="B18" s="30" t="s">
        <v>68</v>
      </c>
      <c r="C18" s="31">
        <v>4</v>
      </c>
      <c r="D18" s="42">
        <v>1</v>
      </c>
      <c r="E18" s="8" t="s">
        <v>60</v>
      </c>
      <c r="F18" s="31">
        <v>7</v>
      </c>
      <c r="G18" s="33">
        <f t="shared" si="5"/>
        <v>8</v>
      </c>
      <c r="H18" s="31">
        <v>8</v>
      </c>
      <c r="I18" s="34"/>
      <c r="J18" s="31">
        <v>0</v>
      </c>
      <c r="K18" s="8"/>
      <c r="L18" s="34">
        <v>2</v>
      </c>
      <c r="M18" s="8"/>
      <c r="N18" s="8"/>
      <c r="O18" s="8"/>
      <c r="P18" s="8"/>
      <c r="Q18" s="8"/>
      <c r="R18" s="36">
        <f t="shared" si="6"/>
        <v>2</v>
      </c>
      <c r="S18" s="11">
        <v>0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>
        <v>1</v>
      </c>
      <c r="AF18" s="11"/>
      <c r="AG18" s="11"/>
      <c r="AH18" s="11"/>
      <c r="AI18" s="11">
        <v>1</v>
      </c>
      <c r="AJ18" s="11"/>
      <c r="AK18" s="11"/>
      <c r="AL18" s="11"/>
      <c r="AM18" s="11">
        <v>0</v>
      </c>
      <c r="AN18" s="11"/>
      <c r="AO18" s="11"/>
      <c r="AP18" s="11"/>
      <c r="AQ18" s="11">
        <f t="shared" si="7"/>
        <v>2</v>
      </c>
      <c r="AR18" s="8">
        <f t="shared" si="8"/>
        <v>24</v>
      </c>
      <c r="AS18" s="1"/>
      <c r="AT18" s="38">
        <f t="shared" si="9"/>
        <v>10</v>
      </c>
      <c r="AU18" s="38">
        <f t="shared" si="10"/>
        <v>10</v>
      </c>
      <c r="AV18" s="38">
        <f t="shared" si="11"/>
        <v>0</v>
      </c>
      <c r="AW18" s="3"/>
      <c r="AX18" s="12">
        <f t="shared" si="12"/>
        <v>0.33332777787036882</v>
      </c>
      <c r="AY18" s="12">
        <f t="shared" si="13"/>
        <v>0.20689155778998436</v>
      </c>
      <c r="AZ18" s="12">
        <f t="shared" si="14"/>
        <v>0</v>
      </c>
      <c r="BA18" s="39"/>
      <c r="BB18" s="11">
        <f t="shared" ref="BB18:BD18" si="26">IF((AX18)&gt;=50%, 2, (IF((AX18)&lt;25%, 0, 1)))</f>
        <v>1</v>
      </c>
      <c r="BC18" s="11">
        <f t="shared" si="26"/>
        <v>0</v>
      </c>
      <c r="BD18" s="11">
        <f t="shared" si="26"/>
        <v>0</v>
      </c>
      <c r="BE18" s="13"/>
      <c r="BF18" s="11" t="str">
        <f t="shared" ref="BF18:BH18" si="27">IF(BB18=2,"Att", (IF(BB18=0,"Not","Weak")))</f>
        <v>Weak</v>
      </c>
      <c r="BG18" s="11" t="str">
        <f t="shared" si="27"/>
        <v>Not</v>
      </c>
      <c r="BH18" s="11" t="str">
        <f t="shared" si="27"/>
        <v>Not</v>
      </c>
      <c r="BI18" s="1"/>
      <c r="BJ18" s="1">
        <f t="shared" si="19"/>
        <v>1</v>
      </c>
      <c r="BK18" s="1">
        <f t="shared" si="20"/>
        <v>1</v>
      </c>
      <c r="BL18" s="1">
        <f t="shared" si="21"/>
        <v>0</v>
      </c>
    </row>
    <row r="19" spans="1:64" ht="15.75" customHeight="1">
      <c r="A19" s="30" t="s">
        <v>69</v>
      </c>
      <c r="B19" s="30" t="s">
        <v>70</v>
      </c>
      <c r="C19" s="31">
        <v>10</v>
      </c>
      <c r="D19" s="8">
        <v>0</v>
      </c>
      <c r="E19" s="8">
        <v>8</v>
      </c>
      <c r="F19" s="31">
        <v>8</v>
      </c>
      <c r="G19" s="33">
        <f t="shared" si="5"/>
        <v>16</v>
      </c>
      <c r="H19" s="31">
        <v>8</v>
      </c>
      <c r="I19" s="34"/>
      <c r="J19" s="11">
        <v>5</v>
      </c>
      <c r="K19" s="11"/>
      <c r="L19" s="34">
        <v>2</v>
      </c>
      <c r="M19" s="11"/>
      <c r="N19" s="11"/>
      <c r="O19" s="8"/>
      <c r="P19" s="11"/>
      <c r="Q19" s="11"/>
      <c r="R19" s="36">
        <f t="shared" si="6"/>
        <v>7</v>
      </c>
      <c r="S19" s="11">
        <v>5</v>
      </c>
      <c r="T19" s="11">
        <v>0</v>
      </c>
      <c r="U19" s="11"/>
      <c r="V19" s="11"/>
      <c r="W19" s="11">
        <v>4</v>
      </c>
      <c r="X19" s="11">
        <v>5</v>
      </c>
      <c r="Y19" s="11"/>
      <c r="Z19" s="11"/>
      <c r="AA19" s="11">
        <v>0</v>
      </c>
      <c r="AB19" s="11">
        <v>5</v>
      </c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>
        <v>0</v>
      </c>
      <c r="AN19" s="11">
        <v>5</v>
      </c>
      <c r="AO19" s="11"/>
      <c r="AP19" s="11"/>
      <c r="AQ19" s="11">
        <f t="shared" si="7"/>
        <v>24</v>
      </c>
      <c r="AR19" s="8">
        <f t="shared" si="8"/>
        <v>65</v>
      </c>
      <c r="AS19" s="1"/>
      <c r="AT19" s="38">
        <f t="shared" si="9"/>
        <v>12</v>
      </c>
      <c r="AU19" s="38">
        <f t="shared" si="10"/>
        <v>20</v>
      </c>
      <c r="AV19" s="38">
        <f t="shared" si="11"/>
        <v>23</v>
      </c>
      <c r="AW19" s="3"/>
      <c r="AX19" s="12">
        <f t="shared" si="12"/>
        <v>0.39999333344444254</v>
      </c>
      <c r="AY19" s="12">
        <f t="shared" si="13"/>
        <v>0.41378311557996872</v>
      </c>
      <c r="AZ19" s="12">
        <f t="shared" si="14"/>
        <v>0.7263081441247986</v>
      </c>
      <c r="BA19" s="39"/>
      <c r="BB19" s="11">
        <f t="shared" ref="BB19:BD19" si="28">IF((AX19)&gt;=50%, 2, (IF((AX19)&lt;25%, 0, 1)))</f>
        <v>1</v>
      </c>
      <c r="BC19" s="11">
        <f t="shared" si="28"/>
        <v>1</v>
      </c>
      <c r="BD19" s="11">
        <f t="shared" si="28"/>
        <v>2</v>
      </c>
      <c r="BE19" s="13"/>
      <c r="BF19" s="11" t="str">
        <f t="shared" ref="BF19:BH19" si="29">IF(BB19=2,"Att", (IF(BB19=0,"Not","Weak")))</f>
        <v>Weak</v>
      </c>
      <c r="BG19" s="11" t="str">
        <f t="shared" si="29"/>
        <v>Weak</v>
      </c>
      <c r="BH19" s="11" t="str">
        <f t="shared" si="29"/>
        <v>Att</v>
      </c>
      <c r="BI19" s="1"/>
      <c r="BJ19" s="1">
        <f t="shared" si="19"/>
        <v>4</v>
      </c>
      <c r="BK19" s="1">
        <f t="shared" si="20"/>
        <v>4</v>
      </c>
      <c r="BL19" s="1">
        <f t="shared" si="21"/>
        <v>2</v>
      </c>
    </row>
    <row r="20" spans="1:64" ht="15.75" customHeight="1">
      <c r="A20" s="30" t="s">
        <v>71</v>
      </c>
      <c r="B20" s="30" t="s">
        <v>72</v>
      </c>
      <c r="C20" s="31">
        <v>8</v>
      </c>
      <c r="D20" s="8">
        <v>0</v>
      </c>
      <c r="E20" s="8">
        <v>10</v>
      </c>
      <c r="F20" s="31">
        <v>7</v>
      </c>
      <c r="G20" s="33">
        <f t="shared" si="5"/>
        <v>17</v>
      </c>
      <c r="H20" s="31">
        <v>9</v>
      </c>
      <c r="I20" s="34"/>
      <c r="J20" s="8">
        <v>4</v>
      </c>
      <c r="K20" s="8"/>
      <c r="L20" s="34">
        <v>5</v>
      </c>
      <c r="M20" s="8"/>
      <c r="N20" s="8"/>
      <c r="O20" s="8"/>
      <c r="P20" s="8"/>
      <c r="Q20" s="8"/>
      <c r="R20" s="36">
        <f t="shared" si="6"/>
        <v>9</v>
      </c>
      <c r="S20" s="11">
        <v>3</v>
      </c>
      <c r="T20" s="11">
        <v>3</v>
      </c>
      <c r="U20" s="11"/>
      <c r="V20" s="11"/>
      <c r="W20" s="11">
        <v>3</v>
      </c>
      <c r="X20" s="11">
        <v>5</v>
      </c>
      <c r="Y20" s="11"/>
      <c r="Z20" s="11"/>
      <c r="AA20" s="11"/>
      <c r="AB20" s="11">
        <v>5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>
        <v>3</v>
      </c>
      <c r="AN20" s="11">
        <v>5</v>
      </c>
      <c r="AO20" s="11"/>
      <c r="AP20" s="11"/>
      <c r="AQ20" s="11">
        <f t="shared" si="7"/>
        <v>27</v>
      </c>
      <c r="AR20" s="8">
        <f t="shared" si="8"/>
        <v>70</v>
      </c>
      <c r="AS20" s="1"/>
      <c r="AT20" s="38">
        <f t="shared" si="9"/>
        <v>15</v>
      </c>
      <c r="AU20" s="38">
        <f t="shared" si="10"/>
        <v>25</v>
      </c>
      <c r="AV20" s="38">
        <f t="shared" si="11"/>
        <v>22</v>
      </c>
      <c r="AW20" s="3"/>
      <c r="AX20" s="12">
        <f t="shared" si="12"/>
        <v>0.49999166680555318</v>
      </c>
      <c r="AY20" s="12">
        <f t="shared" si="13"/>
        <v>0.5172288944749609</v>
      </c>
      <c r="AZ20" s="12">
        <f t="shared" si="14"/>
        <v>0.69472952916285091</v>
      </c>
      <c r="BA20" s="39"/>
      <c r="BB20" s="11">
        <f t="shared" ref="BB20:BD20" si="30">IF((AX20)&gt;=50%, 2, (IF((AX20)&lt;25%, 0, 1)))</f>
        <v>1</v>
      </c>
      <c r="BC20" s="11">
        <f t="shared" si="30"/>
        <v>2</v>
      </c>
      <c r="BD20" s="11">
        <f t="shared" si="30"/>
        <v>2</v>
      </c>
      <c r="BE20" s="13"/>
      <c r="BF20" s="11" t="str">
        <f t="shared" ref="BF20:BH20" si="31">IF(BB20=2,"Att", (IF(BB20=0,"Not","Weak")))</f>
        <v>Weak</v>
      </c>
      <c r="BG20" s="11" t="str">
        <f t="shared" si="31"/>
        <v>Att</v>
      </c>
      <c r="BH20" s="11" t="str">
        <f t="shared" si="31"/>
        <v>Att</v>
      </c>
      <c r="BI20" s="1"/>
      <c r="BJ20" s="1">
        <f t="shared" si="19"/>
        <v>5</v>
      </c>
      <c r="BK20" s="1">
        <f t="shared" si="20"/>
        <v>5</v>
      </c>
      <c r="BL20" s="1">
        <f t="shared" si="21"/>
        <v>2</v>
      </c>
    </row>
    <row r="21" spans="1:64" ht="15.75" customHeight="1">
      <c r="A21" s="30" t="s">
        <v>73</v>
      </c>
      <c r="B21" s="30" t="s">
        <v>74</v>
      </c>
      <c r="C21" s="31">
        <v>8</v>
      </c>
      <c r="D21" s="42">
        <v>0</v>
      </c>
      <c r="E21" s="8">
        <v>10</v>
      </c>
      <c r="F21" s="31">
        <v>6</v>
      </c>
      <c r="G21" s="33">
        <f t="shared" si="5"/>
        <v>16</v>
      </c>
      <c r="H21" s="31">
        <v>8</v>
      </c>
      <c r="I21" s="34"/>
      <c r="J21" s="31">
        <v>3</v>
      </c>
      <c r="K21" s="8"/>
      <c r="L21" s="34"/>
      <c r="M21" s="8"/>
      <c r="N21" s="8"/>
      <c r="O21" s="8"/>
      <c r="P21" s="8"/>
      <c r="Q21" s="8"/>
      <c r="R21" s="36">
        <f t="shared" si="6"/>
        <v>3</v>
      </c>
      <c r="S21" s="11">
        <v>0</v>
      </c>
      <c r="T21" s="11">
        <v>0</v>
      </c>
      <c r="U21" s="11"/>
      <c r="V21" s="11"/>
      <c r="W21" s="11">
        <v>0</v>
      </c>
      <c r="X21" s="11">
        <v>4</v>
      </c>
      <c r="Y21" s="11"/>
      <c r="Z21" s="11"/>
      <c r="AA21" s="11"/>
      <c r="AB21" s="11">
        <v>2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>
        <v>1</v>
      </c>
      <c r="AN21" s="11">
        <v>4</v>
      </c>
      <c r="AO21" s="11"/>
      <c r="AP21" s="11"/>
      <c r="AQ21" s="11">
        <f t="shared" si="7"/>
        <v>11</v>
      </c>
      <c r="AR21" s="8">
        <f t="shared" si="8"/>
        <v>46</v>
      </c>
      <c r="AS21" s="1"/>
      <c r="AT21" s="38">
        <f t="shared" si="9"/>
        <v>9</v>
      </c>
      <c r="AU21" s="38">
        <f t="shared" si="10"/>
        <v>14</v>
      </c>
      <c r="AV21" s="38">
        <f t="shared" si="11"/>
        <v>15</v>
      </c>
      <c r="AW21" s="3"/>
      <c r="AX21" s="12">
        <f t="shared" si="12"/>
        <v>0.29999500008333191</v>
      </c>
      <c r="AY21" s="12">
        <f t="shared" si="13"/>
        <v>0.2896481809059781</v>
      </c>
      <c r="AZ21" s="12">
        <f t="shared" si="14"/>
        <v>0.47367922442921651</v>
      </c>
      <c r="BA21" s="39"/>
      <c r="BB21" s="11">
        <f t="shared" ref="BB21:BD21" si="32">IF((AX21)&gt;=50%, 2, (IF((AX21)&lt;25%, 0, 1)))</f>
        <v>1</v>
      </c>
      <c r="BC21" s="11">
        <f t="shared" si="32"/>
        <v>1</v>
      </c>
      <c r="BD21" s="11">
        <f t="shared" si="32"/>
        <v>1</v>
      </c>
      <c r="BE21" s="13"/>
      <c r="BF21" s="11" t="str">
        <f t="shared" ref="BF21:BH21" si="33">IF(BB21=2,"Att", (IF(BB21=0,"Not","Weak")))</f>
        <v>Weak</v>
      </c>
      <c r="BG21" s="11" t="str">
        <f t="shared" si="33"/>
        <v>Weak</v>
      </c>
      <c r="BH21" s="11" t="str">
        <f t="shared" si="33"/>
        <v>Weak</v>
      </c>
      <c r="BI21" s="1"/>
      <c r="BJ21" s="1">
        <f t="shared" si="19"/>
        <v>3</v>
      </c>
      <c r="BK21" s="1">
        <f t="shared" si="20"/>
        <v>3</v>
      </c>
      <c r="BL21" s="1">
        <f t="shared" si="21"/>
        <v>1</v>
      </c>
    </row>
    <row r="22" spans="1:64" ht="15.75" customHeight="1">
      <c r="A22" s="30" t="s">
        <v>75</v>
      </c>
      <c r="B22" s="30" t="s">
        <v>76</v>
      </c>
      <c r="C22" s="31">
        <v>10</v>
      </c>
      <c r="D22" s="1">
        <v>7</v>
      </c>
      <c r="E22" s="8">
        <v>10</v>
      </c>
      <c r="F22" s="31">
        <v>9</v>
      </c>
      <c r="G22" s="33">
        <f t="shared" si="5"/>
        <v>19</v>
      </c>
      <c r="H22" s="31">
        <v>7</v>
      </c>
      <c r="I22" s="34">
        <v>0</v>
      </c>
      <c r="J22" s="11">
        <v>0</v>
      </c>
      <c r="K22" s="11"/>
      <c r="L22" s="34">
        <v>1</v>
      </c>
      <c r="M22" s="11">
        <v>0</v>
      </c>
      <c r="N22" s="11"/>
      <c r="O22" s="8"/>
      <c r="P22" s="11"/>
      <c r="Q22" s="11"/>
      <c r="R22" s="36">
        <f t="shared" si="6"/>
        <v>1</v>
      </c>
      <c r="S22" s="11">
        <v>5</v>
      </c>
      <c r="T22" s="11">
        <v>5</v>
      </c>
      <c r="U22" s="11"/>
      <c r="V22" s="11"/>
      <c r="W22" s="11">
        <v>5</v>
      </c>
      <c r="X22" s="11">
        <v>5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>
        <v>5</v>
      </c>
      <c r="AJ22" s="11">
        <v>1</v>
      </c>
      <c r="AK22" s="11"/>
      <c r="AL22" s="11"/>
      <c r="AM22" s="11">
        <v>3</v>
      </c>
      <c r="AN22" s="11">
        <v>4</v>
      </c>
      <c r="AO22" s="11"/>
      <c r="AP22" s="11"/>
      <c r="AQ22" s="11">
        <f t="shared" si="7"/>
        <v>33</v>
      </c>
      <c r="AR22" s="8">
        <f t="shared" si="8"/>
        <v>70</v>
      </c>
      <c r="AS22" s="1"/>
      <c r="AT22" s="38">
        <f t="shared" si="9"/>
        <v>22</v>
      </c>
      <c r="AU22" s="38">
        <f t="shared" si="10"/>
        <v>30</v>
      </c>
      <c r="AV22" s="38">
        <f t="shared" si="11"/>
        <v>15</v>
      </c>
      <c r="AW22" s="3"/>
      <c r="AX22" s="12">
        <f t="shared" si="12"/>
        <v>0.73332111131481137</v>
      </c>
      <c r="AY22" s="12">
        <f t="shared" si="13"/>
        <v>0.62067467336995308</v>
      </c>
      <c r="AZ22" s="12">
        <f t="shared" si="14"/>
        <v>0.47367922442921651</v>
      </c>
      <c r="BA22" s="39"/>
      <c r="BB22" s="11">
        <f t="shared" ref="BB22:BD22" si="34">IF((AX22)&gt;=50%, 2, (IF((AX22)&lt;25%, 0, 1)))</f>
        <v>2</v>
      </c>
      <c r="BC22" s="11">
        <f t="shared" si="34"/>
        <v>2</v>
      </c>
      <c r="BD22" s="11">
        <f t="shared" si="34"/>
        <v>1</v>
      </c>
      <c r="BE22" s="13"/>
      <c r="BF22" s="11" t="str">
        <f t="shared" ref="BF22:BH22" si="35">IF(BB22=2,"Att", (IF(BB22=0,"Not","Weak")))</f>
        <v>Att</v>
      </c>
      <c r="BG22" s="11" t="str">
        <f t="shared" si="35"/>
        <v>Att</v>
      </c>
      <c r="BH22" s="11" t="str">
        <f t="shared" si="35"/>
        <v>Weak</v>
      </c>
      <c r="BI22" s="1"/>
      <c r="BJ22" s="1">
        <f t="shared" si="19"/>
        <v>5</v>
      </c>
      <c r="BK22" s="1">
        <f t="shared" si="20"/>
        <v>5</v>
      </c>
      <c r="BL22" s="1">
        <f t="shared" si="21"/>
        <v>1</v>
      </c>
    </row>
    <row r="23" spans="1:64" ht="15.75" customHeight="1">
      <c r="A23" s="30" t="s">
        <v>77</v>
      </c>
      <c r="B23" s="30" t="s">
        <v>78</v>
      </c>
      <c r="C23" s="31">
        <v>10</v>
      </c>
      <c r="D23" s="42">
        <v>0</v>
      </c>
      <c r="E23" s="8">
        <v>6</v>
      </c>
      <c r="F23" s="31">
        <v>6</v>
      </c>
      <c r="G23" s="33">
        <f t="shared" si="5"/>
        <v>12</v>
      </c>
      <c r="H23" s="31">
        <v>9</v>
      </c>
      <c r="I23" s="34">
        <v>5</v>
      </c>
      <c r="J23" s="11">
        <v>0</v>
      </c>
      <c r="K23" s="11"/>
      <c r="L23" s="34">
        <v>5</v>
      </c>
      <c r="M23" s="11">
        <v>3</v>
      </c>
      <c r="N23" s="11"/>
      <c r="O23" s="8"/>
      <c r="P23" s="11"/>
      <c r="Q23" s="11"/>
      <c r="R23" s="36">
        <f t="shared" si="6"/>
        <v>13</v>
      </c>
      <c r="S23" s="11">
        <v>5</v>
      </c>
      <c r="T23" s="11">
        <v>0</v>
      </c>
      <c r="U23" s="11"/>
      <c r="V23" s="11"/>
      <c r="W23" s="11">
        <v>0</v>
      </c>
      <c r="X23" s="11">
        <v>0</v>
      </c>
      <c r="Y23" s="11"/>
      <c r="Z23" s="11"/>
      <c r="AA23" s="11"/>
      <c r="AB23" s="11"/>
      <c r="AC23" s="11"/>
      <c r="AD23" s="11"/>
      <c r="AE23" s="11"/>
      <c r="AF23" s="11"/>
      <c r="AG23" s="8"/>
      <c r="AH23" s="8"/>
      <c r="AI23" s="11">
        <v>5</v>
      </c>
      <c r="AJ23" s="11">
        <v>5</v>
      </c>
      <c r="AK23" s="11"/>
      <c r="AL23" s="11"/>
      <c r="AM23" s="11">
        <v>2</v>
      </c>
      <c r="AN23" s="11">
        <v>4</v>
      </c>
      <c r="AO23" s="11"/>
      <c r="AP23" s="11"/>
      <c r="AQ23" s="11">
        <f t="shared" si="7"/>
        <v>21</v>
      </c>
      <c r="AR23" s="8">
        <f t="shared" si="8"/>
        <v>65</v>
      </c>
      <c r="AS23" s="1"/>
      <c r="AT23" s="38">
        <f t="shared" si="9"/>
        <v>11</v>
      </c>
      <c r="AU23" s="38">
        <f t="shared" si="10"/>
        <v>30</v>
      </c>
      <c r="AV23" s="38">
        <f t="shared" si="11"/>
        <v>14</v>
      </c>
      <c r="AW23" s="3"/>
      <c r="AX23" s="12">
        <f t="shared" si="12"/>
        <v>0.36666055565740568</v>
      </c>
      <c r="AY23" s="12">
        <f t="shared" si="13"/>
        <v>0.62067467336995308</v>
      </c>
      <c r="AZ23" s="12">
        <f t="shared" si="14"/>
        <v>0.44210060946726876</v>
      </c>
      <c r="BA23" s="39"/>
      <c r="BB23" s="11">
        <f t="shared" ref="BB23:BD23" si="36">IF((AX23)&gt;=50%, 2, (IF((AX23)&lt;25%, 0, 1)))</f>
        <v>1</v>
      </c>
      <c r="BC23" s="11">
        <f t="shared" si="36"/>
        <v>2</v>
      </c>
      <c r="BD23" s="11">
        <f t="shared" si="36"/>
        <v>1</v>
      </c>
      <c r="BE23" s="13"/>
      <c r="BF23" s="11" t="str">
        <f t="shared" ref="BF23:BH23" si="37">IF(BB23=2,"Att", (IF(BB23=0,"Not","Weak")))</f>
        <v>Weak</v>
      </c>
      <c r="BG23" s="11" t="str">
        <f t="shared" si="37"/>
        <v>Att</v>
      </c>
      <c r="BH23" s="11" t="str">
        <f t="shared" si="37"/>
        <v>Weak</v>
      </c>
      <c r="BI23" s="1"/>
      <c r="BJ23" s="1">
        <f t="shared" si="19"/>
        <v>4</v>
      </c>
      <c r="BK23" s="1">
        <f t="shared" si="20"/>
        <v>4</v>
      </c>
      <c r="BL23" s="1">
        <f t="shared" si="21"/>
        <v>1</v>
      </c>
    </row>
    <row r="24" spans="1:64" ht="15.75" customHeight="1">
      <c r="A24" s="30" t="s">
        <v>79</v>
      </c>
      <c r="B24" s="30" t="s">
        <v>80</v>
      </c>
      <c r="C24" s="31">
        <v>10</v>
      </c>
      <c r="D24" s="42">
        <v>0</v>
      </c>
      <c r="E24" s="8">
        <v>10</v>
      </c>
      <c r="F24" s="31">
        <v>8</v>
      </c>
      <c r="G24" s="33">
        <f t="shared" si="5"/>
        <v>18</v>
      </c>
      <c r="H24" s="31">
        <v>9</v>
      </c>
      <c r="I24" s="34">
        <v>0</v>
      </c>
      <c r="J24" s="31">
        <v>0</v>
      </c>
      <c r="K24" s="8"/>
      <c r="L24" s="34">
        <v>2</v>
      </c>
      <c r="M24" s="8"/>
      <c r="N24" s="8"/>
      <c r="O24" s="8"/>
      <c r="P24" s="8"/>
      <c r="Q24" s="8"/>
      <c r="R24" s="36">
        <f t="shared" si="6"/>
        <v>2</v>
      </c>
      <c r="S24" s="11">
        <v>5</v>
      </c>
      <c r="T24" s="11">
        <v>4</v>
      </c>
      <c r="U24" s="11"/>
      <c r="V24" s="11"/>
      <c r="W24" s="11">
        <v>4</v>
      </c>
      <c r="X24" s="11">
        <v>5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>
        <v>5</v>
      </c>
      <c r="AJ24" s="11">
        <v>2</v>
      </c>
      <c r="AK24" s="11"/>
      <c r="AL24" s="11"/>
      <c r="AM24" s="11">
        <v>1</v>
      </c>
      <c r="AN24" s="11">
        <v>5</v>
      </c>
      <c r="AO24" s="11"/>
      <c r="AP24" s="11"/>
      <c r="AQ24" s="11">
        <f t="shared" si="7"/>
        <v>31</v>
      </c>
      <c r="AR24" s="8">
        <f t="shared" si="8"/>
        <v>70</v>
      </c>
      <c r="AS24" s="1"/>
      <c r="AT24" s="38">
        <f t="shared" si="9"/>
        <v>14</v>
      </c>
      <c r="AU24" s="38">
        <f t="shared" si="10"/>
        <v>31</v>
      </c>
      <c r="AV24" s="38">
        <f t="shared" si="11"/>
        <v>15</v>
      </c>
      <c r="AW24" s="3"/>
      <c r="AX24" s="12">
        <f t="shared" si="12"/>
        <v>0.46665888901851632</v>
      </c>
      <c r="AY24" s="12">
        <f t="shared" si="13"/>
        <v>0.64136382914895151</v>
      </c>
      <c r="AZ24" s="12">
        <f t="shared" si="14"/>
        <v>0.47367922442921651</v>
      </c>
      <c r="BA24" s="39"/>
      <c r="BB24" s="11">
        <f t="shared" ref="BB24:BD24" si="38">IF((AX24)&gt;=50%, 2, (IF((AX24)&lt;25%, 0, 1)))</f>
        <v>1</v>
      </c>
      <c r="BC24" s="11">
        <f t="shared" si="38"/>
        <v>2</v>
      </c>
      <c r="BD24" s="11">
        <f t="shared" si="38"/>
        <v>1</v>
      </c>
      <c r="BE24" s="13"/>
      <c r="BF24" s="11" t="str">
        <f t="shared" ref="BF24:BH24" si="39">IF(BB24=2,"Att", (IF(BB24=0,"Not","Weak")))</f>
        <v>Weak</v>
      </c>
      <c r="BG24" s="11" t="str">
        <f t="shared" si="39"/>
        <v>Att</v>
      </c>
      <c r="BH24" s="11" t="str">
        <f t="shared" si="39"/>
        <v>Weak</v>
      </c>
      <c r="BI24" s="1"/>
      <c r="BJ24" s="1">
        <f t="shared" si="19"/>
        <v>4</v>
      </c>
      <c r="BK24" s="1">
        <f t="shared" si="20"/>
        <v>4</v>
      </c>
      <c r="BL24" s="1">
        <f t="shared" si="21"/>
        <v>1</v>
      </c>
    </row>
    <row r="25" spans="1:64" ht="15.75" customHeight="1">
      <c r="A25" s="30" t="s">
        <v>81</v>
      </c>
      <c r="B25" s="30" t="s">
        <v>82</v>
      </c>
      <c r="C25" s="31">
        <v>10</v>
      </c>
      <c r="D25" s="42">
        <v>0</v>
      </c>
      <c r="E25" s="8">
        <v>10</v>
      </c>
      <c r="F25" s="31">
        <v>8</v>
      </c>
      <c r="G25" s="33">
        <f t="shared" si="5"/>
        <v>18</v>
      </c>
      <c r="H25" s="31">
        <v>8</v>
      </c>
      <c r="I25" s="34">
        <v>5</v>
      </c>
      <c r="J25" s="31">
        <v>2</v>
      </c>
      <c r="K25" s="8"/>
      <c r="L25" s="34">
        <v>3</v>
      </c>
      <c r="M25" s="8">
        <v>0</v>
      </c>
      <c r="N25" s="8"/>
      <c r="O25" s="8"/>
      <c r="P25" s="8"/>
      <c r="Q25" s="8"/>
      <c r="R25" s="36">
        <f t="shared" si="6"/>
        <v>10</v>
      </c>
      <c r="S25" s="11">
        <v>5</v>
      </c>
      <c r="T25" s="11">
        <v>4</v>
      </c>
      <c r="U25" s="11"/>
      <c r="V25" s="11"/>
      <c r="W25" s="11">
        <v>4</v>
      </c>
      <c r="X25" s="11">
        <v>5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>
        <v>5</v>
      </c>
      <c r="AJ25" s="11">
        <v>0</v>
      </c>
      <c r="AK25" s="11"/>
      <c r="AL25" s="11"/>
      <c r="AM25" s="11">
        <v>1</v>
      </c>
      <c r="AN25" s="11">
        <v>5</v>
      </c>
      <c r="AO25" s="11"/>
      <c r="AP25" s="11"/>
      <c r="AQ25" s="11">
        <f t="shared" si="7"/>
        <v>29</v>
      </c>
      <c r="AR25" s="8">
        <f t="shared" si="8"/>
        <v>75</v>
      </c>
      <c r="AS25" s="1"/>
      <c r="AT25" s="38">
        <f t="shared" si="9"/>
        <v>13</v>
      </c>
      <c r="AU25" s="38">
        <f t="shared" si="10"/>
        <v>35</v>
      </c>
      <c r="AV25" s="38">
        <f t="shared" si="11"/>
        <v>17</v>
      </c>
      <c r="AW25" s="3"/>
      <c r="AX25" s="12">
        <f t="shared" si="12"/>
        <v>0.43332611123147946</v>
      </c>
      <c r="AY25" s="12">
        <f t="shared" si="13"/>
        <v>0.72412045226494526</v>
      </c>
      <c r="AZ25" s="12">
        <f t="shared" si="14"/>
        <v>0.536836454353112</v>
      </c>
      <c r="BA25" s="39"/>
      <c r="BB25" s="11">
        <f t="shared" ref="BB25:BD25" si="40">IF((AX25)&gt;=50%, 2, (IF((AX25)&lt;25%, 0, 1)))</f>
        <v>1</v>
      </c>
      <c r="BC25" s="11">
        <f t="shared" si="40"/>
        <v>2</v>
      </c>
      <c r="BD25" s="11">
        <f t="shared" si="40"/>
        <v>2</v>
      </c>
      <c r="BE25" s="13"/>
      <c r="BF25" s="11" t="str">
        <f t="shared" ref="BF25:BH25" si="41">IF(BB25=2,"Att", (IF(BB25=0,"Not","Weak")))</f>
        <v>Weak</v>
      </c>
      <c r="BG25" s="11" t="str">
        <f t="shared" si="41"/>
        <v>Att</v>
      </c>
      <c r="BH25" s="11" t="str">
        <f t="shared" si="41"/>
        <v>Att</v>
      </c>
      <c r="BI25" s="1"/>
      <c r="BJ25" s="1">
        <f t="shared" si="19"/>
        <v>5</v>
      </c>
      <c r="BK25" s="1">
        <f t="shared" si="20"/>
        <v>5</v>
      </c>
      <c r="BL25" s="1">
        <f t="shared" si="21"/>
        <v>2</v>
      </c>
    </row>
    <row r="26" spans="1:64" ht="15.75" customHeight="1">
      <c r="A26" s="30" t="s">
        <v>83</v>
      </c>
      <c r="B26" s="30" t="s">
        <v>84</v>
      </c>
      <c r="C26" s="31" t="s">
        <v>60</v>
      </c>
      <c r="D26" s="42" t="s">
        <v>60</v>
      </c>
      <c r="E26" s="8" t="s">
        <v>60</v>
      </c>
      <c r="F26" s="31" t="s">
        <v>60</v>
      </c>
      <c r="G26" s="33" t="s">
        <v>60</v>
      </c>
      <c r="H26" s="31" t="s">
        <v>60</v>
      </c>
      <c r="I26" s="34"/>
      <c r="J26" s="11"/>
      <c r="K26" s="11"/>
      <c r="L26" s="34"/>
      <c r="M26" s="11"/>
      <c r="N26" s="11"/>
      <c r="O26" s="8"/>
      <c r="P26" s="11"/>
      <c r="Q26" s="11"/>
      <c r="R26" s="36">
        <f t="shared" si="6"/>
        <v>0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>
        <f t="shared" si="7"/>
        <v>0</v>
      </c>
      <c r="AR26" s="8">
        <f t="shared" si="8"/>
        <v>0</v>
      </c>
      <c r="AS26" s="1"/>
      <c r="AT26" s="38">
        <f t="shared" si="9"/>
        <v>0</v>
      </c>
      <c r="AU26" s="38">
        <f t="shared" si="10"/>
        <v>0</v>
      </c>
      <c r="AV26" s="38">
        <f t="shared" si="11"/>
        <v>0</v>
      </c>
      <c r="AW26" s="3"/>
      <c r="AX26" s="12">
        <f t="shared" si="12"/>
        <v>0</v>
      </c>
      <c r="AY26" s="12">
        <f t="shared" si="13"/>
        <v>0</v>
      </c>
      <c r="AZ26" s="12">
        <f t="shared" si="14"/>
        <v>0</v>
      </c>
      <c r="BA26" s="39"/>
      <c r="BB26" s="11">
        <f t="shared" ref="BB26:BD26" si="42">IF((AX26)&gt;=50%, 2, (IF((AX26)&lt;25%, 0, 1)))</f>
        <v>0</v>
      </c>
      <c r="BC26" s="11">
        <f t="shared" si="42"/>
        <v>0</v>
      </c>
      <c r="BD26" s="11">
        <f t="shared" si="42"/>
        <v>0</v>
      </c>
      <c r="BE26" s="13"/>
      <c r="BF26" s="11" t="str">
        <f t="shared" ref="BF26:BH26" si="43">IF(BB26=2,"Att", (IF(BB26=0,"Not","Weak")))</f>
        <v>Not</v>
      </c>
      <c r="BG26" s="11" t="str">
        <f t="shared" si="43"/>
        <v>Not</v>
      </c>
      <c r="BH26" s="11" t="str">
        <f t="shared" si="43"/>
        <v>Not</v>
      </c>
      <c r="BI26" s="1"/>
      <c r="BJ26" s="1">
        <f t="shared" si="19"/>
        <v>0</v>
      </c>
      <c r="BK26" s="1">
        <f t="shared" si="20"/>
        <v>0</v>
      </c>
      <c r="BL26" s="1">
        <f t="shared" si="21"/>
        <v>0</v>
      </c>
    </row>
    <row r="27" spans="1:64" ht="15.75" customHeight="1">
      <c r="A27" s="44">
        <v>1903710201955</v>
      </c>
      <c r="B27" s="30" t="s">
        <v>85</v>
      </c>
      <c r="C27" s="31"/>
      <c r="D27" s="42"/>
      <c r="E27" s="8"/>
      <c r="F27" s="31"/>
      <c r="G27" s="33"/>
      <c r="H27" s="31"/>
      <c r="I27" s="34"/>
      <c r="J27" s="31"/>
      <c r="K27" s="8"/>
      <c r="L27" s="34"/>
      <c r="M27" s="8"/>
      <c r="N27" s="8"/>
      <c r="O27" s="8"/>
      <c r="P27" s="8"/>
      <c r="Q27" s="8"/>
      <c r="R27" s="36"/>
      <c r="S27" s="8">
        <v>5</v>
      </c>
      <c r="T27" s="43"/>
      <c r="U27" s="43"/>
      <c r="V27" s="43"/>
      <c r="W27" s="42">
        <v>0</v>
      </c>
      <c r="X27" s="43"/>
      <c r="Y27" s="43"/>
      <c r="Z27" s="43"/>
      <c r="AA27" s="43"/>
      <c r="AB27" s="42">
        <v>4</v>
      </c>
      <c r="AC27" s="43"/>
      <c r="AD27" s="43"/>
      <c r="AE27" s="43"/>
      <c r="AF27" s="43"/>
      <c r="AG27" s="43"/>
      <c r="AH27" s="43"/>
      <c r="AI27" s="42">
        <v>0</v>
      </c>
      <c r="AJ27" s="11"/>
      <c r="AK27" s="11"/>
      <c r="AL27" s="11"/>
      <c r="AM27" s="11"/>
      <c r="AN27" s="11"/>
      <c r="AO27" s="11"/>
      <c r="AP27" s="11"/>
      <c r="AQ27" s="11">
        <f t="shared" si="7"/>
        <v>9</v>
      </c>
      <c r="AR27" s="8">
        <f t="shared" si="8"/>
        <v>9</v>
      </c>
      <c r="AS27" s="1"/>
      <c r="AT27" s="38">
        <f t="shared" si="9"/>
        <v>0</v>
      </c>
      <c r="AU27" s="38">
        <f t="shared" si="10"/>
        <v>0</v>
      </c>
      <c r="AV27" s="38">
        <f t="shared" si="11"/>
        <v>9</v>
      </c>
      <c r="AW27" s="3"/>
      <c r="AX27" s="12">
        <f t="shared" si="12"/>
        <v>0</v>
      </c>
      <c r="AY27" s="12">
        <f t="shared" si="13"/>
        <v>0</v>
      </c>
      <c r="AZ27" s="12">
        <f t="shared" si="14"/>
        <v>0.2842075346575299</v>
      </c>
      <c r="BA27" s="39"/>
      <c r="BB27" s="11">
        <f t="shared" ref="BB27:BD27" si="44">IF((AX27)&gt;=50%, 2, (IF((AX27)&lt;25%, 0, 1)))</f>
        <v>0</v>
      </c>
      <c r="BC27" s="11">
        <f t="shared" si="44"/>
        <v>0</v>
      </c>
      <c r="BD27" s="11">
        <f t="shared" si="44"/>
        <v>1</v>
      </c>
      <c r="BE27" s="13"/>
      <c r="BF27" s="11" t="str">
        <f t="shared" ref="BF27:BH27" si="45">IF(BB27=2,"Att", (IF(BB27=0,"Not","Weak")))</f>
        <v>Not</v>
      </c>
      <c r="BG27" s="11" t="str">
        <f t="shared" si="45"/>
        <v>Not</v>
      </c>
      <c r="BH27" s="11" t="str">
        <f t="shared" si="45"/>
        <v>Weak</v>
      </c>
      <c r="BI27" s="1"/>
      <c r="BJ27" s="1">
        <f t="shared" si="19"/>
        <v>1</v>
      </c>
      <c r="BK27" s="1">
        <f t="shared" si="20"/>
        <v>1</v>
      </c>
      <c r="BL27" s="1">
        <f t="shared" si="21"/>
        <v>1</v>
      </c>
    </row>
    <row r="28" spans="1:64" ht="15.75" customHeight="1">
      <c r="A28" s="44">
        <v>1903710201984</v>
      </c>
      <c r="B28" s="30" t="s">
        <v>86</v>
      </c>
      <c r="C28" s="31"/>
      <c r="D28" s="42"/>
      <c r="E28" s="8"/>
      <c r="F28" s="31"/>
      <c r="G28" s="33"/>
      <c r="H28" s="31"/>
      <c r="I28" s="34"/>
      <c r="J28" s="31"/>
      <c r="K28" s="8"/>
      <c r="L28" s="34"/>
      <c r="M28" s="8"/>
      <c r="N28" s="8"/>
      <c r="O28" s="8"/>
      <c r="P28" s="8"/>
      <c r="Q28" s="8"/>
      <c r="R28" s="36"/>
      <c r="S28" s="8"/>
      <c r="T28" s="45"/>
      <c r="U28" s="45"/>
      <c r="V28" s="45"/>
      <c r="W28" s="42">
        <v>1</v>
      </c>
      <c r="X28" s="45"/>
      <c r="Y28" s="45"/>
      <c r="Z28" s="45"/>
      <c r="AA28" s="45">
        <v>0</v>
      </c>
      <c r="AB28" s="42">
        <v>2</v>
      </c>
      <c r="AC28" s="45"/>
      <c r="AD28" s="45"/>
      <c r="AE28" s="45">
        <v>1</v>
      </c>
      <c r="AF28" s="45">
        <v>0</v>
      </c>
      <c r="AG28" s="45"/>
      <c r="AH28" s="45"/>
      <c r="AI28" s="42"/>
      <c r="AJ28" s="11"/>
      <c r="AK28" s="11"/>
      <c r="AL28" s="11"/>
      <c r="AM28" s="11">
        <v>2</v>
      </c>
      <c r="AN28" s="11">
        <v>0</v>
      </c>
      <c r="AO28" s="11"/>
      <c r="AP28" s="11"/>
      <c r="AQ28" s="11">
        <f t="shared" si="7"/>
        <v>6</v>
      </c>
      <c r="AR28" s="8">
        <f t="shared" si="8"/>
        <v>6</v>
      </c>
      <c r="AS28" s="1"/>
      <c r="AT28" s="38">
        <f t="shared" si="9"/>
        <v>4</v>
      </c>
      <c r="AU28" s="38">
        <f t="shared" si="10"/>
        <v>0</v>
      </c>
      <c r="AV28" s="38">
        <f t="shared" si="11"/>
        <v>2</v>
      </c>
      <c r="AW28" s="3"/>
      <c r="AX28" s="12">
        <f t="shared" si="12"/>
        <v>0.13333111114814752</v>
      </c>
      <c r="AY28" s="12">
        <f t="shared" si="13"/>
        <v>0</v>
      </c>
      <c r="AZ28" s="12">
        <f t="shared" si="14"/>
        <v>6.3157229923895539E-2</v>
      </c>
      <c r="BA28" s="39"/>
      <c r="BB28" s="11">
        <f t="shared" ref="BB28:BD28" si="46">IF((AX28)&gt;=50%, 2, (IF((AX28)&lt;25%, 0, 1)))</f>
        <v>0</v>
      </c>
      <c r="BC28" s="11">
        <f t="shared" si="46"/>
        <v>0</v>
      </c>
      <c r="BD28" s="11">
        <f t="shared" si="46"/>
        <v>0</v>
      </c>
      <c r="BE28" s="13"/>
      <c r="BF28" s="11" t="str">
        <f t="shared" ref="BF28:BH28" si="47">IF(BB28=2,"Att", (IF(BB28=0,"Not","Weak")))</f>
        <v>Not</v>
      </c>
      <c r="BG28" s="11" t="str">
        <f t="shared" si="47"/>
        <v>Not</v>
      </c>
      <c r="BH28" s="11" t="str">
        <f t="shared" si="47"/>
        <v>Not</v>
      </c>
      <c r="BI28" s="1"/>
      <c r="BJ28" s="1">
        <f t="shared" si="19"/>
        <v>0</v>
      </c>
      <c r="BK28" s="1">
        <f t="shared" si="20"/>
        <v>0</v>
      </c>
      <c r="BL28" s="1">
        <f t="shared" si="21"/>
        <v>0</v>
      </c>
    </row>
    <row r="29" spans="1:64" ht="15.75" customHeight="1">
      <c r="A29" s="30" t="s">
        <v>87</v>
      </c>
      <c r="B29" s="30" t="s">
        <v>88</v>
      </c>
      <c r="C29" s="31">
        <v>8</v>
      </c>
      <c r="D29" s="42" t="s">
        <v>60</v>
      </c>
      <c r="E29" s="8">
        <v>2</v>
      </c>
      <c r="F29" s="31">
        <v>7</v>
      </c>
      <c r="G29" s="33">
        <f t="shared" ref="G29:G31" si="48">LARGE(D29:F29,1)+LARGE(D29:F29,2)</f>
        <v>9</v>
      </c>
      <c r="H29" s="31">
        <v>8</v>
      </c>
      <c r="I29" s="34">
        <v>5</v>
      </c>
      <c r="J29" s="31">
        <v>5</v>
      </c>
      <c r="K29" s="8"/>
      <c r="L29" s="34">
        <v>2</v>
      </c>
      <c r="M29" s="8"/>
      <c r="N29" s="8"/>
      <c r="O29" s="8"/>
      <c r="P29" s="8"/>
      <c r="Q29" s="8"/>
      <c r="R29" s="36">
        <f t="shared" ref="R29:R31" si="49">SUM(I29:P29)</f>
        <v>12</v>
      </c>
      <c r="S29" s="8">
        <v>3</v>
      </c>
      <c r="T29" s="45">
        <v>0</v>
      </c>
      <c r="U29" s="45"/>
      <c r="V29" s="45"/>
      <c r="W29" s="42">
        <v>1</v>
      </c>
      <c r="X29" s="45">
        <v>5</v>
      </c>
      <c r="Y29" s="45"/>
      <c r="Z29" s="45"/>
      <c r="AA29" s="45">
        <v>0</v>
      </c>
      <c r="AB29" s="42">
        <v>2</v>
      </c>
      <c r="AC29" s="45"/>
      <c r="AD29" s="45"/>
      <c r="AE29" s="45"/>
      <c r="AF29" s="45"/>
      <c r="AG29" s="45"/>
      <c r="AH29" s="45"/>
      <c r="AI29" s="42">
        <v>4</v>
      </c>
      <c r="AJ29" s="11">
        <v>0</v>
      </c>
      <c r="AK29" s="11"/>
      <c r="AL29" s="11"/>
      <c r="AM29" s="11"/>
      <c r="AN29" s="11"/>
      <c r="AO29" s="11"/>
      <c r="AP29" s="11"/>
      <c r="AQ29" s="11">
        <f t="shared" si="7"/>
        <v>15</v>
      </c>
      <c r="AR29" s="8">
        <f t="shared" si="8"/>
        <v>52</v>
      </c>
      <c r="AS29" s="1"/>
      <c r="AT29" s="38">
        <f t="shared" si="9"/>
        <v>9</v>
      </c>
      <c r="AU29" s="38">
        <f t="shared" si="10"/>
        <v>23</v>
      </c>
      <c r="AV29" s="38">
        <f t="shared" si="11"/>
        <v>12</v>
      </c>
      <c r="AW29" s="3"/>
      <c r="AX29" s="12">
        <f t="shared" si="12"/>
        <v>0.29999500008333191</v>
      </c>
      <c r="AY29" s="12">
        <f t="shared" si="13"/>
        <v>0.47585058291696403</v>
      </c>
      <c r="AZ29" s="12">
        <f t="shared" si="14"/>
        <v>0.3789433795433732</v>
      </c>
      <c r="BA29" s="39"/>
      <c r="BB29" s="11">
        <f t="shared" ref="BB29:BD29" si="50">IF((AX29)&gt;=50%, 2, (IF((AX29)&lt;25%, 0, 1)))</f>
        <v>1</v>
      </c>
      <c r="BC29" s="11">
        <f t="shared" si="50"/>
        <v>1</v>
      </c>
      <c r="BD29" s="11">
        <f t="shared" si="50"/>
        <v>1</v>
      </c>
      <c r="BE29" s="13"/>
      <c r="BF29" s="11" t="str">
        <f t="shared" ref="BF29:BH29" si="51">IF(BB29=2,"Att", (IF(BB29=0,"Not","Weak")))</f>
        <v>Weak</v>
      </c>
      <c r="BG29" s="11" t="str">
        <f t="shared" si="51"/>
        <v>Weak</v>
      </c>
      <c r="BH29" s="11" t="str">
        <f t="shared" si="51"/>
        <v>Weak</v>
      </c>
      <c r="BI29" s="1"/>
      <c r="BJ29" s="1">
        <f t="shared" si="19"/>
        <v>3</v>
      </c>
      <c r="BK29" s="1">
        <f t="shared" si="20"/>
        <v>3</v>
      </c>
      <c r="BL29" s="1">
        <f t="shared" si="21"/>
        <v>1</v>
      </c>
    </row>
    <row r="30" spans="1:64" ht="15.75" customHeight="1">
      <c r="A30" s="30" t="s">
        <v>89</v>
      </c>
      <c r="B30" s="30" t="s">
        <v>90</v>
      </c>
      <c r="C30" s="31">
        <v>10</v>
      </c>
      <c r="D30" s="42">
        <v>2</v>
      </c>
      <c r="E30" s="8">
        <v>10</v>
      </c>
      <c r="F30" s="31">
        <v>9</v>
      </c>
      <c r="G30" s="33">
        <f t="shared" si="48"/>
        <v>19</v>
      </c>
      <c r="H30" s="31">
        <v>8</v>
      </c>
      <c r="I30" s="34">
        <v>5</v>
      </c>
      <c r="J30" s="31">
        <v>3</v>
      </c>
      <c r="K30" s="8"/>
      <c r="L30" s="34">
        <v>2</v>
      </c>
      <c r="M30" s="8"/>
      <c r="N30" s="8"/>
      <c r="O30" s="8"/>
      <c r="P30" s="8"/>
      <c r="Q30" s="8"/>
      <c r="R30" s="36">
        <f t="shared" si="49"/>
        <v>10</v>
      </c>
      <c r="S30" s="11">
        <v>3</v>
      </c>
      <c r="T30" s="11">
        <v>2</v>
      </c>
      <c r="U30" s="11"/>
      <c r="V30" s="11"/>
      <c r="W30" s="11">
        <v>3</v>
      </c>
      <c r="X30" s="11">
        <v>5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v>4</v>
      </c>
      <c r="AJ30" s="11">
        <v>3</v>
      </c>
      <c r="AK30" s="11"/>
      <c r="AL30" s="11"/>
      <c r="AM30" s="11">
        <v>0</v>
      </c>
      <c r="AN30" s="11">
        <v>4</v>
      </c>
      <c r="AO30" s="11"/>
      <c r="AP30" s="11"/>
      <c r="AQ30" s="11">
        <f t="shared" si="7"/>
        <v>24</v>
      </c>
      <c r="AR30" s="8">
        <f t="shared" si="8"/>
        <v>71</v>
      </c>
      <c r="AS30" s="1"/>
      <c r="AT30" s="38">
        <f t="shared" si="9"/>
        <v>13</v>
      </c>
      <c r="AU30" s="38">
        <f t="shared" si="10"/>
        <v>34</v>
      </c>
      <c r="AV30" s="38">
        <f t="shared" si="11"/>
        <v>16</v>
      </c>
      <c r="AW30" s="3"/>
      <c r="AX30" s="12">
        <f t="shared" si="12"/>
        <v>0.43332611123147946</v>
      </c>
      <c r="AY30" s="12">
        <f t="shared" si="13"/>
        <v>0.70343129648594682</v>
      </c>
      <c r="AZ30" s="12">
        <f t="shared" si="14"/>
        <v>0.50525783939116431</v>
      </c>
      <c r="BA30" s="39"/>
      <c r="BB30" s="11">
        <f t="shared" ref="BB30:BD30" si="52">IF((AX30)&gt;=50%, 2, (IF((AX30)&lt;25%, 0, 1)))</f>
        <v>1</v>
      </c>
      <c r="BC30" s="11">
        <f t="shared" si="52"/>
        <v>2</v>
      </c>
      <c r="BD30" s="11">
        <f t="shared" si="52"/>
        <v>2</v>
      </c>
      <c r="BE30" s="13"/>
      <c r="BF30" s="11" t="str">
        <f t="shared" ref="BF30:BH30" si="53">IF(BB30=2,"Att", (IF(BB30=0,"Not","Weak")))</f>
        <v>Weak</v>
      </c>
      <c r="BG30" s="11" t="str">
        <f t="shared" si="53"/>
        <v>Att</v>
      </c>
      <c r="BH30" s="11" t="str">
        <f t="shared" si="53"/>
        <v>Att</v>
      </c>
      <c r="BI30" s="1"/>
      <c r="BJ30" s="1">
        <f t="shared" si="19"/>
        <v>5</v>
      </c>
      <c r="BK30" s="1">
        <f t="shared" si="20"/>
        <v>5</v>
      </c>
      <c r="BL30" s="1">
        <f t="shared" si="21"/>
        <v>2</v>
      </c>
    </row>
    <row r="31" spans="1:64" ht="15.75" customHeight="1">
      <c r="A31" s="30" t="s">
        <v>91</v>
      </c>
      <c r="B31" s="30" t="s">
        <v>92</v>
      </c>
      <c r="C31" s="31">
        <v>4</v>
      </c>
      <c r="D31" s="42">
        <v>0</v>
      </c>
      <c r="E31" s="8">
        <v>9</v>
      </c>
      <c r="F31" s="31">
        <v>4</v>
      </c>
      <c r="G31" s="33">
        <f t="shared" si="48"/>
        <v>13</v>
      </c>
      <c r="H31" s="31">
        <v>7</v>
      </c>
      <c r="I31" s="34">
        <v>5</v>
      </c>
      <c r="J31" s="31">
        <v>0</v>
      </c>
      <c r="K31" s="8"/>
      <c r="L31" s="34">
        <v>2</v>
      </c>
      <c r="M31" s="8"/>
      <c r="N31" s="8"/>
      <c r="O31" s="8"/>
      <c r="P31" s="8"/>
      <c r="Q31" s="8"/>
      <c r="R31" s="36">
        <f t="shared" si="49"/>
        <v>7</v>
      </c>
      <c r="S31" s="11">
        <v>5</v>
      </c>
      <c r="T31" s="11">
        <v>2</v>
      </c>
      <c r="U31" s="11"/>
      <c r="V31" s="11"/>
      <c r="W31" s="11"/>
      <c r="X31" s="11"/>
      <c r="Y31" s="11"/>
      <c r="Z31" s="11"/>
      <c r="AA31" s="11"/>
      <c r="AB31" s="11">
        <v>2</v>
      </c>
      <c r="AC31" s="11"/>
      <c r="AD31" s="11"/>
      <c r="AE31" s="11"/>
      <c r="AF31" s="11"/>
      <c r="AG31" s="11"/>
      <c r="AH31" s="11"/>
      <c r="AI31" s="11">
        <v>3</v>
      </c>
      <c r="AJ31" s="11"/>
      <c r="AK31" s="11"/>
      <c r="AL31" s="11"/>
      <c r="AM31" s="11">
        <v>2</v>
      </c>
      <c r="AN31" s="11">
        <v>2</v>
      </c>
      <c r="AO31" s="11"/>
      <c r="AP31" s="11"/>
      <c r="AQ31" s="11">
        <f t="shared" si="7"/>
        <v>16</v>
      </c>
      <c r="AR31" s="8">
        <f t="shared" si="8"/>
        <v>47</v>
      </c>
      <c r="AS31" s="1"/>
      <c r="AT31" s="38">
        <f t="shared" si="9"/>
        <v>9</v>
      </c>
      <c r="AU31" s="38">
        <f t="shared" si="10"/>
        <v>18</v>
      </c>
      <c r="AV31" s="38">
        <f t="shared" si="11"/>
        <v>16</v>
      </c>
      <c r="AW31" s="3"/>
      <c r="AX31" s="12">
        <f t="shared" si="12"/>
        <v>0.29999500008333191</v>
      </c>
      <c r="AY31" s="12">
        <f t="shared" si="13"/>
        <v>0.37240480402197185</v>
      </c>
      <c r="AZ31" s="12">
        <f t="shared" si="14"/>
        <v>0.50525783939116431</v>
      </c>
      <c r="BA31" s="39"/>
      <c r="BB31" s="11">
        <f t="shared" ref="BB31:BD31" si="54">IF((AX31)&gt;=50%, 2, (IF((AX31)&lt;25%, 0, 1)))</f>
        <v>1</v>
      </c>
      <c r="BC31" s="11">
        <f t="shared" si="54"/>
        <v>1</v>
      </c>
      <c r="BD31" s="11">
        <f t="shared" si="54"/>
        <v>2</v>
      </c>
      <c r="BE31" s="13"/>
      <c r="BF31" s="11" t="str">
        <f t="shared" ref="BF31:BH31" si="55">IF(BB31=2,"Att", (IF(BB31=0,"Not","Weak")))</f>
        <v>Weak</v>
      </c>
      <c r="BG31" s="11" t="str">
        <f t="shared" si="55"/>
        <v>Weak</v>
      </c>
      <c r="BH31" s="11" t="str">
        <f t="shared" si="55"/>
        <v>Att</v>
      </c>
      <c r="BI31" s="1"/>
      <c r="BJ31" s="1">
        <f t="shared" si="19"/>
        <v>4</v>
      </c>
      <c r="BK31" s="1">
        <f t="shared" si="20"/>
        <v>4</v>
      </c>
      <c r="BL31" s="1">
        <f t="shared" si="21"/>
        <v>2</v>
      </c>
    </row>
    <row r="32" spans="1:64" ht="15.75" customHeight="1">
      <c r="A32" s="44">
        <v>1903710202000</v>
      </c>
      <c r="B32" s="30" t="s">
        <v>93</v>
      </c>
      <c r="C32" s="31"/>
      <c r="D32" s="42"/>
      <c r="E32" s="8"/>
      <c r="F32" s="31"/>
      <c r="G32" s="33"/>
      <c r="H32" s="31"/>
      <c r="I32" s="34"/>
      <c r="J32" s="31"/>
      <c r="K32" s="8"/>
      <c r="L32" s="34"/>
      <c r="M32" s="8"/>
      <c r="N32" s="8"/>
      <c r="O32" s="8"/>
      <c r="P32" s="8"/>
      <c r="Q32" s="8"/>
      <c r="R32" s="36"/>
      <c r="S32" s="11"/>
      <c r="T32" s="11"/>
      <c r="U32" s="11"/>
      <c r="V32" s="11"/>
      <c r="W32" s="11"/>
      <c r="X32" s="11">
        <v>5</v>
      </c>
      <c r="Y32" s="11"/>
      <c r="Z32" s="11"/>
      <c r="AA32" s="11"/>
      <c r="AB32" s="11"/>
      <c r="AC32" s="11"/>
      <c r="AD32" s="11"/>
      <c r="AE32" s="11"/>
      <c r="AF32" s="11">
        <v>1</v>
      </c>
      <c r="AG32" s="11"/>
      <c r="AH32" s="11"/>
      <c r="AI32" s="11">
        <v>0</v>
      </c>
      <c r="AJ32" s="11"/>
      <c r="AK32" s="11"/>
      <c r="AL32" s="11"/>
      <c r="AM32" s="11">
        <v>1</v>
      </c>
      <c r="AN32" s="11">
        <v>2</v>
      </c>
      <c r="AO32" s="11"/>
      <c r="AP32" s="11"/>
      <c r="AQ32" s="11">
        <f t="shared" si="7"/>
        <v>9</v>
      </c>
      <c r="AR32" s="8">
        <f t="shared" si="8"/>
        <v>9</v>
      </c>
      <c r="AS32" s="1"/>
      <c r="AT32" s="38">
        <f t="shared" si="9"/>
        <v>1</v>
      </c>
      <c r="AU32" s="38">
        <f t="shared" si="10"/>
        <v>8</v>
      </c>
      <c r="AV32" s="38">
        <f t="shared" si="11"/>
        <v>0</v>
      </c>
      <c r="AW32" s="3"/>
      <c r="AX32" s="12">
        <f t="shared" si="12"/>
        <v>3.3332777787036881E-2</v>
      </c>
      <c r="AY32" s="12">
        <f t="shared" si="13"/>
        <v>0.16551324623198749</v>
      </c>
      <c r="AZ32" s="12">
        <f t="shared" si="14"/>
        <v>0</v>
      </c>
      <c r="BA32" s="39"/>
      <c r="BB32" s="11">
        <f t="shared" ref="BB32:BD32" si="56">IF((AX32)&gt;=50%, 2, (IF((AX32)&lt;25%, 0, 1)))</f>
        <v>0</v>
      </c>
      <c r="BC32" s="11">
        <f t="shared" si="56"/>
        <v>0</v>
      </c>
      <c r="BD32" s="11">
        <f t="shared" si="56"/>
        <v>0</v>
      </c>
      <c r="BE32" s="13"/>
      <c r="BF32" s="11" t="str">
        <f t="shared" ref="BF32:BH32" si="57">IF(BB32=2,"Att", (IF(BB32=0,"Not","Weak")))</f>
        <v>Not</v>
      </c>
      <c r="BG32" s="11" t="str">
        <f t="shared" si="57"/>
        <v>Not</v>
      </c>
      <c r="BH32" s="11" t="str">
        <f t="shared" si="57"/>
        <v>Not</v>
      </c>
      <c r="BI32" s="1"/>
      <c r="BJ32" s="1">
        <f t="shared" si="19"/>
        <v>0</v>
      </c>
      <c r="BK32" s="1">
        <f t="shared" si="20"/>
        <v>0</v>
      </c>
      <c r="BL32" s="1">
        <f t="shared" si="21"/>
        <v>0</v>
      </c>
    </row>
    <row r="33" spans="1:64" ht="15.75" customHeight="1">
      <c r="A33" s="30" t="s">
        <v>94</v>
      </c>
      <c r="B33" s="30" t="s">
        <v>95</v>
      </c>
      <c r="C33" s="31">
        <v>4</v>
      </c>
      <c r="D33" s="42">
        <v>0</v>
      </c>
      <c r="E33" s="8">
        <v>2</v>
      </c>
      <c r="F33" s="31">
        <v>2</v>
      </c>
      <c r="G33" s="33">
        <f t="shared" ref="G33:G40" si="58">LARGE(D33:F33,1)+LARGE(D33:F33,2)</f>
        <v>4</v>
      </c>
      <c r="H33" s="31">
        <v>7</v>
      </c>
      <c r="I33" s="34">
        <v>5</v>
      </c>
      <c r="J33" s="31">
        <v>5</v>
      </c>
      <c r="K33" s="8"/>
      <c r="L33" s="34">
        <v>2</v>
      </c>
      <c r="M33" s="8">
        <v>0</v>
      </c>
      <c r="N33" s="8"/>
      <c r="O33" s="8"/>
      <c r="P33" s="8"/>
      <c r="Q33" s="8"/>
      <c r="R33" s="36">
        <f t="shared" ref="R33:R55" si="59">SUM(I33:P33)</f>
        <v>12</v>
      </c>
      <c r="S33" s="11">
        <v>5</v>
      </c>
      <c r="T33" s="11">
        <v>0</v>
      </c>
      <c r="U33" s="11"/>
      <c r="V33" s="11"/>
      <c r="W33" s="11"/>
      <c r="X33" s="11"/>
      <c r="Y33" s="11"/>
      <c r="Z33" s="11"/>
      <c r="AA33" s="11">
        <v>0</v>
      </c>
      <c r="AB33" s="11">
        <v>2</v>
      </c>
      <c r="AC33" s="11"/>
      <c r="AD33" s="11"/>
      <c r="AE33" s="11"/>
      <c r="AF33" s="11"/>
      <c r="AG33" s="11"/>
      <c r="AH33" s="11"/>
      <c r="AI33" s="11">
        <v>5</v>
      </c>
      <c r="AJ33" s="11">
        <v>0</v>
      </c>
      <c r="AK33" s="11"/>
      <c r="AL33" s="11"/>
      <c r="AM33" s="11"/>
      <c r="AN33" s="11">
        <v>2</v>
      </c>
      <c r="AO33" s="11"/>
      <c r="AP33" s="11"/>
      <c r="AQ33" s="11">
        <f t="shared" si="7"/>
        <v>14</v>
      </c>
      <c r="AR33" s="8">
        <f t="shared" si="8"/>
        <v>41</v>
      </c>
      <c r="AS33" s="1"/>
      <c r="AT33" s="38">
        <f t="shared" si="9"/>
        <v>7</v>
      </c>
      <c r="AU33" s="38">
        <f t="shared" si="10"/>
        <v>16</v>
      </c>
      <c r="AV33" s="38">
        <f t="shared" si="11"/>
        <v>14</v>
      </c>
      <c r="AW33" s="3"/>
      <c r="AX33" s="12">
        <f t="shared" si="12"/>
        <v>0.23332944450925816</v>
      </c>
      <c r="AY33" s="12">
        <f t="shared" si="13"/>
        <v>0.33102649246397498</v>
      </c>
      <c r="AZ33" s="12">
        <f t="shared" si="14"/>
        <v>0.44210060946726876</v>
      </c>
      <c r="BA33" s="39"/>
      <c r="BB33" s="11">
        <f t="shared" ref="BB33:BD33" si="60">IF((AX33)&gt;=50%, 2, (IF((AX33)&lt;25%, 0, 1)))</f>
        <v>0</v>
      </c>
      <c r="BC33" s="11">
        <f t="shared" si="60"/>
        <v>1</v>
      </c>
      <c r="BD33" s="11">
        <f t="shared" si="60"/>
        <v>1</v>
      </c>
      <c r="BE33" s="13"/>
      <c r="BF33" s="11" t="str">
        <f t="shared" ref="BF33:BH33" si="61">IF(BB33=2,"Att", (IF(BB33=0,"Not","Weak")))</f>
        <v>Not</v>
      </c>
      <c r="BG33" s="11" t="str">
        <f t="shared" si="61"/>
        <v>Weak</v>
      </c>
      <c r="BH33" s="11" t="str">
        <f t="shared" si="61"/>
        <v>Weak</v>
      </c>
      <c r="BI33" s="1"/>
      <c r="BJ33" s="1">
        <f t="shared" si="19"/>
        <v>2</v>
      </c>
      <c r="BK33" s="1">
        <f t="shared" si="20"/>
        <v>2</v>
      </c>
      <c r="BL33" s="1">
        <f t="shared" si="21"/>
        <v>1</v>
      </c>
    </row>
    <row r="34" spans="1:64" ht="15.75" customHeight="1">
      <c r="A34" s="30" t="s">
        <v>96</v>
      </c>
      <c r="B34" s="30" t="s">
        <v>97</v>
      </c>
      <c r="C34" s="31">
        <v>8</v>
      </c>
      <c r="D34" s="42">
        <v>0</v>
      </c>
      <c r="E34" s="8">
        <v>5</v>
      </c>
      <c r="F34" s="31">
        <v>2</v>
      </c>
      <c r="G34" s="33">
        <f t="shared" si="58"/>
        <v>7</v>
      </c>
      <c r="H34" s="31">
        <v>7</v>
      </c>
      <c r="I34" s="34"/>
      <c r="J34" s="11">
        <v>0</v>
      </c>
      <c r="K34" s="11"/>
      <c r="L34" s="34">
        <v>5</v>
      </c>
      <c r="M34" s="11">
        <v>1</v>
      </c>
      <c r="N34" s="11"/>
      <c r="O34" s="8"/>
      <c r="P34" s="11"/>
      <c r="Q34" s="11"/>
      <c r="R34" s="36">
        <f t="shared" si="59"/>
        <v>6</v>
      </c>
      <c r="S34" s="11"/>
      <c r="T34" s="11">
        <v>4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3</v>
      </c>
      <c r="AF34" s="11">
        <v>0</v>
      </c>
      <c r="AG34" s="11"/>
      <c r="AH34" s="11"/>
      <c r="AI34" s="11">
        <v>5</v>
      </c>
      <c r="AJ34" s="11">
        <v>5</v>
      </c>
      <c r="AK34" s="11"/>
      <c r="AL34" s="11"/>
      <c r="AM34" s="11">
        <v>3</v>
      </c>
      <c r="AN34" s="11">
        <v>4</v>
      </c>
      <c r="AO34" s="11"/>
      <c r="AP34" s="11"/>
      <c r="AQ34" s="46">
        <f t="shared" si="7"/>
        <v>24</v>
      </c>
      <c r="AR34" s="8">
        <f t="shared" si="8"/>
        <v>52</v>
      </c>
      <c r="AS34" s="1"/>
      <c r="AT34" s="38">
        <f t="shared" si="9"/>
        <v>13</v>
      </c>
      <c r="AU34" s="38">
        <f t="shared" si="10"/>
        <v>25</v>
      </c>
      <c r="AV34" s="38">
        <f t="shared" si="11"/>
        <v>6</v>
      </c>
      <c r="AW34" s="3"/>
      <c r="AX34" s="12">
        <f t="shared" si="12"/>
        <v>0.43332611123147946</v>
      </c>
      <c r="AY34" s="12">
        <f t="shared" si="13"/>
        <v>0.5172288944749609</v>
      </c>
      <c r="AZ34" s="12">
        <f t="shared" si="14"/>
        <v>0.1894716897716866</v>
      </c>
      <c r="BA34" s="39"/>
      <c r="BB34" s="11">
        <f t="shared" ref="BB34:BD34" si="62">IF((AX34)&gt;=50%, 2, (IF((AX34)&lt;25%, 0, 1)))</f>
        <v>1</v>
      </c>
      <c r="BC34" s="11">
        <f t="shared" si="62"/>
        <v>2</v>
      </c>
      <c r="BD34" s="11">
        <f t="shared" si="62"/>
        <v>0</v>
      </c>
      <c r="BE34" s="13"/>
      <c r="BF34" s="11" t="str">
        <f t="shared" ref="BF34:BH34" si="63">IF(BB34=2,"Att", (IF(BB34=0,"Not","Weak")))</f>
        <v>Weak</v>
      </c>
      <c r="BG34" s="11" t="str">
        <f t="shared" si="63"/>
        <v>Att</v>
      </c>
      <c r="BH34" s="11" t="str">
        <f t="shared" si="63"/>
        <v>Not</v>
      </c>
      <c r="BI34" s="1"/>
      <c r="BJ34" s="1">
        <f t="shared" si="19"/>
        <v>3</v>
      </c>
      <c r="BK34" s="1">
        <f t="shared" si="20"/>
        <v>3</v>
      </c>
      <c r="BL34" s="1">
        <f t="shared" si="21"/>
        <v>0</v>
      </c>
    </row>
    <row r="35" spans="1:64" ht="15.75" customHeight="1">
      <c r="A35" s="30" t="s">
        <v>98</v>
      </c>
      <c r="B35" s="30" t="s">
        <v>99</v>
      </c>
      <c r="C35" s="31">
        <v>6</v>
      </c>
      <c r="D35" s="42">
        <v>0</v>
      </c>
      <c r="E35" s="8">
        <v>10</v>
      </c>
      <c r="F35" s="31">
        <v>5</v>
      </c>
      <c r="G35" s="33">
        <f t="shared" si="58"/>
        <v>15</v>
      </c>
      <c r="H35" s="31">
        <v>7</v>
      </c>
      <c r="I35" s="34">
        <v>5</v>
      </c>
      <c r="J35" s="31">
        <v>5</v>
      </c>
      <c r="K35" s="8"/>
      <c r="L35" s="34">
        <v>2</v>
      </c>
      <c r="M35" s="8"/>
      <c r="N35" s="8"/>
      <c r="O35" s="8"/>
      <c r="P35" s="8"/>
      <c r="Q35" s="8"/>
      <c r="R35" s="36">
        <f t="shared" si="59"/>
        <v>12</v>
      </c>
      <c r="S35" s="11">
        <v>5</v>
      </c>
      <c r="T35" s="11">
        <v>0</v>
      </c>
      <c r="U35" s="11"/>
      <c r="V35" s="11"/>
      <c r="W35" s="11">
        <v>5</v>
      </c>
      <c r="X35" s="11">
        <v>0</v>
      </c>
      <c r="Y35" s="11"/>
      <c r="Z35" s="11"/>
      <c r="AA35" s="11"/>
      <c r="AB35" s="11">
        <v>4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>
        <v>1</v>
      </c>
      <c r="AN35" s="11">
        <v>2</v>
      </c>
      <c r="AO35" s="11"/>
      <c r="AP35" s="11"/>
      <c r="AQ35" s="11">
        <f t="shared" si="7"/>
        <v>17</v>
      </c>
      <c r="AR35" s="8">
        <f t="shared" si="8"/>
        <v>57</v>
      </c>
      <c r="AS35" s="1"/>
      <c r="AT35" s="38">
        <f t="shared" si="9"/>
        <v>13</v>
      </c>
      <c r="AU35" s="38">
        <f t="shared" si="10"/>
        <v>14</v>
      </c>
      <c r="AV35" s="38">
        <f t="shared" si="11"/>
        <v>24</v>
      </c>
      <c r="AW35" s="3"/>
      <c r="AX35" s="12">
        <f t="shared" si="12"/>
        <v>0.43332611123147946</v>
      </c>
      <c r="AY35" s="12">
        <f t="shared" si="13"/>
        <v>0.2896481809059781</v>
      </c>
      <c r="AZ35" s="12">
        <f t="shared" si="14"/>
        <v>0.75788675908674641</v>
      </c>
      <c r="BA35" s="39"/>
      <c r="BB35" s="11">
        <f t="shared" ref="BB35:BD35" si="64">IF((AX35)&gt;=50%, 2, (IF((AX35)&lt;25%, 0, 1)))</f>
        <v>1</v>
      </c>
      <c r="BC35" s="11">
        <f t="shared" si="64"/>
        <v>1</v>
      </c>
      <c r="BD35" s="11">
        <f t="shared" si="64"/>
        <v>2</v>
      </c>
      <c r="BE35" s="13"/>
      <c r="BF35" s="11" t="str">
        <f t="shared" ref="BF35:BH35" si="65">IF(BB35=2,"Att", (IF(BB35=0,"Not","Weak")))</f>
        <v>Weak</v>
      </c>
      <c r="BG35" s="11" t="str">
        <f t="shared" si="65"/>
        <v>Weak</v>
      </c>
      <c r="BH35" s="11" t="str">
        <f t="shared" si="65"/>
        <v>Att</v>
      </c>
      <c r="BI35" s="1"/>
      <c r="BJ35" s="1">
        <f t="shared" si="19"/>
        <v>4</v>
      </c>
      <c r="BK35" s="1">
        <f t="shared" si="20"/>
        <v>4</v>
      </c>
      <c r="BL35" s="1">
        <f t="shared" si="21"/>
        <v>2</v>
      </c>
    </row>
    <row r="36" spans="1:64" ht="15.75" customHeight="1">
      <c r="A36" s="30" t="s">
        <v>100</v>
      </c>
      <c r="B36" s="30" t="s">
        <v>101</v>
      </c>
      <c r="C36" s="31">
        <v>10</v>
      </c>
      <c r="D36" s="42">
        <v>3</v>
      </c>
      <c r="E36" s="8">
        <v>10</v>
      </c>
      <c r="F36" s="31">
        <v>7</v>
      </c>
      <c r="G36" s="33">
        <f t="shared" si="58"/>
        <v>17</v>
      </c>
      <c r="H36" s="31">
        <v>9</v>
      </c>
      <c r="I36" s="34">
        <v>4</v>
      </c>
      <c r="J36" s="31">
        <v>3</v>
      </c>
      <c r="K36" s="8"/>
      <c r="L36" s="34">
        <v>2</v>
      </c>
      <c r="M36" s="8"/>
      <c r="N36" s="8"/>
      <c r="O36" s="8"/>
      <c r="P36" s="8"/>
      <c r="Q36" s="8"/>
      <c r="R36" s="36">
        <f t="shared" si="59"/>
        <v>9</v>
      </c>
      <c r="S36" s="11">
        <v>5</v>
      </c>
      <c r="T36" s="11">
        <v>4</v>
      </c>
      <c r="U36" s="11"/>
      <c r="V36" s="11"/>
      <c r="W36" s="11">
        <v>3</v>
      </c>
      <c r="X36" s="11"/>
      <c r="Y36" s="11"/>
      <c r="Z36" s="11"/>
      <c r="AA36" s="11"/>
      <c r="AB36" s="11"/>
      <c r="AC36" s="11"/>
      <c r="AD36" s="11"/>
      <c r="AE36" s="11">
        <v>3</v>
      </c>
      <c r="AF36" s="11">
        <v>0</v>
      </c>
      <c r="AG36" s="11"/>
      <c r="AH36" s="11"/>
      <c r="AI36" s="11">
        <v>4</v>
      </c>
      <c r="AJ36" s="11">
        <v>3</v>
      </c>
      <c r="AK36" s="11"/>
      <c r="AL36" s="11"/>
      <c r="AM36" s="11"/>
      <c r="AN36" s="11"/>
      <c r="AO36" s="11"/>
      <c r="AP36" s="11"/>
      <c r="AQ36" s="11">
        <f t="shared" si="7"/>
        <v>22</v>
      </c>
      <c r="AR36" s="8">
        <f t="shared" si="8"/>
        <v>67</v>
      </c>
      <c r="AS36" s="1"/>
      <c r="AT36" s="38">
        <f t="shared" si="9"/>
        <v>18</v>
      </c>
      <c r="AU36" s="38">
        <f t="shared" si="10"/>
        <v>24</v>
      </c>
      <c r="AV36" s="38">
        <f t="shared" si="11"/>
        <v>18</v>
      </c>
      <c r="AW36" s="3"/>
      <c r="AX36" s="12">
        <f t="shared" si="12"/>
        <v>0.59999000016666382</v>
      </c>
      <c r="AY36" s="12">
        <f t="shared" si="13"/>
        <v>0.49653973869596246</v>
      </c>
      <c r="AZ36" s="12">
        <f t="shared" si="14"/>
        <v>0.56841506931505981</v>
      </c>
      <c r="BA36" s="39"/>
      <c r="BB36" s="11">
        <f t="shared" ref="BB36:BD36" si="66">IF((AX36)&gt;=50%, 2, (IF((AX36)&lt;25%, 0, 1)))</f>
        <v>2</v>
      </c>
      <c r="BC36" s="11">
        <f t="shared" si="66"/>
        <v>1</v>
      </c>
      <c r="BD36" s="11">
        <f t="shared" si="66"/>
        <v>2</v>
      </c>
      <c r="BE36" s="13"/>
      <c r="BF36" s="11" t="str">
        <f t="shared" ref="BF36:BH36" si="67">IF(BB36=2,"Att", (IF(BB36=0,"Not","Weak")))</f>
        <v>Att</v>
      </c>
      <c r="BG36" s="11" t="str">
        <f t="shared" si="67"/>
        <v>Weak</v>
      </c>
      <c r="BH36" s="11" t="str">
        <f t="shared" si="67"/>
        <v>Att</v>
      </c>
      <c r="BI36" s="1"/>
      <c r="BJ36" s="1">
        <f t="shared" si="19"/>
        <v>5</v>
      </c>
      <c r="BK36" s="1">
        <f t="shared" si="20"/>
        <v>5</v>
      </c>
      <c r="BL36" s="1">
        <f t="shared" si="21"/>
        <v>2</v>
      </c>
    </row>
    <row r="37" spans="1:64" ht="15.75" customHeight="1">
      <c r="A37" s="30" t="s">
        <v>102</v>
      </c>
      <c r="B37" s="30" t="s">
        <v>103</v>
      </c>
      <c r="C37" s="31">
        <v>10</v>
      </c>
      <c r="D37" s="42">
        <v>0</v>
      </c>
      <c r="E37" s="8">
        <v>7</v>
      </c>
      <c r="F37" s="31">
        <v>5</v>
      </c>
      <c r="G37" s="33">
        <f t="shared" si="58"/>
        <v>12</v>
      </c>
      <c r="H37" s="31">
        <v>9</v>
      </c>
      <c r="I37" s="34">
        <v>5</v>
      </c>
      <c r="J37" s="11">
        <v>3</v>
      </c>
      <c r="K37" s="11"/>
      <c r="L37" s="34">
        <v>4</v>
      </c>
      <c r="M37" s="11">
        <v>0</v>
      </c>
      <c r="N37" s="11"/>
      <c r="O37" s="8"/>
      <c r="P37" s="11"/>
      <c r="Q37" s="11"/>
      <c r="R37" s="36">
        <f t="shared" si="59"/>
        <v>12</v>
      </c>
      <c r="S37" s="11">
        <v>5</v>
      </c>
      <c r="T37" s="11">
        <v>5</v>
      </c>
      <c r="U37" s="11"/>
      <c r="V37" s="11"/>
      <c r="W37" s="11">
        <v>5</v>
      </c>
      <c r="X37" s="11">
        <v>5</v>
      </c>
      <c r="Y37" s="11"/>
      <c r="Z37" s="11"/>
      <c r="AA37" s="11">
        <v>0</v>
      </c>
      <c r="AB37" s="11">
        <v>5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>
        <v>2</v>
      </c>
      <c r="AN37" s="11">
        <v>5</v>
      </c>
      <c r="AO37" s="11"/>
      <c r="AP37" s="11"/>
      <c r="AQ37" s="11">
        <f t="shared" si="7"/>
        <v>32</v>
      </c>
      <c r="AR37" s="8">
        <f t="shared" si="8"/>
        <v>75</v>
      </c>
      <c r="AS37" s="1"/>
      <c r="AT37" s="38">
        <f t="shared" si="9"/>
        <v>16</v>
      </c>
      <c r="AU37" s="38">
        <f t="shared" si="10"/>
        <v>29</v>
      </c>
      <c r="AV37" s="38">
        <f t="shared" si="11"/>
        <v>20</v>
      </c>
      <c r="AW37" s="3"/>
      <c r="AX37" s="12">
        <f t="shared" si="12"/>
        <v>0.5333244445925901</v>
      </c>
      <c r="AY37" s="12">
        <f t="shared" si="13"/>
        <v>0.59998551759095464</v>
      </c>
      <c r="AZ37" s="12">
        <f t="shared" si="14"/>
        <v>0.6315722992389553</v>
      </c>
      <c r="BA37" s="39"/>
      <c r="BB37" s="11">
        <f t="shared" ref="BB37:BD37" si="68">IF((AX37)&gt;=50%, 2, (IF((AX37)&lt;25%, 0, 1)))</f>
        <v>2</v>
      </c>
      <c r="BC37" s="11">
        <f t="shared" si="68"/>
        <v>2</v>
      </c>
      <c r="BD37" s="11">
        <f t="shared" si="68"/>
        <v>2</v>
      </c>
      <c r="BE37" s="13"/>
      <c r="BF37" s="11" t="str">
        <f t="shared" ref="BF37:BH37" si="69">IF(BB37=2,"Att", (IF(BB37=0,"Not","Weak")))</f>
        <v>Att</v>
      </c>
      <c r="BG37" s="11" t="str">
        <f t="shared" si="69"/>
        <v>Att</v>
      </c>
      <c r="BH37" s="11" t="str">
        <f t="shared" si="69"/>
        <v>Att</v>
      </c>
      <c r="BI37" s="1"/>
      <c r="BJ37" s="1">
        <f t="shared" si="19"/>
        <v>6</v>
      </c>
      <c r="BK37" s="1">
        <f t="shared" si="20"/>
        <v>6</v>
      </c>
      <c r="BL37" s="1">
        <f t="shared" si="21"/>
        <v>2</v>
      </c>
    </row>
    <row r="38" spans="1:64" ht="15.75" customHeight="1">
      <c r="A38" s="30" t="s">
        <v>104</v>
      </c>
      <c r="B38" s="30" t="s">
        <v>105</v>
      </c>
      <c r="C38" s="31">
        <v>8</v>
      </c>
      <c r="D38" s="42">
        <v>0</v>
      </c>
      <c r="E38" s="8">
        <v>7</v>
      </c>
      <c r="F38" s="31">
        <v>6</v>
      </c>
      <c r="G38" s="33">
        <f t="shared" si="58"/>
        <v>13</v>
      </c>
      <c r="H38" s="31" t="s">
        <v>60</v>
      </c>
      <c r="I38" s="34">
        <v>5</v>
      </c>
      <c r="J38" s="31">
        <v>5</v>
      </c>
      <c r="K38" s="8"/>
      <c r="L38" s="34">
        <v>5</v>
      </c>
      <c r="M38" s="8">
        <v>1</v>
      </c>
      <c r="N38" s="8"/>
      <c r="O38" s="8"/>
      <c r="P38" s="8"/>
      <c r="Q38" s="8"/>
      <c r="R38" s="36">
        <f t="shared" si="59"/>
        <v>16</v>
      </c>
      <c r="S38" s="11">
        <v>1</v>
      </c>
      <c r="T38" s="11">
        <v>5</v>
      </c>
      <c r="U38" s="11"/>
      <c r="V38" s="11"/>
      <c r="W38" s="11">
        <v>0</v>
      </c>
      <c r="X38" s="11">
        <v>4</v>
      </c>
      <c r="Y38" s="11"/>
      <c r="Z38" s="11"/>
      <c r="AA38" s="11"/>
      <c r="AB38" s="11"/>
      <c r="AC38" s="11"/>
      <c r="AD38" s="11"/>
      <c r="AE38" s="11">
        <v>0</v>
      </c>
      <c r="AF38" s="11">
        <v>4</v>
      </c>
      <c r="AG38" s="11"/>
      <c r="AH38" s="11"/>
      <c r="AI38" s="11">
        <v>1</v>
      </c>
      <c r="AJ38" s="11">
        <v>1</v>
      </c>
      <c r="AK38" s="11"/>
      <c r="AL38" s="11"/>
      <c r="AM38" s="11"/>
      <c r="AN38" s="11"/>
      <c r="AO38" s="11"/>
      <c r="AP38" s="11"/>
      <c r="AQ38" s="11">
        <f t="shared" si="7"/>
        <v>16</v>
      </c>
      <c r="AR38" s="8">
        <f t="shared" si="8"/>
        <v>53</v>
      </c>
      <c r="AS38" s="1"/>
      <c r="AT38" s="38">
        <f t="shared" si="9"/>
        <v>0</v>
      </c>
      <c r="AU38" s="38">
        <f t="shared" si="10"/>
        <v>31</v>
      </c>
      <c r="AV38" s="38">
        <f t="shared" si="11"/>
        <v>14</v>
      </c>
      <c r="AW38" s="3"/>
      <c r="AX38" s="12">
        <f t="shared" si="12"/>
        <v>0</v>
      </c>
      <c r="AY38" s="12">
        <f t="shared" si="13"/>
        <v>0.64136382914895151</v>
      </c>
      <c r="AZ38" s="12">
        <f t="shared" si="14"/>
        <v>0.44210060946726876</v>
      </c>
      <c r="BA38" s="39"/>
      <c r="BB38" s="11">
        <f t="shared" ref="BB38:BD38" si="70">IF((AX38)&gt;=50%, 2, (IF((AX38)&lt;25%, 0, 1)))</f>
        <v>0</v>
      </c>
      <c r="BC38" s="11">
        <f t="shared" si="70"/>
        <v>2</v>
      </c>
      <c r="BD38" s="11">
        <f t="shared" si="70"/>
        <v>1</v>
      </c>
      <c r="BE38" s="13"/>
      <c r="BF38" s="11" t="str">
        <f t="shared" ref="BF38:BH38" si="71">IF(BB38=2,"Att", (IF(BB38=0,"Not","Weak")))</f>
        <v>Not</v>
      </c>
      <c r="BG38" s="11" t="str">
        <f t="shared" si="71"/>
        <v>Att</v>
      </c>
      <c r="BH38" s="11" t="str">
        <f t="shared" si="71"/>
        <v>Weak</v>
      </c>
      <c r="BI38" s="1"/>
      <c r="BJ38" s="1">
        <f t="shared" si="19"/>
        <v>3</v>
      </c>
      <c r="BK38" s="1">
        <f t="shared" si="20"/>
        <v>3</v>
      </c>
      <c r="BL38" s="1">
        <f t="shared" si="21"/>
        <v>1</v>
      </c>
    </row>
    <row r="39" spans="1:64" ht="15.75" customHeight="1">
      <c r="A39" s="30" t="s">
        <v>106</v>
      </c>
      <c r="B39" s="30" t="s">
        <v>107</v>
      </c>
      <c r="C39" s="31">
        <v>4</v>
      </c>
      <c r="D39" s="42">
        <v>0</v>
      </c>
      <c r="E39" s="8">
        <v>9</v>
      </c>
      <c r="F39" s="31">
        <v>8</v>
      </c>
      <c r="G39" s="33">
        <f t="shared" si="58"/>
        <v>17</v>
      </c>
      <c r="H39" s="31">
        <v>9</v>
      </c>
      <c r="I39" s="34">
        <v>0</v>
      </c>
      <c r="J39" s="31">
        <v>4</v>
      </c>
      <c r="K39" s="8"/>
      <c r="L39" s="34">
        <v>2</v>
      </c>
      <c r="M39" s="8"/>
      <c r="N39" s="8"/>
      <c r="O39" s="8"/>
      <c r="P39" s="8"/>
      <c r="Q39" s="8"/>
      <c r="R39" s="36">
        <f t="shared" si="59"/>
        <v>6</v>
      </c>
      <c r="S39" s="11">
        <v>5</v>
      </c>
      <c r="T39" s="11">
        <v>3</v>
      </c>
      <c r="U39" s="11"/>
      <c r="V39" s="11"/>
      <c r="W39" s="11">
        <v>0</v>
      </c>
      <c r="X39" s="11">
        <v>4</v>
      </c>
      <c r="Y39" s="11"/>
      <c r="Z39" s="11"/>
      <c r="AA39" s="11">
        <v>0</v>
      </c>
      <c r="AB39" s="11">
        <v>4</v>
      </c>
      <c r="AC39" s="11"/>
      <c r="AD39" s="11"/>
      <c r="AE39" s="11"/>
      <c r="AF39" s="11"/>
      <c r="AG39" s="11"/>
      <c r="AH39" s="11"/>
      <c r="AI39" s="11">
        <v>4</v>
      </c>
      <c r="AJ39" s="11">
        <v>1</v>
      </c>
      <c r="AK39" s="11"/>
      <c r="AL39" s="11"/>
      <c r="AM39" s="11"/>
      <c r="AN39" s="11"/>
      <c r="AO39" s="11"/>
      <c r="AP39" s="11"/>
      <c r="AQ39" s="11">
        <f t="shared" si="7"/>
        <v>21</v>
      </c>
      <c r="AR39" s="8">
        <f t="shared" si="8"/>
        <v>57</v>
      </c>
      <c r="AS39" s="1"/>
      <c r="AT39" s="38">
        <f t="shared" si="9"/>
        <v>9</v>
      </c>
      <c r="AU39" s="38">
        <f t="shared" si="10"/>
        <v>22</v>
      </c>
      <c r="AV39" s="38">
        <f t="shared" si="11"/>
        <v>22</v>
      </c>
      <c r="AW39" s="3"/>
      <c r="AX39" s="12">
        <f t="shared" si="12"/>
        <v>0.29999500008333191</v>
      </c>
      <c r="AY39" s="12">
        <f t="shared" si="13"/>
        <v>0.45516142713796559</v>
      </c>
      <c r="AZ39" s="12">
        <f t="shared" si="14"/>
        <v>0.69472952916285091</v>
      </c>
      <c r="BA39" s="39"/>
      <c r="BB39" s="11">
        <f t="shared" ref="BB39:BD39" si="72">IF((AX39)&gt;=50%, 2, (IF((AX39)&lt;25%, 0, 1)))</f>
        <v>1</v>
      </c>
      <c r="BC39" s="11">
        <f t="shared" si="72"/>
        <v>1</v>
      </c>
      <c r="BD39" s="11">
        <f t="shared" si="72"/>
        <v>2</v>
      </c>
      <c r="BE39" s="13"/>
      <c r="BF39" s="11" t="str">
        <f t="shared" ref="BF39:BH39" si="73">IF(BB39=2,"Att", (IF(BB39=0,"Not","Weak")))</f>
        <v>Weak</v>
      </c>
      <c r="BG39" s="11" t="str">
        <f t="shared" si="73"/>
        <v>Weak</v>
      </c>
      <c r="BH39" s="11" t="str">
        <f t="shared" si="73"/>
        <v>Att</v>
      </c>
      <c r="BI39" s="1"/>
      <c r="BJ39" s="1">
        <f t="shared" si="19"/>
        <v>4</v>
      </c>
      <c r="BK39" s="1">
        <f t="shared" si="20"/>
        <v>4</v>
      </c>
      <c r="BL39" s="1">
        <f t="shared" si="21"/>
        <v>2</v>
      </c>
    </row>
    <row r="40" spans="1:64" ht="15.75" customHeight="1">
      <c r="A40" s="30" t="s">
        <v>108</v>
      </c>
      <c r="B40" s="30" t="s">
        <v>109</v>
      </c>
      <c r="C40" s="31">
        <v>6</v>
      </c>
      <c r="D40" s="42">
        <v>0</v>
      </c>
      <c r="E40" s="8">
        <v>9</v>
      </c>
      <c r="F40" s="31">
        <v>7</v>
      </c>
      <c r="G40" s="33">
        <f t="shared" si="58"/>
        <v>16</v>
      </c>
      <c r="H40" s="31">
        <v>9</v>
      </c>
      <c r="I40" s="34">
        <v>5</v>
      </c>
      <c r="J40" s="31">
        <v>5</v>
      </c>
      <c r="K40" s="8"/>
      <c r="L40" s="34">
        <v>3</v>
      </c>
      <c r="M40" s="8"/>
      <c r="N40" s="8"/>
      <c r="O40" s="8"/>
      <c r="P40" s="8"/>
      <c r="Q40" s="8"/>
      <c r="R40" s="36">
        <f t="shared" si="59"/>
        <v>13</v>
      </c>
      <c r="S40" s="11">
        <v>5</v>
      </c>
      <c r="T40" s="11">
        <v>1</v>
      </c>
      <c r="U40" s="11"/>
      <c r="V40" s="11"/>
      <c r="W40" s="11">
        <v>3</v>
      </c>
      <c r="X40" s="11">
        <v>5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>
        <v>3</v>
      </c>
      <c r="AJ40" s="11">
        <v>4</v>
      </c>
      <c r="AK40" s="11"/>
      <c r="AL40" s="11"/>
      <c r="AM40" s="11">
        <v>3</v>
      </c>
      <c r="AN40" s="11">
        <v>5</v>
      </c>
      <c r="AO40" s="11"/>
      <c r="AP40" s="11"/>
      <c r="AQ40" s="11">
        <f t="shared" si="7"/>
        <v>29</v>
      </c>
      <c r="AR40" s="8">
        <f t="shared" si="8"/>
        <v>73</v>
      </c>
      <c r="AS40" s="1"/>
      <c r="AT40" s="38">
        <f t="shared" si="9"/>
        <v>15</v>
      </c>
      <c r="AU40" s="38">
        <f t="shared" si="10"/>
        <v>33</v>
      </c>
      <c r="AV40" s="38">
        <f t="shared" si="11"/>
        <v>19</v>
      </c>
      <c r="AW40" s="3"/>
      <c r="AX40" s="12">
        <f t="shared" si="12"/>
        <v>0.49999166680555318</v>
      </c>
      <c r="AY40" s="12">
        <f t="shared" si="13"/>
        <v>0.68274214070694839</v>
      </c>
      <c r="AZ40" s="12">
        <f t="shared" si="14"/>
        <v>0.59999368427700761</v>
      </c>
      <c r="BA40" s="39"/>
      <c r="BB40" s="11">
        <f t="shared" ref="BB40:BD40" si="74">IF((AX40)&gt;=50%, 2, (IF((AX40)&lt;25%, 0, 1)))</f>
        <v>1</v>
      </c>
      <c r="BC40" s="11">
        <f t="shared" si="74"/>
        <v>2</v>
      </c>
      <c r="BD40" s="11">
        <f t="shared" si="74"/>
        <v>2</v>
      </c>
      <c r="BE40" s="13"/>
      <c r="BF40" s="11" t="str">
        <f t="shared" ref="BF40:BH40" si="75">IF(BB40=2,"Att", (IF(BB40=0,"Not","Weak")))</f>
        <v>Weak</v>
      </c>
      <c r="BG40" s="11" t="str">
        <f t="shared" si="75"/>
        <v>Att</v>
      </c>
      <c r="BH40" s="11" t="str">
        <f t="shared" si="75"/>
        <v>Att</v>
      </c>
      <c r="BI40" s="1"/>
      <c r="BJ40" s="1">
        <f t="shared" si="19"/>
        <v>5</v>
      </c>
      <c r="BK40" s="1">
        <f t="shared" si="20"/>
        <v>5</v>
      </c>
      <c r="BL40" s="1">
        <f t="shared" si="21"/>
        <v>2</v>
      </c>
    </row>
    <row r="41" spans="1:64" ht="15.75" customHeight="1">
      <c r="A41" s="30" t="s">
        <v>110</v>
      </c>
      <c r="B41" s="30" t="s">
        <v>111</v>
      </c>
      <c r="C41" s="31" t="s">
        <v>60</v>
      </c>
      <c r="D41" s="42" t="s">
        <v>60</v>
      </c>
      <c r="E41" s="8" t="s">
        <v>60</v>
      </c>
      <c r="F41" s="31" t="s">
        <v>60</v>
      </c>
      <c r="G41" s="33" t="s">
        <v>60</v>
      </c>
      <c r="H41" s="31" t="s">
        <v>60</v>
      </c>
      <c r="I41" s="34"/>
      <c r="J41" s="31"/>
      <c r="K41" s="8"/>
      <c r="L41" s="34"/>
      <c r="M41" s="8"/>
      <c r="N41" s="8"/>
      <c r="O41" s="8"/>
      <c r="P41" s="8"/>
      <c r="Q41" s="8"/>
      <c r="R41" s="36">
        <f t="shared" si="59"/>
        <v>0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>
        <f t="shared" si="7"/>
        <v>0</v>
      </c>
      <c r="AR41" s="8">
        <f t="shared" si="8"/>
        <v>0</v>
      </c>
      <c r="AS41" s="1"/>
      <c r="AT41" s="38">
        <f t="shared" si="9"/>
        <v>0</v>
      </c>
      <c r="AU41" s="38">
        <f t="shared" si="10"/>
        <v>0</v>
      </c>
      <c r="AV41" s="38">
        <f t="shared" si="11"/>
        <v>0</v>
      </c>
      <c r="AW41" s="3"/>
      <c r="AX41" s="12">
        <f t="shared" si="12"/>
        <v>0</v>
      </c>
      <c r="AY41" s="12">
        <f t="shared" si="13"/>
        <v>0</v>
      </c>
      <c r="AZ41" s="12">
        <f t="shared" si="14"/>
        <v>0</v>
      </c>
      <c r="BA41" s="39"/>
      <c r="BB41" s="11">
        <f t="shared" ref="BB41:BD41" si="76">IF((AX41)&gt;=50%, 2, (IF((AX41)&lt;25%, 0, 1)))</f>
        <v>0</v>
      </c>
      <c r="BC41" s="11">
        <f t="shared" si="76"/>
        <v>0</v>
      </c>
      <c r="BD41" s="11">
        <f t="shared" si="76"/>
        <v>0</v>
      </c>
      <c r="BE41" s="13"/>
      <c r="BF41" s="11" t="str">
        <f t="shared" ref="BF41:BH41" si="77">IF(BB41=2,"Att", (IF(BB41=0,"Not","Weak")))</f>
        <v>Not</v>
      </c>
      <c r="BG41" s="11" t="str">
        <f t="shared" si="77"/>
        <v>Not</v>
      </c>
      <c r="BH41" s="11" t="str">
        <f t="shared" si="77"/>
        <v>Not</v>
      </c>
      <c r="BI41" s="1"/>
      <c r="BJ41" s="1">
        <f t="shared" si="19"/>
        <v>0</v>
      </c>
      <c r="BK41" s="1">
        <f t="shared" si="20"/>
        <v>0</v>
      </c>
      <c r="BL41" s="1">
        <f t="shared" si="21"/>
        <v>0</v>
      </c>
    </row>
    <row r="42" spans="1:64" ht="15.75" customHeight="1">
      <c r="A42" s="30" t="s">
        <v>112</v>
      </c>
      <c r="B42" s="30" t="s">
        <v>113</v>
      </c>
      <c r="C42" s="31">
        <v>10</v>
      </c>
      <c r="D42" s="42">
        <v>0</v>
      </c>
      <c r="E42" s="8">
        <v>9</v>
      </c>
      <c r="F42" s="31">
        <v>8</v>
      </c>
      <c r="G42" s="33">
        <f t="shared" ref="G42:G55" si="78">LARGE(D42:F42,1)+LARGE(D42:F42,2)</f>
        <v>17</v>
      </c>
      <c r="H42" s="31">
        <v>8</v>
      </c>
      <c r="I42" s="34"/>
      <c r="J42" s="31">
        <v>5</v>
      </c>
      <c r="K42" s="8"/>
      <c r="L42" s="34">
        <v>0</v>
      </c>
      <c r="M42" s="8"/>
      <c r="N42" s="8"/>
      <c r="O42" s="8"/>
      <c r="P42" s="8"/>
      <c r="Q42" s="8"/>
      <c r="R42" s="36">
        <f t="shared" si="59"/>
        <v>5</v>
      </c>
      <c r="S42" s="11">
        <v>5</v>
      </c>
      <c r="T42" s="11">
        <v>5</v>
      </c>
      <c r="U42" s="11"/>
      <c r="V42" s="11"/>
      <c r="W42" s="11">
        <v>0</v>
      </c>
      <c r="X42" s="11">
        <v>3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>
        <v>2</v>
      </c>
      <c r="AJ42" s="11">
        <v>1</v>
      </c>
      <c r="AK42" s="11"/>
      <c r="AL42" s="11"/>
      <c r="AM42" s="11">
        <v>0</v>
      </c>
      <c r="AN42" s="11">
        <v>5</v>
      </c>
      <c r="AO42" s="11"/>
      <c r="AP42" s="11"/>
      <c r="AQ42" s="11">
        <f t="shared" si="7"/>
        <v>21</v>
      </c>
      <c r="AR42" s="8">
        <f t="shared" si="8"/>
        <v>61</v>
      </c>
      <c r="AS42" s="1"/>
      <c r="AT42" s="38">
        <f t="shared" si="9"/>
        <v>8</v>
      </c>
      <c r="AU42" s="38">
        <f t="shared" si="10"/>
        <v>24</v>
      </c>
      <c r="AV42" s="38">
        <f t="shared" si="11"/>
        <v>19</v>
      </c>
      <c r="AW42" s="3"/>
      <c r="AX42" s="12">
        <f t="shared" si="12"/>
        <v>0.26666222229629505</v>
      </c>
      <c r="AY42" s="12">
        <f t="shared" si="13"/>
        <v>0.49653973869596246</v>
      </c>
      <c r="AZ42" s="12">
        <f t="shared" si="14"/>
        <v>0.59999368427700761</v>
      </c>
      <c r="BA42" s="39"/>
      <c r="BB42" s="11">
        <f t="shared" ref="BB42:BD42" si="79">IF((AX42)&gt;=50%, 2, (IF((AX42)&lt;25%, 0, 1)))</f>
        <v>1</v>
      </c>
      <c r="BC42" s="11">
        <f t="shared" si="79"/>
        <v>1</v>
      </c>
      <c r="BD42" s="11">
        <f t="shared" si="79"/>
        <v>2</v>
      </c>
      <c r="BE42" s="13"/>
      <c r="BF42" s="11" t="str">
        <f t="shared" ref="BF42:BH42" si="80">IF(BB42=2,"Att", (IF(BB42=0,"Not","Weak")))</f>
        <v>Weak</v>
      </c>
      <c r="BG42" s="11" t="str">
        <f t="shared" si="80"/>
        <v>Weak</v>
      </c>
      <c r="BH42" s="11" t="str">
        <f t="shared" si="80"/>
        <v>Att</v>
      </c>
      <c r="BI42" s="1"/>
      <c r="BJ42" s="1">
        <f t="shared" si="19"/>
        <v>4</v>
      </c>
      <c r="BK42" s="1">
        <f t="shared" si="20"/>
        <v>4</v>
      </c>
      <c r="BL42" s="1">
        <f t="shared" si="21"/>
        <v>2</v>
      </c>
    </row>
    <row r="43" spans="1:64" ht="15.75" customHeight="1">
      <c r="A43" s="30" t="s">
        <v>114</v>
      </c>
      <c r="B43" s="30" t="s">
        <v>115</v>
      </c>
      <c r="C43" s="31">
        <v>8</v>
      </c>
      <c r="D43" s="42">
        <v>0</v>
      </c>
      <c r="E43" s="8">
        <v>10</v>
      </c>
      <c r="F43" s="31">
        <v>5</v>
      </c>
      <c r="G43" s="33">
        <f t="shared" si="78"/>
        <v>15</v>
      </c>
      <c r="H43" s="31">
        <v>7</v>
      </c>
      <c r="I43" s="34">
        <v>5</v>
      </c>
      <c r="J43" s="31">
        <v>2</v>
      </c>
      <c r="K43" s="8"/>
      <c r="L43" s="34">
        <v>3</v>
      </c>
      <c r="M43" s="8">
        <v>0</v>
      </c>
      <c r="N43" s="8"/>
      <c r="O43" s="8"/>
      <c r="P43" s="8"/>
      <c r="Q43" s="8"/>
      <c r="R43" s="36">
        <f t="shared" si="59"/>
        <v>10</v>
      </c>
      <c r="S43" s="11">
        <v>5</v>
      </c>
      <c r="T43" s="11">
        <v>4</v>
      </c>
      <c r="U43" s="11"/>
      <c r="V43" s="11"/>
      <c r="W43" s="11">
        <v>5</v>
      </c>
      <c r="X43" s="11">
        <v>5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>
        <v>2</v>
      </c>
      <c r="AJ43" s="11"/>
      <c r="AK43" s="11"/>
      <c r="AL43" s="11"/>
      <c r="AM43" s="11">
        <v>3</v>
      </c>
      <c r="AN43" s="11">
        <v>2</v>
      </c>
      <c r="AO43" s="11"/>
      <c r="AP43" s="11"/>
      <c r="AQ43" s="11">
        <f t="shared" si="7"/>
        <v>26</v>
      </c>
      <c r="AR43" s="8">
        <f t="shared" si="8"/>
        <v>66</v>
      </c>
      <c r="AS43" s="1"/>
      <c r="AT43" s="38">
        <f t="shared" si="9"/>
        <v>15</v>
      </c>
      <c r="AU43" s="38">
        <f t="shared" si="10"/>
        <v>26</v>
      </c>
      <c r="AV43" s="38">
        <f t="shared" si="11"/>
        <v>17</v>
      </c>
      <c r="AW43" s="3"/>
      <c r="AX43" s="12">
        <f t="shared" si="12"/>
        <v>0.49999166680555318</v>
      </c>
      <c r="AY43" s="12">
        <f t="shared" si="13"/>
        <v>0.53791805025395933</v>
      </c>
      <c r="AZ43" s="12">
        <f t="shared" si="14"/>
        <v>0.536836454353112</v>
      </c>
      <c r="BA43" s="39"/>
      <c r="BB43" s="11">
        <f t="shared" ref="BB43:BD43" si="81">IF((AX43)&gt;=50%, 2, (IF((AX43)&lt;25%, 0, 1)))</f>
        <v>1</v>
      </c>
      <c r="BC43" s="11">
        <f t="shared" si="81"/>
        <v>2</v>
      </c>
      <c r="BD43" s="11">
        <f t="shared" si="81"/>
        <v>2</v>
      </c>
      <c r="BE43" s="13"/>
      <c r="BF43" s="11" t="str">
        <f t="shared" ref="BF43:BH43" si="82">IF(BB43=2,"Att", (IF(BB43=0,"Not","Weak")))</f>
        <v>Weak</v>
      </c>
      <c r="BG43" s="11" t="str">
        <f t="shared" si="82"/>
        <v>Att</v>
      </c>
      <c r="BH43" s="11" t="str">
        <f t="shared" si="82"/>
        <v>Att</v>
      </c>
      <c r="BI43" s="1"/>
      <c r="BJ43" s="1">
        <f t="shared" si="19"/>
        <v>5</v>
      </c>
      <c r="BK43" s="1">
        <f t="shared" si="20"/>
        <v>5</v>
      </c>
      <c r="BL43" s="1">
        <f t="shared" si="21"/>
        <v>2</v>
      </c>
    </row>
    <row r="44" spans="1:64" ht="15.75" customHeight="1">
      <c r="A44" s="30" t="s">
        <v>116</v>
      </c>
      <c r="B44" s="30" t="s">
        <v>117</v>
      </c>
      <c r="C44" s="31">
        <v>6</v>
      </c>
      <c r="D44" s="42">
        <v>0</v>
      </c>
      <c r="E44" s="8">
        <v>10</v>
      </c>
      <c r="F44" s="31">
        <v>8</v>
      </c>
      <c r="G44" s="33">
        <f t="shared" si="78"/>
        <v>18</v>
      </c>
      <c r="H44" s="31">
        <v>9</v>
      </c>
      <c r="I44" s="34">
        <v>4</v>
      </c>
      <c r="J44" s="31">
        <v>3</v>
      </c>
      <c r="K44" s="8"/>
      <c r="L44" s="34">
        <v>2</v>
      </c>
      <c r="M44" s="8"/>
      <c r="N44" s="8"/>
      <c r="O44" s="8"/>
      <c r="P44" s="8"/>
      <c r="Q44" s="8"/>
      <c r="R44" s="36">
        <f t="shared" si="59"/>
        <v>9</v>
      </c>
      <c r="S44" s="11">
        <v>5</v>
      </c>
      <c r="T44" s="11">
        <v>3</v>
      </c>
      <c r="U44" s="11"/>
      <c r="V44" s="11"/>
      <c r="W44" s="11"/>
      <c r="X44" s="11"/>
      <c r="Y44" s="11"/>
      <c r="Z44" s="11"/>
      <c r="AA44" s="11"/>
      <c r="AB44" s="11">
        <v>0</v>
      </c>
      <c r="AC44" s="11"/>
      <c r="AD44" s="11"/>
      <c r="AE44" s="11"/>
      <c r="AF44" s="11"/>
      <c r="AG44" s="11"/>
      <c r="AH44" s="11"/>
      <c r="AI44" s="11"/>
      <c r="AJ44" s="11">
        <v>5</v>
      </c>
      <c r="AK44" s="11"/>
      <c r="AL44" s="11"/>
      <c r="AM44" s="11"/>
      <c r="AN44" s="11">
        <v>5</v>
      </c>
      <c r="AO44" s="11"/>
      <c r="AP44" s="11"/>
      <c r="AQ44" s="11">
        <f t="shared" si="7"/>
        <v>18</v>
      </c>
      <c r="AR44" s="8">
        <f t="shared" si="8"/>
        <v>60</v>
      </c>
      <c r="AS44" s="1"/>
      <c r="AT44" s="38">
        <f t="shared" si="9"/>
        <v>9</v>
      </c>
      <c r="AU44" s="38">
        <f t="shared" si="10"/>
        <v>27</v>
      </c>
      <c r="AV44" s="38">
        <f t="shared" si="11"/>
        <v>18</v>
      </c>
      <c r="AW44" s="3"/>
      <c r="AX44" s="12">
        <f t="shared" si="12"/>
        <v>0.29999500008333191</v>
      </c>
      <c r="AY44" s="12">
        <f t="shared" si="13"/>
        <v>0.55860720603295777</v>
      </c>
      <c r="AZ44" s="12">
        <f t="shared" si="14"/>
        <v>0.56841506931505981</v>
      </c>
      <c r="BA44" s="39"/>
      <c r="BB44" s="11">
        <f t="shared" ref="BB44:BD44" si="83">IF((AX44)&gt;=50%, 2, (IF((AX44)&lt;25%, 0, 1)))</f>
        <v>1</v>
      </c>
      <c r="BC44" s="11">
        <f t="shared" si="83"/>
        <v>2</v>
      </c>
      <c r="BD44" s="11">
        <f t="shared" si="83"/>
        <v>2</v>
      </c>
      <c r="BE44" s="13"/>
      <c r="BF44" s="11" t="str">
        <f t="shared" ref="BF44:BH44" si="84">IF(BB44=2,"Att", (IF(BB44=0,"Not","Weak")))</f>
        <v>Weak</v>
      </c>
      <c r="BG44" s="11" t="str">
        <f t="shared" si="84"/>
        <v>Att</v>
      </c>
      <c r="BH44" s="11" t="str">
        <f t="shared" si="84"/>
        <v>Att</v>
      </c>
      <c r="BI44" s="1"/>
      <c r="BJ44" s="1">
        <f t="shared" si="19"/>
        <v>5</v>
      </c>
      <c r="BK44" s="1">
        <f t="shared" si="20"/>
        <v>5</v>
      </c>
      <c r="BL44" s="1">
        <f t="shared" si="21"/>
        <v>2</v>
      </c>
    </row>
    <row r="45" spans="1:64" ht="15.75" customHeight="1">
      <c r="A45" s="30" t="s">
        <v>118</v>
      </c>
      <c r="B45" s="30" t="s">
        <v>119</v>
      </c>
      <c r="C45" s="31">
        <v>10</v>
      </c>
      <c r="D45" s="42">
        <v>0</v>
      </c>
      <c r="E45" s="8">
        <v>10</v>
      </c>
      <c r="F45" s="31">
        <v>9</v>
      </c>
      <c r="G45" s="33">
        <f t="shared" si="78"/>
        <v>19</v>
      </c>
      <c r="H45" s="31">
        <v>7</v>
      </c>
      <c r="I45" s="34">
        <v>5</v>
      </c>
      <c r="J45" s="31">
        <v>5</v>
      </c>
      <c r="K45" s="8"/>
      <c r="L45" s="34">
        <v>5</v>
      </c>
      <c r="M45" s="8">
        <v>1</v>
      </c>
      <c r="N45" s="8"/>
      <c r="O45" s="8"/>
      <c r="P45" s="8"/>
      <c r="Q45" s="8"/>
      <c r="R45" s="36">
        <f t="shared" si="59"/>
        <v>16</v>
      </c>
      <c r="S45" s="11">
        <v>5</v>
      </c>
      <c r="T45" s="11">
        <v>5</v>
      </c>
      <c r="U45" s="11"/>
      <c r="V45" s="11"/>
      <c r="W45" s="11">
        <v>5</v>
      </c>
      <c r="X45" s="11">
        <v>5</v>
      </c>
      <c r="Y45" s="11"/>
      <c r="Z45" s="11"/>
      <c r="AA45" s="11">
        <v>5</v>
      </c>
      <c r="AB45" s="11">
        <v>5</v>
      </c>
      <c r="AC45" s="11"/>
      <c r="AD45" s="11"/>
      <c r="AE45" s="11"/>
      <c r="AF45" s="11"/>
      <c r="AG45" s="11"/>
      <c r="AH45" s="11"/>
      <c r="AI45" s="11">
        <v>5</v>
      </c>
      <c r="AJ45" s="11">
        <v>3</v>
      </c>
      <c r="AK45" s="11"/>
      <c r="AL45" s="11"/>
      <c r="AM45" s="11"/>
      <c r="AN45" s="11"/>
      <c r="AO45" s="11"/>
      <c r="AP45" s="11"/>
      <c r="AQ45" s="11">
        <f t="shared" si="7"/>
        <v>38</v>
      </c>
      <c r="AR45" s="8">
        <f t="shared" si="8"/>
        <v>90</v>
      </c>
      <c r="AS45" s="1"/>
      <c r="AT45" s="38">
        <f t="shared" si="9"/>
        <v>12</v>
      </c>
      <c r="AU45" s="38">
        <f t="shared" si="10"/>
        <v>42</v>
      </c>
      <c r="AV45" s="38">
        <f t="shared" si="11"/>
        <v>26</v>
      </c>
      <c r="AW45" s="3"/>
      <c r="AX45" s="12">
        <f t="shared" si="12"/>
        <v>0.39999333344444254</v>
      </c>
      <c r="AY45" s="12">
        <f t="shared" si="13"/>
        <v>0.86894454271793431</v>
      </c>
      <c r="AZ45" s="12">
        <f t="shared" si="14"/>
        <v>0.82104398901064191</v>
      </c>
      <c r="BA45" s="39"/>
      <c r="BB45" s="11">
        <f t="shared" ref="BB45:BD45" si="85">IF((AX45)&gt;=50%, 2, (IF((AX45)&lt;25%, 0, 1)))</f>
        <v>1</v>
      </c>
      <c r="BC45" s="11">
        <f t="shared" si="85"/>
        <v>2</v>
      </c>
      <c r="BD45" s="11">
        <f t="shared" si="85"/>
        <v>2</v>
      </c>
      <c r="BE45" s="13"/>
      <c r="BF45" s="11" t="str">
        <f t="shared" ref="BF45:BH45" si="86">IF(BB45=2,"Att", (IF(BB45=0,"Not","Weak")))</f>
        <v>Weak</v>
      </c>
      <c r="BG45" s="11" t="str">
        <f t="shared" si="86"/>
        <v>Att</v>
      </c>
      <c r="BH45" s="11" t="str">
        <f t="shared" si="86"/>
        <v>Att</v>
      </c>
      <c r="BI45" s="1"/>
      <c r="BJ45" s="1">
        <f t="shared" si="19"/>
        <v>5</v>
      </c>
      <c r="BK45" s="1">
        <f t="shared" si="20"/>
        <v>5</v>
      </c>
      <c r="BL45" s="1">
        <f t="shared" si="21"/>
        <v>2</v>
      </c>
    </row>
    <row r="46" spans="1:64" ht="15.75" customHeight="1">
      <c r="A46" s="30" t="s">
        <v>120</v>
      </c>
      <c r="B46" s="30" t="s">
        <v>121</v>
      </c>
      <c r="C46" s="31">
        <v>8</v>
      </c>
      <c r="D46" s="42">
        <v>0</v>
      </c>
      <c r="E46" s="8">
        <v>10</v>
      </c>
      <c r="F46" s="31">
        <v>9</v>
      </c>
      <c r="G46" s="33">
        <f t="shared" si="78"/>
        <v>19</v>
      </c>
      <c r="H46" s="31">
        <v>10</v>
      </c>
      <c r="I46" s="34">
        <v>5</v>
      </c>
      <c r="J46" s="31">
        <v>5</v>
      </c>
      <c r="K46" s="8"/>
      <c r="L46" s="34">
        <v>2</v>
      </c>
      <c r="M46" s="8">
        <v>1</v>
      </c>
      <c r="N46" s="8"/>
      <c r="O46" s="8"/>
      <c r="P46" s="8"/>
      <c r="Q46" s="8"/>
      <c r="R46" s="36">
        <f t="shared" si="59"/>
        <v>13</v>
      </c>
      <c r="S46" s="11">
        <v>5</v>
      </c>
      <c r="T46" s="11">
        <v>5</v>
      </c>
      <c r="U46" s="11"/>
      <c r="V46" s="11"/>
      <c r="W46" s="11">
        <v>5</v>
      </c>
      <c r="X46" s="11">
        <v>5</v>
      </c>
      <c r="Y46" s="11"/>
      <c r="Z46" s="11"/>
      <c r="AA46" s="11"/>
      <c r="AB46" s="11"/>
      <c r="AC46" s="11"/>
      <c r="AD46" s="11"/>
      <c r="AE46" s="11">
        <v>3</v>
      </c>
      <c r="AF46" s="11">
        <v>1</v>
      </c>
      <c r="AG46" s="11"/>
      <c r="AH46" s="11"/>
      <c r="AI46" s="11">
        <v>5</v>
      </c>
      <c r="AJ46" s="11">
        <v>1</v>
      </c>
      <c r="AK46" s="11"/>
      <c r="AL46" s="11"/>
      <c r="AM46" s="11"/>
      <c r="AN46" s="11"/>
      <c r="AO46" s="11"/>
      <c r="AP46" s="11"/>
      <c r="AQ46" s="11">
        <f t="shared" si="7"/>
        <v>30</v>
      </c>
      <c r="AR46" s="8">
        <f t="shared" si="8"/>
        <v>80</v>
      </c>
      <c r="AS46" s="1"/>
      <c r="AT46" s="38">
        <f t="shared" si="9"/>
        <v>18</v>
      </c>
      <c r="AU46" s="38">
        <f t="shared" si="10"/>
        <v>33</v>
      </c>
      <c r="AV46" s="38">
        <f t="shared" si="11"/>
        <v>21</v>
      </c>
      <c r="AW46" s="3"/>
      <c r="AX46" s="12">
        <f t="shared" si="12"/>
        <v>0.59999000016666382</v>
      </c>
      <c r="AY46" s="12">
        <f t="shared" si="13"/>
        <v>0.68274214070694839</v>
      </c>
      <c r="AZ46" s="12">
        <f t="shared" si="14"/>
        <v>0.66315091420090311</v>
      </c>
      <c r="BA46" s="39"/>
      <c r="BB46" s="11">
        <f t="shared" ref="BB46:BD46" si="87">IF((AX46)&gt;=50%, 2, (IF((AX46)&lt;25%, 0, 1)))</f>
        <v>2</v>
      </c>
      <c r="BC46" s="11">
        <f t="shared" si="87"/>
        <v>2</v>
      </c>
      <c r="BD46" s="11">
        <f t="shared" si="87"/>
        <v>2</v>
      </c>
      <c r="BE46" s="13"/>
      <c r="BF46" s="11" t="str">
        <f t="shared" ref="BF46:BH46" si="88">IF(BB46=2,"Att", (IF(BB46=0,"Not","Weak")))</f>
        <v>Att</v>
      </c>
      <c r="BG46" s="11" t="str">
        <f t="shared" si="88"/>
        <v>Att</v>
      </c>
      <c r="BH46" s="11" t="str">
        <f t="shared" si="88"/>
        <v>Att</v>
      </c>
      <c r="BI46" s="1"/>
      <c r="BJ46" s="1">
        <f t="shared" si="19"/>
        <v>6</v>
      </c>
      <c r="BK46" s="1">
        <f t="shared" si="20"/>
        <v>6</v>
      </c>
      <c r="BL46" s="1">
        <f t="shared" si="21"/>
        <v>2</v>
      </c>
    </row>
    <row r="47" spans="1:64" ht="15.75" customHeight="1">
      <c r="A47" s="30" t="s">
        <v>122</v>
      </c>
      <c r="B47" s="30" t="s">
        <v>123</v>
      </c>
      <c r="C47" s="31">
        <v>10</v>
      </c>
      <c r="D47" s="42">
        <v>0</v>
      </c>
      <c r="E47" s="8">
        <v>10</v>
      </c>
      <c r="F47" s="31">
        <v>10</v>
      </c>
      <c r="G47" s="33">
        <f t="shared" si="78"/>
        <v>20</v>
      </c>
      <c r="H47" s="31">
        <v>10</v>
      </c>
      <c r="I47" s="34">
        <v>5</v>
      </c>
      <c r="J47" s="31">
        <v>5</v>
      </c>
      <c r="K47" s="8"/>
      <c r="L47" s="34">
        <v>4</v>
      </c>
      <c r="M47" s="8">
        <v>1</v>
      </c>
      <c r="N47" s="8"/>
      <c r="O47" s="8"/>
      <c r="P47" s="8"/>
      <c r="Q47" s="8"/>
      <c r="R47" s="36">
        <f t="shared" si="59"/>
        <v>15</v>
      </c>
      <c r="S47" s="11">
        <v>5</v>
      </c>
      <c r="T47" s="11">
        <v>5</v>
      </c>
      <c r="U47" s="11"/>
      <c r="V47" s="11"/>
      <c r="W47" s="11">
        <v>1</v>
      </c>
      <c r="X47" s="11">
        <v>4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>
        <v>3</v>
      </c>
      <c r="AJ47" s="11">
        <v>5</v>
      </c>
      <c r="AK47" s="11"/>
      <c r="AL47" s="11"/>
      <c r="AM47" s="11">
        <v>5</v>
      </c>
      <c r="AN47" s="11">
        <v>5</v>
      </c>
      <c r="AO47" s="11"/>
      <c r="AP47" s="11"/>
      <c r="AQ47" s="11">
        <f t="shared" si="7"/>
        <v>33</v>
      </c>
      <c r="AR47" s="8">
        <f t="shared" si="8"/>
        <v>88</v>
      </c>
      <c r="AS47" s="1"/>
      <c r="AT47" s="38">
        <f t="shared" si="9"/>
        <v>16</v>
      </c>
      <c r="AU47" s="38">
        <f t="shared" si="10"/>
        <v>41</v>
      </c>
      <c r="AV47" s="38">
        <f t="shared" si="11"/>
        <v>21</v>
      </c>
      <c r="AW47" s="3"/>
      <c r="AX47" s="12">
        <f t="shared" si="12"/>
        <v>0.5333244445925901</v>
      </c>
      <c r="AY47" s="12">
        <f t="shared" si="13"/>
        <v>0.84825538693893587</v>
      </c>
      <c r="AZ47" s="12">
        <f t="shared" si="14"/>
        <v>0.66315091420090311</v>
      </c>
      <c r="BA47" s="39"/>
      <c r="BB47" s="11">
        <f t="shared" ref="BB47:BD47" si="89">IF((AX47)&gt;=50%, 2, (IF((AX47)&lt;25%, 0, 1)))</f>
        <v>2</v>
      </c>
      <c r="BC47" s="11">
        <f t="shared" si="89"/>
        <v>2</v>
      </c>
      <c r="BD47" s="11">
        <f t="shared" si="89"/>
        <v>2</v>
      </c>
      <c r="BE47" s="13"/>
      <c r="BF47" s="11" t="str">
        <f t="shared" ref="BF47:BH47" si="90">IF(BB47=2,"Att", (IF(BB47=0,"Not","Weak")))</f>
        <v>Att</v>
      </c>
      <c r="BG47" s="11" t="str">
        <f t="shared" si="90"/>
        <v>Att</v>
      </c>
      <c r="BH47" s="11" t="str">
        <f t="shared" si="90"/>
        <v>Att</v>
      </c>
      <c r="BI47" s="1"/>
      <c r="BJ47" s="1">
        <f t="shared" si="19"/>
        <v>6</v>
      </c>
      <c r="BK47" s="1">
        <f t="shared" si="20"/>
        <v>6</v>
      </c>
      <c r="BL47" s="1">
        <f t="shared" si="21"/>
        <v>2</v>
      </c>
    </row>
    <row r="48" spans="1:64" ht="15.75" customHeight="1">
      <c r="A48" s="30" t="s">
        <v>124</v>
      </c>
      <c r="B48" s="30" t="s">
        <v>125</v>
      </c>
      <c r="C48" s="31">
        <v>10</v>
      </c>
      <c r="D48" s="42">
        <v>0</v>
      </c>
      <c r="E48" s="8">
        <v>10</v>
      </c>
      <c r="F48" s="31">
        <v>9</v>
      </c>
      <c r="G48" s="33">
        <f t="shared" si="78"/>
        <v>19</v>
      </c>
      <c r="H48" s="31">
        <v>10</v>
      </c>
      <c r="I48" s="34">
        <v>5</v>
      </c>
      <c r="J48" s="31">
        <v>5</v>
      </c>
      <c r="K48" s="8"/>
      <c r="L48" s="34">
        <v>5</v>
      </c>
      <c r="M48" s="8">
        <v>5</v>
      </c>
      <c r="N48" s="8"/>
      <c r="O48" s="8"/>
      <c r="P48" s="8"/>
      <c r="Q48" s="8"/>
      <c r="R48" s="36">
        <f t="shared" si="59"/>
        <v>20</v>
      </c>
      <c r="S48" s="11">
        <v>5</v>
      </c>
      <c r="T48" s="11">
        <v>5</v>
      </c>
      <c r="U48" s="11"/>
      <c r="V48" s="11"/>
      <c r="W48" s="11">
        <v>5</v>
      </c>
      <c r="X48" s="11">
        <v>5</v>
      </c>
      <c r="Y48" s="11"/>
      <c r="Z48" s="11"/>
      <c r="AA48" s="11">
        <v>4</v>
      </c>
      <c r="AB48" s="11">
        <v>5</v>
      </c>
      <c r="AC48" s="11"/>
      <c r="AD48" s="11"/>
      <c r="AE48" s="11"/>
      <c r="AF48" s="11"/>
      <c r="AG48" s="11"/>
      <c r="AH48" s="11"/>
      <c r="AI48" s="11">
        <v>5</v>
      </c>
      <c r="AJ48" s="11">
        <v>5</v>
      </c>
      <c r="AK48" s="11"/>
      <c r="AL48" s="11"/>
      <c r="AM48" s="11"/>
      <c r="AN48" s="11"/>
      <c r="AO48" s="11"/>
      <c r="AP48" s="11"/>
      <c r="AQ48" s="11">
        <f t="shared" si="7"/>
        <v>39</v>
      </c>
      <c r="AR48" s="8">
        <f t="shared" si="8"/>
        <v>98</v>
      </c>
      <c r="AS48" s="1"/>
      <c r="AT48" s="38">
        <f t="shared" si="9"/>
        <v>15</v>
      </c>
      <c r="AU48" s="38">
        <f t="shared" si="10"/>
        <v>43</v>
      </c>
      <c r="AV48" s="38">
        <f t="shared" si="11"/>
        <v>30</v>
      </c>
      <c r="AW48" s="3"/>
      <c r="AX48" s="12">
        <f t="shared" si="12"/>
        <v>0.49999166680555318</v>
      </c>
      <c r="AY48" s="12">
        <f t="shared" si="13"/>
        <v>0.88963369849693275</v>
      </c>
      <c r="AZ48" s="12">
        <f t="shared" si="14"/>
        <v>0.94735844885843301</v>
      </c>
      <c r="BA48" s="39"/>
      <c r="BB48" s="11">
        <f t="shared" ref="BB48:BD48" si="91">IF((AX48)&gt;=50%, 2, (IF((AX48)&lt;25%, 0, 1)))</f>
        <v>1</v>
      </c>
      <c r="BC48" s="11">
        <f t="shared" si="91"/>
        <v>2</v>
      </c>
      <c r="BD48" s="11">
        <f t="shared" si="91"/>
        <v>2</v>
      </c>
      <c r="BE48" s="13"/>
      <c r="BF48" s="11" t="str">
        <f t="shared" ref="BF48:BH48" si="92">IF(BB48=2,"Att", (IF(BB48=0,"Not","Weak")))</f>
        <v>Weak</v>
      </c>
      <c r="BG48" s="11" t="str">
        <f t="shared" si="92"/>
        <v>Att</v>
      </c>
      <c r="BH48" s="11" t="str">
        <f t="shared" si="92"/>
        <v>Att</v>
      </c>
      <c r="BI48" s="1"/>
      <c r="BJ48" s="1">
        <f t="shared" si="19"/>
        <v>5</v>
      </c>
      <c r="BK48" s="1">
        <f t="shared" si="20"/>
        <v>5</v>
      </c>
      <c r="BL48" s="1">
        <f t="shared" si="21"/>
        <v>2</v>
      </c>
    </row>
    <row r="49" spans="1:64" ht="15.75" customHeight="1">
      <c r="A49" s="30" t="s">
        <v>126</v>
      </c>
      <c r="B49" s="30" t="s">
        <v>127</v>
      </c>
      <c r="C49" s="31">
        <v>10</v>
      </c>
      <c r="D49" s="42">
        <v>0</v>
      </c>
      <c r="E49" s="8">
        <v>10</v>
      </c>
      <c r="F49" s="31">
        <v>6</v>
      </c>
      <c r="G49" s="33">
        <f t="shared" si="78"/>
        <v>16</v>
      </c>
      <c r="H49" s="31">
        <v>9</v>
      </c>
      <c r="I49" s="34">
        <v>5</v>
      </c>
      <c r="J49" s="31">
        <v>0</v>
      </c>
      <c r="K49" s="8"/>
      <c r="L49" s="34"/>
      <c r="M49" s="8"/>
      <c r="N49" s="8"/>
      <c r="O49" s="8">
        <v>3</v>
      </c>
      <c r="P49" s="8"/>
      <c r="Q49" s="8"/>
      <c r="R49" s="36">
        <f t="shared" si="59"/>
        <v>8</v>
      </c>
      <c r="S49" s="11">
        <v>2</v>
      </c>
      <c r="T49" s="11">
        <v>1</v>
      </c>
      <c r="U49" s="11"/>
      <c r="V49" s="11"/>
      <c r="W49" s="11">
        <v>4</v>
      </c>
      <c r="X49" s="11">
        <v>4</v>
      </c>
      <c r="Y49" s="11"/>
      <c r="Z49" s="11"/>
      <c r="AA49" s="11"/>
      <c r="AB49" s="11"/>
      <c r="AC49" s="11"/>
      <c r="AD49" s="11"/>
      <c r="AE49" s="11">
        <v>3</v>
      </c>
      <c r="AF49" s="11">
        <v>0</v>
      </c>
      <c r="AG49" s="11"/>
      <c r="AH49" s="11"/>
      <c r="AI49" s="11"/>
      <c r="AJ49" s="11"/>
      <c r="AK49" s="11"/>
      <c r="AL49" s="11"/>
      <c r="AM49" s="11">
        <v>2</v>
      </c>
      <c r="AN49" s="11">
        <v>1</v>
      </c>
      <c r="AO49" s="11"/>
      <c r="AP49" s="11"/>
      <c r="AQ49" s="11">
        <f t="shared" si="7"/>
        <v>17</v>
      </c>
      <c r="AR49" s="8">
        <f t="shared" si="8"/>
        <v>60</v>
      </c>
      <c r="AS49" s="1"/>
      <c r="AT49" s="38">
        <f t="shared" si="9"/>
        <v>18</v>
      </c>
      <c r="AU49" s="38">
        <f t="shared" si="10"/>
        <v>20</v>
      </c>
      <c r="AV49" s="38">
        <f t="shared" si="11"/>
        <v>12</v>
      </c>
      <c r="AW49" s="3"/>
      <c r="AX49" s="12">
        <f t="shared" si="12"/>
        <v>0.59999000016666382</v>
      </c>
      <c r="AY49" s="12">
        <f t="shared" si="13"/>
        <v>0.41378311557996872</v>
      </c>
      <c r="AZ49" s="12">
        <f t="shared" si="14"/>
        <v>0.3789433795433732</v>
      </c>
      <c r="BA49" s="39"/>
      <c r="BB49" s="11">
        <f t="shared" ref="BB49:BD49" si="93">IF((AX49)&gt;=50%, 2, (IF((AX49)&lt;25%, 0, 1)))</f>
        <v>2</v>
      </c>
      <c r="BC49" s="11">
        <f t="shared" si="93"/>
        <v>1</v>
      </c>
      <c r="BD49" s="11">
        <f t="shared" si="93"/>
        <v>1</v>
      </c>
      <c r="BE49" s="13"/>
      <c r="BF49" s="11" t="str">
        <f t="shared" ref="BF49:BH49" si="94">IF(BB49=2,"Att", (IF(BB49=0,"Not","Weak")))</f>
        <v>Att</v>
      </c>
      <c r="BG49" s="11" t="str">
        <f t="shared" si="94"/>
        <v>Weak</v>
      </c>
      <c r="BH49" s="11" t="str">
        <f t="shared" si="94"/>
        <v>Weak</v>
      </c>
      <c r="BI49" s="1"/>
      <c r="BJ49" s="1">
        <f t="shared" si="19"/>
        <v>4</v>
      </c>
      <c r="BK49" s="1">
        <f t="shared" si="20"/>
        <v>4</v>
      </c>
      <c r="BL49" s="1">
        <f t="shared" si="21"/>
        <v>1</v>
      </c>
    </row>
    <row r="50" spans="1:64" ht="15.75" customHeight="1">
      <c r="A50" s="30" t="s">
        <v>128</v>
      </c>
      <c r="B50" s="30" t="s">
        <v>129</v>
      </c>
      <c r="C50" s="31">
        <v>10</v>
      </c>
      <c r="D50" s="42">
        <v>0</v>
      </c>
      <c r="E50" s="8">
        <v>8</v>
      </c>
      <c r="F50" s="31">
        <v>7</v>
      </c>
      <c r="G50" s="33">
        <f t="shared" si="78"/>
        <v>15</v>
      </c>
      <c r="H50" s="31">
        <v>9</v>
      </c>
      <c r="I50" s="34">
        <v>5</v>
      </c>
      <c r="J50" s="31">
        <v>5</v>
      </c>
      <c r="K50" s="8"/>
      <c r="L50" s="34">
        <v>4</v>
      </c>
      <c r="M50" s="8">
        <v>1</v>
      </c>
      <c r="N50" s="8"/>
      <c r="O50" s="8"/>
      <c r="P50" s="8"/>
      <c r="Q50" s="8"/>
      <c r="R50" s="36">
        <f t="shared" si="59"/>
        <v>15</v>
      </c>
      <c r="S50" s="11">
        <v>5</v>
      </c>
      <c r="T50" s="11">
        <v>2</v>
      </c>
      <c r="U50" s="11"/>
      <c r="V50" s="11"/>
      <c r="W50" s="11">
        <v>4</v>
      </c>
      <c r="X50" s="11">
        <v>5</v>
      </c>
      <c r="Y50" s="11"/>
      <c r="Z50" s="11"/>
      <c r="AA50" s="11"/>
      <c r="AB50" s="11"/>
      <c r="AC50" s="11"/>
      <c r="AD50" s="11"/>
      <c r="AE50" s="11">
        <v>2</v>
      </c>
      <c r="AF50" s="11">
        <v>5</v>
      </c>
      <c r="AG50" s="11"/>
      <c r="AH50" s="11"/>
      <c r="AI50" s="11"/>
      <c r="AJ50" s="11"/>
      <c r="AK50" s="11"/>
      <c r="AL50" s="11"/>
      <c r="AM50" s="11">
        <v>3</v>
      </c>
      <c r="AN50" s="11">
        <v>5</v>
      </c>
      <c r="AO50" s="11"/>
      <c r="AP50" s="11"/>
      <c r="AQ50" s="11">
        <f t="shared" si="7"/>
        <v>31</v>
      </c>
      <c r="AR50" s="8">
        <f t="shared" si="8"/>
        <v>80</v>
      </c>
      <c r="AS50" s="1"/>
      <c r="AT50" s="38">
        <f t="shared" si="9"/>
        <v>18</v>
      </c>
      <c r="AU50" s="38">
        <f t="shared" si="10"/>
        <v>33</v>
      </c>
      <c r="AV50" s="38">
        <f t="shared" si="11"/>
        <v>19</v>
      </c>
      <c r="AW50" s="3"/>
      <c r="AX50" s="12">
        <f t="shared" si="12"/>
        <v>0.59999000016666382</v>
      </c>
      <c r="AY50" s="12">
        <f t="shared" si="13"/>
        <v>0.68274214070694839</v>
      </c>
      <c r="AZ50" s="12">
        <f t="shared" si="14"/>
        <v>0.59999368427700761</v>
      </c>
      <c r="BA50" s="39"/>
      <c r="BB50" s="11">
        <f t="shared" ref="BB50:BD50" si="95">IF((AX50)&gt;=50%, 2, (IF((AX50)&lt;25%, 0, 1)))</f>
        <v>2</v>
      </c>
      <c r="BC50" s="11">
        <f t="shared" si="95"/>
        <v>2</v>
      </c>
      <c r="BD50" s="11">
        <f t="shared" si="95"/>
        <v>2</v>
      </c>
      <c r="BE50" s="13"/>
      <c r="BF50" s="11" t="str">
        <f t="shared" ref="BF50:BH50" si="96">IF(BB50=2,"Att", (IF(BB50=0,"Not","Weak")))</f>
        <v>Att</v>
      </c>
      <c r="BG50" s="11" t="str">
        <f t="shared" si="96"/>
        <v>Att</v>
      </c>
      <c r="BH50" s="11" t="str">
        <f t="shared" si="96"/>
        <v>Att</v>
      </c>
      <c r="BI50" s="1"/>
      <c r="BJ50" s="1">
        <f t="shared" si="19"/>
        <v>6</v>
      </c>
      <c r="BK50" s="1">
        <f t="shared" si="20"/>
        <v>6</v>
      </c>
      <c r="BL50" s="1">
        <f t="shared" si="21"/>
        <v>2</v>
      </c>
    </row>
    <row r="51" spans="1:64" ht="15.75" customHeight="1">
      <c r="A51" s="30" t="s">
        <v>130</v>
      </c>
      <c r="B51" s="30" t="s">
        <v>131</v>
      </c>
      <c r="C51" s="31">
        <v>8</v>
      </c>
      <c r="D51" s="42">
        <v>0</v>
      </c>
      <c r="E51" s="8">
        <v>9</v>
      </c>
      <c r="F51" s="31">
        <v>7</v>
      </c>
      <c r="G51" s="33">
        <f t="shared" si="78"/>
        <v>16</v>
      </c>
      <c r="H51" s="31">
        <v>7</v>
      </c>
      <c r="I51" s="34">
        <v>5</v>
      </c>
      <c r="J51" s="31">
        <v>5</v>
      </c>
      <c r="K51" s="8"/>
      <c r="L51" s="34">
        <v>0</v>
      </c>
      <c r="M51" s="8">
        <v>1</v>
      </c>
      <c r="N51" s="8"/>
      <c r="O51" s="8"/>
      <c r="P51" s="8"/>
      <c r="Q51" s="8"/>
      <c r="R51" s="36">
        <f t="shared" si="59"/>
        <v>11</v>
      </c>
      <c r="S51" s="11">
        <v>5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5</v>
      </c>
      <c r="AJ51" s="11"/>
      <c r="AK51" s="11"/>
      <c r="AL51" s="11"/>
      <c r="AM51" s="11"/>
      <c r="AN51" s="11"/>
      <c r="AO51" s="11"/>
      <c r="AP51" s="11"/>
      <c r="AQ51" s="11">
        <f t="shared" si="7"/>
        <v>10</v>
      </c>
      <c r="AR51" s="8">
        <f t="shared" si="8"/>
        <v>52</v>
      </c>
      <c r="AS51" s="1"/>
      <c r="AT51" s="38">
        <f t="shared" si="9"/>
        <v>7</v>
      </c>
      <c r="AU51" s="38">
        <f t="shared" si="10"/>
        <v>17</v>
      </c>
      <c r="AV51" s="38">
        <f t="shared" si="11"/>
        <v>20</v>
      </c>
      <c r="AW51" s="3"/>
      <c r="AX51" s="12">
        <f t="shared" si="12"/>
        <v>0.23332944450925816</v>
      </c>
      <c r="AY51" s="12">
        <f t="shared" si="13"/>
        <v>0.35171564824297341</v>
      </c>
      <c r="AZ51" s="12">
        <f t="shared" si="14"/>
        <v>0.6315722992389553</v>
      </c>
      <c r="BA51" s="39"/>
      <c r="BB51" s="11">
        <f t="shared" ref="BB51:BD51" si="97">IF((AX51)&gt;=50%, 2, (IF((AX51)&lt;25%, 0, 1)))</f>
        <v>0</v>
      </c>
      <c r="BC51" s="11">
        <f t="shared" si="97"/>
        <v>1</v>
      </c>
      <c r="BD51" s="11">
        <f t="shared" si="97"/>
        <v>2</v>
      </c>
      <c r="BE51" s="13"/>
      <c r="BF51" s="11" t="str">
        <f t="shared" ref="BF51:BH51" si="98">IF(BB51=2,"Att", (IF(BB51=0,"Not","Weak")))</f>
        <v>Not</v>
      </c>
      <c r="BG51" s="11" t="str">
        <f t="shared" si="98"/>
        <v>Weak</v>
      </c>
      <c r="BH51" s="11" t="str">
        <f t="shared" si="98"/>
        <v>Att</v>
      </c>
      <c r="BI51" s="1"/>
      <c r="BJ51" s="1">
        <f t="shared" si="19"/>
        <v>3</v>
      </c>
      <c r="BK51" s="1">
        <f t="shared" si="20"/>
        <v>3</v>
      </c>
      <c r="BL51" s="1">
        <f t="shared" si="21"/>
        <v>2</v>
      </c>
    </row>
    <row r="52" spans="1:64" ht="15.75" customHeight="1">
      <c r="A52" s="30" t="s">
        <v>132</v>
      </c>
      <c r="B52" s="30" t="s">
        <v>133</v>
      </c>
      <c r="C52" s="31">
        <v>10</v>
      </c>
      <c r="D52" s="42">
        <v>0</v>
      </c>
      <c r="E52" s="8">
        <v>8</v>
      </c>
      <c r="F52" s="31">
        <v>5</v>
      </c>
      <c r="G52" s="33">
        <f t="shared" si="78"/>
        <v>13</v>
      </c>
      <c r="H52" s="31">
        <v>8</v>
      </c>
      <c r="I52" s="34">
        <v>4</v>
      </c>
      <c r="J52" s="31">
        <v>3</v>
      </c>
      <c r="K52" s="8"/>
      <c r="L52" s="34">
        <v>3</v>
      </c>
      <c r="M52" s="8"/>
      <c r="N52" s="8"/>
      <c r="O52" s="8"/>
      <c r="P52" s="8"/>
      <c r="Q52" s="8"/>
      <c r="R52" s="36">
        <f t="shared" si="59"/>
        <v>10</v>
      </c>
      <c r="S52" s="11"/>
      <c r="T52" s="11"/>
      <c r="U52" s="11"/>
      <c r="V52" s="11"/>
      <c r="W52" s="11">
        <v>2</v>
      </c>
      <c r="X52" s="11">
        <v>4</v>
      </c>
      <c r="Y52" s="11"/>
      <c r="Z52" s="11"/>
      <c r="AA52" s="11"/>
      <c r="AB52" s="11"/>
      <c r="AC52" s="11"/>
      <c r="AD52" s="11"/>
      <c r="AE52" s="11">
        <v>0</v>
      </c>
      <c r="AF52" s="11">
        <v>5</v>
      </c>
      <c r="AG52" s="11"/>
      <c r="AH52" s="11"/>
      <c r="AI52" s="11">
        <v>5</v>
      </c>
      <c r="AJ52" s="11">
        <v>3</v>
      </c>
      <c r="AK52" s="11"/>
      <c r="AL52" s="11"/>
      <c r="AM52" s="11">
        <v>2</v>
      </c>
      <c r="AN52" s="11">
        <v>4</v>
      </c>
      <c r="AO52" s="11"/>
      <c r="AP52" s="11"/>
      <c r="AQ52" s="11">
        <f t="shared" si="7"/>
        <v>25</v>
      </c>
      <c r="AR52" s="8">
        <f t="shared" si="8"/>
        <v>66</v>
      </c>
      <c r="AS52" s="1"/>
      <c r="AT52" s="38">
        <f t="shared" si="9"/>
        <v>12</v>
      </c>
      <c r="AU52" s="38">
        <f t="shared" si="10"/>
        <v>33</v>
      </c>
      <c r="AV52" s="38">
        <f t="shared" si="11"/>
        <v>11</v>
      </c>
      <c r="AW52" s="3"/>
      <c r="AX52" s="12">
        <f t="shared" si="12"/>
        <v>0.39999333344444254</v>
      </c>
      <c r="AY52" s="12">
        <f t="shared" si="13"/>
        <v>0.68274214070694839</v>
      </c>
      <c r="AZ52" s="12">
        <f t="shared" si="14"/>
        <v>0.34736476458142546</v>
      </c>
      <c r="BA52" s="39"/>
      <c r="BB52" s="11">
        <f t="shared" ref="BB52:BD52" si="99">IF((AX52)&gt;=50%, 2, (IF((AX52)&lt;25%, 0, 1)))</f>
        <v>1</v>
      </c>
      <c r="BC52" s="11">
        <f t="shared" si="99"/>
        <v>2</v>
      </c>
      <c r="BD52" s="11">
        <f t="shared" si="99"/>
        <v>1</v>
      </c>
      <c r="BE52" s="13"/>
      <c r="BF52" s="11" t="str">
        <f t="shared" ref="BF52:BH52" si="100">IF(BB52=2,"Att", (IF(BB52=0,"Not","Weak")))</f>
        <v>Weak</v>
      </c>
      <c r="BG52" s="11" t="str">
        <f t="shared" si="100"/>
        <v>Att</v>
      </c>
      <c r="BH52" s="11" t="str">
        <f t="shared" si="100"/>
        <v>Weak</v>
      </c>
      <c r="BI52" s="1"/>
      <c r="BJ52" s="1">
        <f t="shared" si="19"/>
        <v>4</v>
      </c>
      <c r="BK52" s="1">
        <f t="shared" si="20"/>
        <v>4</v>
      </c>
      <c r="BL52" s="1">
        <f t="shared" si="21"/>
        <v>1</v>
      </c>
    </row>
    <row r="53" spans="1:64" ht="15.75" customHeight="1">
      <c r="A53" s="30" t="s">
        <v>134</v>
      </c>
      <c r="B53" s="30" t="s">
        <v>135</v>
      </c>
      <c r="C53" s="31">
        <v>10</v>
      </c>
      <c r="D53" s="42">
        <v>0</v>
      </c>
      <c r="E53" s="8">
        <v>10</v>
      </c>
      <c r="F53" s="31">
        <v>7</v>
      </c>
      <c r="G53" s="33">
        <f t="shared" si="78"/>
        <v>17</v>
      </c>
      <c r="H53" s="31">
        <v>8</v>
      </c>
      <c r="I53" s="34">
        <v>5</v>
      </c>
      <c r="J53" s="31">
        <v>5</v>
      </c>
      <c r="K53" s="8"/>
      <c r="L53" s="34">
        <v>5</v>
      </c>
      <c r="M53" s="8">
        <v>0</v>
      </c>
      <c r="N53" s="8"/>
      <c r="O53" s="8"/>
      <c r="P53" s="8"/>
      <c r="Q53" s="8"/>
      <c r="R53" s="36">
        <f t="shared" si="59"/>
        <v>15</v>
      </c>
      <c r="S53" s="11">
        <v>5</v>
      </c>
      <c r="T53" s="11">
        <v>5</v>
      </c>
      <c r="U53" s="11"/>
      <c r="V53" s="11"/>
      <c r="W53" s="11">
        <v>4</v>
      </c>
      <c r="X53" s="11">
        <v>5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5</v>
      </c>
      <c r="AJ53" s="11">
        <v>2</v>
      </c>
      <c r="AK53" s="11"/>
      <c r="AL53" s="11"/>
      <c r="AM53" s="11">
        <v>0</v>
      </c>
      <c r="AN53" s="11">
        <v>5</v>
      </c>
      <c r="AO53" s="11"/>
      <c r="AP53" s="11"/>
      <c r="AQ53" s="11">
        <f t="shared" si="7"/>
        <v>31</v>
      </c>
      <c r="AR53" s="8">
        <f t="shared" si="8"/>
        <v>81</v>
      </c>
      <c r="AS53" s="1"/>
      <c r="AT53" s="38">
        <f t="shared" si="9"/>
        <v>12</v>
      </c>
      <c r="AU53" s="38">
        <f t="shared" si="10"/>
        <v>39</v>
      </c>
      <c r="AV53" s="38">
        <f t="shared" si="11"/>
        <v>20</v>
      </c>
      <c r="AW53" s="3"/>
      <c r="AX53" s="12">
        <f t="shared" si="12"/>
        <v>0.39999333344444254</v>
      </c>
      <c r="AY53" s="12">
        <f t="shared" si="13"/>
        <v>0.806877075380939</v>
      </c>
      <c r="AZ53" s="12">
        <f t="shared" si="14"/>
        <v>0.6315722992389553</v>
      </c>
      <c r="BA53" s="39"/>
      <c r="BB53" s="11">
        <f t="shared" ref="BB53:BD53" si="101">IF((AX53)&gt;=50%, 2, (IF((AX53)&lt;25%, 0, 1)))</f>
        <v>1</v>
      </c>
      <c r="BC53" s="11">
        <f t="shared" si="101"/>
        <v>2</v>
      </c>
      <c r="BD53" s="11">
        <f t="shared" si="101"/>
        <v>2</v>
      </c>
      <c r="BE53" s="13"/>
      <c r="BF53" s="11" t="str">
        <f t="shared" ref="BF53:BH53" si="102">IF(BB53=2,"Att", (IF(BB53=0,"Not","Weak")))</f>
        <v>Weak</v>
      </c>
      <c r="BG53" s="11" t="str">
        <f t="shared" si="102"/>
        <v>Att</v>
      </c>
      <c r="BH53" s="11" t="str">
        <f t="shared" si="102"/>
        <v>Att</v>
      </c>
      <c r="BI53" s="1"/>
      <c r="BJ53" s="1">
        <f t="shared" si="19"/>
        <v>5</v>
      </c>
      <c r="BK53" s="1">
        <f t="shared" si="20"/>
        <v>5</v>
      </c>
      <c r="BL53" s="1">
        <f t="shared" si="21"/>
        <v>2</v>
      </c>
    </row>
    <row r="54" spans="1:64" ht="15.75" customHeight="1">
      <c r="A54" s="30" t="s">
        <v>136</v>
      </c>
      <c r="B54" s="30" t="s">
        <v>137</v>
      </c>
      <c r="C54" s="31">
        <v>10</v>
      </c>
      <c r="D54" s="42">
        <v>0</v>
      </c>
      <c r="E54" s="8">
        <v>10</v>
      </c>
      <c r="F54" s="31">
        <v>7</v>
      </c>
      <c r="G54" s="33">
        <f t="shared" si="78"/>
        <v>17</v>
      </c>
      <c r="H54" s="31">
        <v>7</v>
      </c>
      <c r="I54" s="34">
        <v>5</v>
      </c>
      <c r="J54" s="31">
        <v>4</v>
      </c>
      <c r="K54" s="8"/>
      <c r="L54" s="34">
        <v>2</v>
      </c>
      <c r="M54" s="8"/>
      <c r="N54" s="8"/>
      <c r="O54" s="8"/>
      <c r="P54" s="8"/>
      <c r="Q54" s="8"/>
      <c r="R54" s="36">
        <f t="shared" si="59"/>
        <v>11</v>
      </c>
      <c r="S54" s="11">
        <v>5</v>
      </c>
      <c r="T54" s="11">
        <v>4</v>
      </c>
      <c r="U54" s="11"/>
      <c r="V54" s="11"/>
      <c r="W54" s="11">
        <v>4</v>
      </c>
      <c r="X54" s="11">
        <v>5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>
        <v>5</v>
      </c>
      <c r="AJ54" s="11">
        <v>3</v>
      </c>
      <c r="AK54" s="11"/>
      <c r="AL54" s="11"/>
      <c r="AM54" s="11"/>
      <c r="AN54" s="11">
        <v>5</v>
      </c>
      <c r="AO54" s="11"/>
      <c r="AP54" s="11"/>
      <c r="AQ54" s="11">
        <f t="shared" si="7"/>
        <v>31</v>
      </c>
      <c r="AR54" s="8">
        <f t="shared" si="8"/>
        <v>76</v>
      </c>
      <c r="AS54" s="1"/>
      <c r="AT54" s="38">
        <f t="shared" si="9"/>
        <v>11</v>
      </c>
      <c r="AU54" s="38">
        <f t="shared" si="10"/>
        <v>36</v>
      </c>
      <c r="AV54" s="38">
        <f t="shared" si="11"/>
        <v>19</v>
      </c>
      <c r="AW54" s="3"/>
      <c r="AX54" s="12">
        <f t="shared" si="12"/>
        <v>0.36666055565740568</v>
      </c>
      <c r="AY54" s="12">
        <f t="shared" si="13"/>
        <v>0.74480960804394369</v>
      </c>
      <c r="AZ54" s="12">
        <f t="shared" si="14"/>
        <v>0.59999368427700761</v>
      </c>
      <c r="BA54" s="39"/>
      <c r="BB54" s="11">
        <f t="shared" ref="BB54:BD54" si="103">IF((AX54)&gt;=50%, 2, (IF((AX54)&lt;25%, 0, 1)))</f>
        <v>1</v>
      </c>
      <c r="BC54" s="11">
        <f t="shared" si="103"/>
        <v>2</v>
      </c>
      <c r="BD54" s="11">
        <f t="shared" si="103"/>
        <v>2</v>
      </c>
      <c r="BE54" s="13"/>
      <c r="BF54" s="11" t="str">
        <f t="shared" ref="BF54:BH54" si="104">IF(BB54=2,"Att", (IF(BB54=0,"Not","Weak")))</f>
        <v>Weak</v>
      </c>
      <c r="BG54" s="11" t="str">
        <f t="shared" si="104"/>
        <v>Att</v>
      </c>
      <c r="BH54" s="11" t="str">
        <f t="shared" si="104"/>
        <v>Att</v>
      </c>
      <c r="BI54" s="1"/>
      <c r="BJ54" s="1">
        <f t="shared" si="19"/>
        <v>5</v>
      </c>
      <c r="BK54" s="1">
        <f t="shared" si="20"/>
        <v>5</v>
      </c>
      <c r="BL54" s="1">
        <f t="shared" si="21"/>
        <v>2</v>
      </c>
    </row>
    <row r="55" spans="1:64" ht="15.75" customHeight="1">
      <c r="A55" s="30" t="s">
        <v>138</v>
      </c>
      <c r="B55" s="30" t="s">
        <v>139</v>
      </c>
      <c r="C55" s="31">
        <v>8</v>
      </c>
      <c r="D55" s="42">
        <v>0</v>
      </c>
      <c r="E55" s="8">
        <v>9</v>
      </c>
      <c r="F55" s="31">
        <v>7</v>
      </c>
      <c r="G55" s="31">
        <f t="shared" si="78"/>
        <v>16</v>
      </c>
      <c r="H55" s="31">
        <v>8</v>
      </c>
      <c r="I55" s="34">
        <v>5</v>
      </c>
      <c r="J55" s="31">
        <v>5</v>
      </c>
      <c r="K55" s="8"/>
      <c r="L55" s="34">
        <v>5</v>
      </c>
      <c r="M55" s="8">
        <v>0</v>
      </c>
      <c r="N55" s="8"/>
      <c r="O55" s="8"/>
      <c r="P55" s="8"/>
      <c r="Q55" s="8"/>
      <c r="R55" s="36">
        <f t="shared" si="59"/>
        <v>15</v>
      </c>
      <c r="S55" s="11">
        <v>5</v>
      </c>
      <c r="T55" s="11">
        <v>4</v>
      </c>
      <c r="U55" s="11"/>
      <c r="V55" s="11"/>
      <c r="W55" s="11">
        <v>4</v>
      </c>
      <c r="X55" s="11">
        <v>5</v>
      </c>
      <c r="Y55" s="11"/>
      <c r="Z55" s="11"/>
      <c r="AA55" s="11"/>
      <c r="AB55" s="11"/>
      <c r="AC55" s="11"/>
      <c r="AD55" s="11"/>
      <c r="AE55" s="11">
        <v>2</v>
      </c>
      <c r="AF55" s="11">
        <v>5</v>
      </c>
      <c r="AG55" s="11"/>
      <c r="AH55" s="11"/>
      <c r="AI55" s="11">
        <v>5</v>
      </c>
      <c r="AJ55" s="11">
        <v>3</v>
      </c>
      <c r="AK55" s="11"/>
      <c r="AL55" s="11"/>
      <c r="AM55" s="11"/>
      <c r="AN55" s="11"/>
      <c r="AO55" s="11"/>
      <c r="AP55" s="11"/>
      <c r="AQ55" s="11">
        <f t="shared" si="7"/>
        <v>33</v>
      </c>
      <c r="AR55" s="8">
        <f t="shared" si="8"/>
        <v>80</v>
      </c>
      <c r="AS55" s="1"/>
      <c r="AT55" s="38">
        <f t="shared" si="9"/>
        <v>14</v>
      </c>
      <c r="AU55" s="38">
        <f t="shared" si="10"/>
        <v>39</v>
      </c>
      <c r="AV55" s="38">
        <f t="shared" si="11"/>
        <v>19</v>
      </c>
      <c r="AW55" s="3"/>
      <c r="AX55" s="12">
        <f t="shared" si="12"/>
        <v>0.46665888901851632</v>
      </c>
      <c r="AY55" s="12">
        <f t="shared" si="13"/>
        <v>0.806877075380939</v>
      </c>
      <c r="AZ55" s="12">
        <f t="shared" si="14"/>
        <v>0.59999368427700761</v>
      </c>
      <c r="BA55" s="39"/>
      <c r="BB55" s="11">
        <f t="shared" ref="BB55:BD55" si="105">IF((AX55)&gt;=50%, 2, (IF((AX55)&lt;25%, 0, 1)))</f>
        <v>1</v>
      </c>
      <c r="BC55" s="11">
        <f t="shared" si="105"/>
        <v>2</v>
      </c>
      <c r="BD55" s="11">
        <f t="shared" si="105"/>
        <v>2</v>
      </c>
      <c r="BE55" s="13"/>
      <c r="BF55" s="11" t="str">
        <f t="shared" ref="BF55:BH55" si="106">IF(BB55=2,"Att", (IF(BB55=0,"Not","Weak")))</f>
        <v>Weak</v>
      </c>
      <c r="BG55" s="11" t="str">
        <f t="shared" si="106"/>
        <v>Att</v>
      </c>
      <c r="BH55" s="11" t="str">
        <f t="shared" si="106"/>
        <v>Att</v>
      </c>
      <c r="BI55" s="1"/>
      <c r="BJ55" s="1">
        <f t="shared" si="19"/>
        <v>5</v>
      </c>
      <c r="BK55" s="1">
        <f t="shared" si="20"/>
        <v>5</v>
      </c>
      <c r="BL55" s="1">
        <f t="shared" si="21"/>
        <v>2</v>
      </c>
    </row>
    <row r="56" spans="1:6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1"/>
      <c r="AR56" s="1"/>
      <c r="AS56" s="1"/>
      <c r="AT56" s="1"/>
      <c r="AU56" s="1"/>
      <c r="AV56" s="1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1"/>
      <c r="BJ56" s="1"/>
      <c r="BK56" s="1"/>
      <c r="BL56" s="1"/>
    </row>
    <row r="57" spans="1:64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53" t="s">
        <v>140</v>
      </c>
      <c r="AR57" s="51"/>
      <c r="AS57" s="51"/>
      <c r="AT57" s="51"/>
      <c r="AU57" s="51"/>
      <c r="AV57" s="51"/>
      <c r="AW57" s="52"/>
      <c r="AX57" s="11">
        <f t="shared" ref="AX57:AZ57" si="107">COUNT(AX14:AX55)</f>
        <v>42</v>
      </c>
      <c r="AY57" s="11">
        <f t="shared" si="107"/>
        <v>42</v>
      </c>
      <c r="AZ57" s="11">
        <f t="shared" si="107"/>
        <v>42</v>
      </c>
      <c r="BA57" s="13"/>
      <c r="BB57" s="13"/>
      <c r="BC57" s="13"/>
      <c r="BD57" s="13"/>
      <c r="BE57" s="13"/>
      <c r="BF57" s="13"/>
      <c r="BG57" s="13"/>
      <c r="BH57" s="13"/>
      <c r="BI57" s="1"/>
      <c r="BJ57" s="1"/>
      <c r="BK57" s="1"/>
      <c r="BL57" s="1"/>
    </row>
    <row r="58" spans="1:64" ht="14.25" customHeight="1">
      <c r="A58" s="1"/>
      <c r="B58" s="1"/>
      <c r="C58" s="1"/>
      <c r="D58" s="56"/>
      <c r="E58" s="5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53" t="s">
        <v>141</v>
      </c>
      <c r="AR58" s="51"/>
      <c r="AS58" s="51"/>
      <c r="AT58" s="51"/>
      <c r="AU58" s="51"/>
      <c r="AV58" s="51"/>
      <c r="AW58" s="52"/>
      <c r="AX58" s="11">
        <f t="shared" ref="AX58:AZ58" si="108">COUNTIF(AX14:AX55,"&gt;=25%")</f>
        <v>33</v>
      </c>
      <c r="AY58" s="11">
        <f t="shared" si="108"/>
        <v>35</v>
      </c>
      <c r="AZ58" s="11">
        <f t="shared" si="108"/>
        <v>35</v>
      </c>
      <c r="BA58" s="13"/>
      <c r="BB58" s="13"/>
      <c r="BC58" s="13"/>
      <c r="BD58" s="13"/>
      <c r="BE58" s="13"/>
      <c r="BF58" s="13"/>
      <c r="BG58" s="13"/>
      <c r="BH58" s="13"/>
      <c r="BI58" s="1"/>
      <c r="BJ58" s="1"/>
      <c r="BK58" s="1"/>
      <c r="BL58" s="1"/>
    </row>
    <row r="59" spans="1:64" ht="15.75" customHeight="1">
      <c r="A59" s="1"/>
      <c r="B59" s="1"/>
      <c r="C59" s="1"/>
      <c r="D59" s="1">
        <f t="shared" ref="D59:F59" si="109">MAX(D14:D55)</f>
        <v>7</v>
      </c>
      <c r="E59" s="1">
        <f t="shared" si="109"/>
        <v>10</v>
      </c>
      <c r="F59" s="1">
        <f t="shared" si="109"/>
        <v>10</v>
      </c>
      <c r="G59" s="1"/>
      <c r="H59" s="1">
        <f>MAX(H14:H55)</f>
        <v>10</v>
      </c>
      <c r="I59" s="1"/>
      <c r="J59" s="1"/>
      <c r="K59" s="1"/>
      <c r="L59" s="1"/>
      <c r="M59" s="1"/>
      <c r="N59" s="1"/>
      <c r="O59" s="1"/>
      <c r="P59" s="1"/>
      <c r="Q59" s="1"/>
      <c r="R59" s="1">
        <f>MAX(R14:R55)</f>
        <v>20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53" t="s">
        <v>142</v>
      </c>
      <c r="AR59" s="51"/>
      <c r="AS59" s="51"/>
      <c r="AT59" s="51"/>
      <c r="AU59" s="51"/>
      <c r="AV59" s="51"/>
      <c r="AW59" s="52"/>
      <c r="AX59" s="12">
        <f t="shared" ref="AX59:AZ59" si="110">AX58/(AX57)</f>
        <v>0.7857142857142857</v>
      </c>
      <c r="AY59" s="12">
        <f t="shared" si="110"/>
        <v>0.83333333333333337</v>
      </c>
      <c r="AZ59" s="12">
        <f t="shared" si="110"/>
        <v>0.83333333333333337</v>
      </c>
      <c r="BA59" s="39"/>
      <c r="BB59" s="39"/>
      <c r="BC59" s="39"/>
      <c r="BD59" s="39"/>
      <c r="BE59" s="39"/>
      <c r="BF59" s="39"/>
      <c r="BG59" s="39"/>
      <c r="BH59" s="39"/>
      <c r="BI59" s="1"/>
      <c r="BJ59" s="1"/>
      <c r="BK59" s="1"/>
      <c r="BL59" s="1"/>
    </row>
    <row r="60" spans="1:64" ht="15.75" customHeight="1">
      <c r="A60" s="1"/>
      <c r="B60" s="1"/>
      <c r="C60" s="1"/>
      <c r="D60" s="1">
        <v>3</v>
      </c>
      <c r="E60" s="1">
        <f t="shared" ref="E60:F60" si="111">MEDIAN(E14:E55)</f>
        <v>10</v>
      </c>
      <c r="F60" s="1">
        <f t="shared" si="111"/>
        <v>7</v>
      </c>
      <c r="G60" s="1"/>
      <c r="H60" s="1">
        <f>MEDIAN(H14:H55)</f>
        <v>8</v>
      </c>
      <c r="I60" s="1"/>
      <c r="J60" s="1"/>
      <c r="K60" s="1"/>
      <c r="L60" s="1"/>
      <c r="M60" s="1"/>
      <c r="N60" s="1"/>
      <c r="O60" s="1"/>
      <c r="P60" s="1"/>
      <c r="Q60" s="1"/>
      <c r="R60" s="1">
        <f>MEDIAN(R14:R55)</f>
        <v>10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1"/>
      <c r="BJ60" s="1"/>
      <c r="BK60" s="1"/>
      <c r="BL60" s="1"/>
    </row>
    <row r="61" spans="1:64" ht="15.75" customHeight="1">
      <c r="A61" s="1"/>
      <c r="B61" s="1"/>
      <c r="C61" s="1"/>
      <c r="D61" s="1">
        <v>1</v>
      </c>
      <c r="E61" s="1">
        <f t="shared" ref="E61:F61" si="112">MIN(E14:E55)</f>
        <v>2</v>
      </c>
      <c r="F61" s="1">
        <f t="shared" si="112"/>
        <v>2</v>
      </c>
      <c r="G61" s="1"/>
      <c r="H61" s="1">
        <f>MIN(H14:H55)</f>
        <v>6</v>
      </c>
      <c r="I61" s="1"/>
      <c r="J61" s="1"/>
      <c r="K61" s="1"/>
      <c r="L61" s="1"/>
      <c r="M61" s="1"/>
      <c r="N61" s="1"/>
      <c r="O61" s="1"/>
      <c r="P61" s="1"/>
      <c r="Q61" s="1"/>
      <c r="R61" s="1">
        <v>1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1"/>
      <c r="BJ61" s="1"/>
      <c r="BK61" s="1"/>
      <c r="BL61" s="1"/>
    </row>
    <row r="62" spans="1:6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1"/>
      <c r="BJ62" s="1"/>
      <c r="BK62" s="1"/>
      <c r="BL62" s="1"/>
    </row>
    <row r="63" spans="1:6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1"/>
      <c r="BJ63" s="1"/>
      <c r="BK63" s="1"/>
      <c r="BL63" s="1"/>
    </row>
    <row r="64" spans="1: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1"/>
      <c r="BJ64" s="1"/>
      <c r="BK64" s="1"/>
      <c r="BL64" s="1"/>
    </row>
    <row r="65" spans="1:6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1"/>
      <c r="BJ65" s="1"/>
      <c r="BK65" s="1"/>
      <c r="BL65" s="1"/>
    </row>
    <row r="66" spans="1:6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1"/>
      <c r="BJ66" s="1"/>
      <c r="BK66" s="1"/>
      <c r="BL66" s="1"/>
    </row>
    <row r="67" spans="1:6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1"/>
      <c r="BJ67" s="1"/>
      <c r="BK67" s="1"/>
      <c r="BL67" s="1"/>
    </row>
    <row r="68" spans="1:6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1"/>
      <c r="BJ68" s="1"/>
      <c r="BK68" s="1"/>
      <c r="BL68" s="1"/>
    </row>
    <row r="69" spans="1:6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1"/>
      <c r="BJ69" s="1"/>
      <c r="BK69" s="1"/>
      <c r="BL69" s="1"/>
    </row>
    <row r="70" spans="1:6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1"/>
      <c r="BJ70" s="1"/>
      <c r="BK70" s="1"/>
      <c r="BL70" s="1"/>
    </row>
    <row r="71" spans="1:6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1"/>
      <c r="BJ71" s="1"/>
      <c r="BK71" s="1"/>
      <c r="BL71" s="1"/>
    </row>
    <row r="72" spans="1:6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1"/>
      <c r="BJ72" s="1"/>
      <c r="BK72" s="1"/>
      <c r="BL72" s="1"/>
    </row>
    <row r="73" spans="1:6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1"/>
      <c r="BJ73" s="1"/>
      <c r="BK73" s="1"/>
      <c r="BL73" s="1"/>
    </row>
    <row r="74" spans="1:6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1"/>
      <c r="BJ74" s="1"/>
      <c r="BK74" s="1"/>
      <c r="BL74" s="1"/>
    </row>
    <row r="75" spans="1:6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1"/>
      <c r="BJ75" s="1"/>
      <c r="BK75" s="1"/>
      <c r="BL75" s="1"/>
    </row>
    <row r="76" spans="1:6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1"/>
      <c r="BJ76" s="1"/>
      <c r="BK76" s="1"/>
      <c r="BL76" s="1"/>
    </row>
    <row r="77" spans="1:6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1"/>
      <c r="BJ77" s="1"/>
      <c r="BK77" s="1"/>
      <c r="BL77" s="1"/>
    </row>
    <row r="78" spans="1:6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1"/>
      <c r="BJ78" s="1"/>
      <c r="BK78" s="1"/>
      <c r="BL78" s="1"/>
    </row>
    <row r="79" spans="1:6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1"/>
      <c r="BJ79" s="1"/>
      <c r="BK79" s="1"/>
      <c r="BL79" s="1"/>
    </row>
    <row r="80" spans="1:6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1"/>
      <c r="BJ80" s="1"/>
      <c r="BK80" s="1"/>
      <c r="BL80" s="1"/>
    </row>
    <row r="81" spans="1:6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1"/>
      <c r="BJ81" s="1"/>
      <c r="BK81" s="1"/>
      <c r="BL81" s="1"/>
    </row>
    <row r="82" spans="1:6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1"/>
      <c r="BJ82" s="1"/>
      <c r="BK82" s="1"/>
      <c r="BL82" s="1"/>
    </row>
    <row r="83" spans="1:6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1"/>
      <c r="BJ83" s="1"/>
      <c r="BK83" s="1"/>
      <c r="BL83" s="1"/>
    </row>
    <row r="84" spans="1:6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1"/>
      <c r="BJ84" s="1"/>
      <c r="BK84" s="1"/>
      <c r="BL84" s="1"/>
    </row>
    <row r="85" spans="1:6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1"/>
      <c r="BJ85" s="1"/>
      <c r="BK85" s="1"/>
      <c r="BL85" s="1"/>
    </row>
    <row r="86" spans="1:6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1"/>
      <c r="BJ86" s="1"/>
      <c r="BK86" s="1"/>
      <c r="BL86" s="1"/>
    </row>
    <row r="87" spans="1:6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1"/>
      <c r="BJ87" s="1"/>
      <c r="BK87" s="1"/>
      <c r="BL87" s="1"/>
    </row>
    <row r="88" spans="1:6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1"/>
      <c r="BJ88" s="1"/>
      <c r="BK88" s="1"/>
      <c r="BL88" s="1"/>
    </row>
    <row r="89" spans="1:6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1"/>
      <c r="BJ89" s="1"/>
      <c r="BK89" s="1"/>
      <c r="BL89" s="1"/>
    </row>
    <row r="90" spans="1:6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1"/>
      <c r="BJ90" s="1"/>
      <c r="BK90" s="1"/>
      <c r="BL90" s="1"/>
    </row>
    <row r="91" spans="1:6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1"/>
      <c r="BJ91" s="1"/>
      <c r="BK91" s="1"/>
      <c r="BL91" s="1"/>
    </row>
    <row r="92" spans="1:6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1"/>
      <c r="BJ92" s="1"/>
      <c r="BK92" s="1"/>
      <c r="BL92" s="1"/>
    </row>
    <row r="93" spans="1:6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1"/>
      <c r="BJ93" s="1"/>
      <c r="BK93" s="1"/>
      <c r="BL93" s="1"/>
    </row>
    <row r="94" spans="1:6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1"/>
      <c r="BJ94" s="1"/>
      <c r="BK94" s="1"/>
      <c r="BL94" s="1"/>
    </row>
    <row r="95" spans="1:6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1"/>
      <c r="BJ95" s="1"/>
      <c r="BK95" s="1"/>
      <c r="BL95" s="1"/>
    </row>
    <row r="96" spans="1:6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1"/>
      <c r="BJ96" s="1"/>
      <c r="BK96" s="1"/>
      <c r="BL96" s="1"/>
    </row>
    <row r="97" spans="1:6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1"/>
      <c r="BJ97" s="1"/>
      <c r="BK97" s="1"/>
      <c r="BL97" s="1"/>
    </row>
    <row r="98" spans="1:6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1"/>
      <c r="BJ98" s="1"/>
      <c r="BK98" s="1"/>
      <c r="BL98" s="1"/>
    </row>
    <row r="99" spans="1:6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1"/>
      <c r="BJ99" s="1"/>
      <c r="BK99" s="1"/>
      <c r="BL99" s="1"/>
    </row>
    <row r="100" spans="1:6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1"/>
      <c r="BJ100" s="1"/>
      <c r="BK100" s="1"/>
      <c r="BL100" s="1"/>
    </row>
    <row r="101" spans="1:6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1"/>
      <c r="BJ101" s="1"/>
      <c r="BK101" s="1"/>
      <c r="BL101" s="1"/>
    </row>
    <row r="102" spans="1:6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1"/>
      <c r="BJ102" s="1"/>
      <c r="BK102" s="1"/>
      <c r="BL102" s="1"/>
    </row>
    <row r="103" spans="1:6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1"/>
      <c r="BJ103" s="1"/>
      <c r="BK103" s="1"/>
      <c r="BL103" s="1"/>
    </row>
    <row r="104" spans="1:6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1"/>
      <c r="BJ104" s="1"/>
      <c r="BK104" s="1"/>
      <c r="BL104" s="1"/>
    </row>
    <row r="105" spans="1:6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1"/>
      <c r="BJ105" s="1"/>
      <c r="BK105" s="1"/>
      <c r="BL105" s="1"/>
    </row>
    <row r="106" spans="1:6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1"/>
      <c r="BJ106" s="1"/>
      <c r="BK106" s="1"/>
      <c r="BL106" s="1"/>
    </row>
    <row r="107" spans="1:6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1"/>
      <c r="BJ107" s="1"/>
      <c r="BK107" s="1"/>
      <c r="BL107" s="1"/>
    </row>
    <row r="108" spans="1:6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1"/>
      <c r="BJ108" s="1"/>
      <c r="BK108" s="1"/>
      <c r="BL108" s="1"/>
    </row>
    <row r="109" spans="1:6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1"/>
      <c r="BJ109" s="1"/>
      <c r="BK109" s="1"/>
      <c r="BL109" s="1"/>
    </row>
    <row r="110" spans="1:6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1"/>
      <c r="BJ110" s="1"/>
      <c r="BK110" s="1"/>
      <c r="BL110" s="1"/>
    </row>
    <row r="111" spans="1:6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1"/>
      <c r="BJ111" s="1"/>
      <c r="BK111" s="1"/>
      <c r="BL111" s="1"/>
    </row>
    <row r="112" spans="1:6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1"/>
      <c r="BJ112" s="1"/>
      <c r="BK112" s="1"/>
      <c r="BL112" s="1"/>
    </row>
    <row r="113" spans="1:6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1"/>
      <c r="BJ113" s="1"/>
      <c r="BK113" s="1"/>
      <c r="BL113" s="1"/>
    </row>
    <row r="114" spans="1:6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1"/>
      <c r="BJ114" s="1"/>
      <c r="BK114" s="1"/>
      <c r="BL114" s="1"/>
    </row>
    <row r="115" spans="1:6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1"/>
      <c r="BJ115" s="1"/>
      <c r="BK115" s="1"/>
      <c r="BL115" s="1"/>
    </row>
    <row r="116" spans="1:6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1"/>
      <c r="BJ116" s="1"/>
      <c r="BK116" s="1"/>
      <c r="BL116" s="1"/>
    </row>
    <row r="117" spans="1:6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1"/>
      <c r="BJ117" s="1"/>
      <c r="BK117" s="1"/>
      <c r="BL117" s="1"/>
    </row>
    <row r="118" spans="1:6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1"/>
      <c r="BJ118" s="1"/>
      <c r="BK118" s="1"/>
      <c r="BL118" s="1"/>
    </row>
    <row r="119" spans="1:6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1"/>
      <c r="BJ119" s="1"/>
      <c r="BK119" s="1"/>
      <c r="BL119" s="1"/>
    </row>
    <row r="120" spans="1:6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1"/>
      <c r="BJ120" s="1"/>
      <c r="BK120" s="1"/>
      <c r="BL120" s="1"/>
    </row>
    <row r="121" spans="1:6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1"/>
      <c r="BJ121" s="1"/>
      <c r="BK121" s="1"/>
      <c r="BL121" s="1"/>
    </row>
    <row r="122" spans="1:6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1"/>
      <c r="BJ122" s="1"/>
      <c r="BK122" s="1"/>
      <c r="BL122" s="1"/>
    </row>
    <row r="123" spans="1:6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1"/>
      <c r="BJ123" s="1"/>
      <c r="BK123" s="1"/>
      <c r="BL123" s="1"/>
    </row>
    <row r="124" spans="1:6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1"/>
      <c r="BJ124" s="1"/>
      <c r="BK124" s="1"/>
      <c r="BL124" s="1"/>
    </row>
    <row r="125" spans="1:6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1"/>
      <c r="BJ125" s="1"/>
      <c r="BK125" s="1"/>
      <c r="BL125" s="1"/>
    </row>
    <row r="126" spans="1:6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1"/>
      <c r="BJ126" s="1"/>
      <c r="BK126" s="1"/>
      <c r="BL126" s="1"/>
    </row>
    <row r="127" spans="1:6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1"/>
      <c r="BJ127" s="1"/>
      <c r="BK127" s="1"/>
      <c r="BL127" s="1"/>
    </row>
    <row r="128" spans="1:6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1"/>
      <c r="BJ128" s="1"/>
      <c r="BK128" s="1"/>
      <c r="BL128" s="1"/>
    </row>
    <row r="129" spans="1:6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1"/>
      <c r="BJ129" s="1"/>
      <c r="BK129" s="1"/>
      <c r="BL129" s="1"/>
    </row>
    <row r="130" spans="1:6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1"/>
      <c r="BJ130" s="1"/>
      <c r="BK130" s="1"/>
      <c r="BL130" s="1"/>
    </row>
    <row r="131" spans="1:6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1"/>
      <c r="BJ131" s="1"/>
      <c r="BK131" s="1"/>
      <c r="BL131" s="1"/>
    </row>
    <row r="132" spans="1:6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1"/>
      <c r="BJ132" s="1"/>
      <c r="BK132" s="1"/>
      <c r="BL132" s="1"/>
    </row>
    <row r="133" spans="1:6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1"/>
      <c r="BJ133" s="1"/>
      <c r="BK133" s="1"/>
      <c r="BL133" s="1"/>
    </row>
    <row r="134" spans="1:6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1"/>
      <c r="BJ134" s="1"/>
      <c r="BK134" s="1"/>
      <c r="BL134" s="1"/>
    </row>
    <row r="135" spans="1:6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1"/>
      <c r="BJ135" s="1"/>
      <c r="BK135" s="1"/>
      <c r="BL135" s="1"/>
    </row>
    <row r="136" spans="1:6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1"/>
      <c r="BJ136" s="1"/>
      <c r="BK136" s="1"/>
      <c r="BL136" s="1"/>
    </row>
    <row r="137" spans="1:6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1"/>
      <c r="BJ137" s="1"/>
      <c r="BK137" s="1"/>
      <c r="BL137" s="1"/>
    </row>
    <row r="138" spans="1:6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1"/>
      <c r="BJ138" s="1"/>
      <c r="BK138" s="1"/>
      <c r="BL138" s="1"/>
    </row>
    <row r="139" spans="1:6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1"/>
      <c r="BJ139" s="1"/>
      <c r="BK139" s="1"/>
      <c r="BL139" s="1"/>
    </row>
    <row r="140" spans="1:6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1"/>
      <c r="BJ140" s="1"/>
      <c r="BK140" s="1"/>
      <c r="BL140" s="1"/>
    </row>
    <row r="141" spans="1:6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1"/>
      <c r="BJ141" s="1"/>
      <c r="BK141" s="1"/>
      <c r="BL141" s="1"/>
    </row>
    <row r="142" spans="1:6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1"/>
      <c r="BJ142" s="1"/>
      <c r="BK142" s="1"/>
      <c r="BL142" s="1"/>
    </row>
    <row r="143" spans="1:6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1"/>
      <c r="BJ143" s="1"/>
      <c r="BK143" s="1"/>
      <c r="BL143" s="1"/>
    </row>
    <row r="144" spans="1:6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1"/>
      <c r="BJ144" s="1"/>
      <c r="BK144" s="1"/>
      <c r="BL144" s="1"/>
    </row>
    <row r="145" spans="1:6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1"/>
      <c r="BJ145" s="1"/>
      <c r="BK145" s="1"/>
      <c r="BL145" s="1"/>
    </row>
    <row r="146" spans="1:6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1"/>
      <c r="BJ146" s="1"/>
      <c r="BK146" s="1"/>
      <c r="BL146" s="1"/>
    </row>
    <row r="147" spans="1:6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1"/>
      <c r="BJ147" s="1"/>
      <c r="BK147" s="1"/>
      <c r="BL147" s="1"/>
    </row>
    <row r="148" spans="1:6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1"/>
      <c r="BJ148" s="1"/>
      <c r="BK148" s="1"/>
      <c r="BL148" s="1"/>
    </row>
    <row r="149" spans="1:6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1"/>
      <c r="BJ149" s="1"/>
      <c r="BK149" s="1"/>
      <c r="BL149" s="1"/>
    </row>
    <row r="150" spans="1:6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1"/>
      <c r="BJ150" s="1"/>
      <c r="BK150" s="1"/>
      <c r="BL150" s="1"/>
    </row>
    <row r="151" spans="1:6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1"/>
      <c r="BJ151" s="1"/>
      <c r="BK151" s="1"/>
      <c r="BL151" s="1"/>
    </row>
    <row r="152" spans="1:6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1"/>
      <c r="BJ152" s="1"/>
      <c r="BK152" s="1"/>
      <c r="BL152" s="1"/>
    </row>
    <row r="153" spans="1:6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1"/>
      <c r="BJ153" s="1"/>
      <c r="BK153" s="1"/>
      <c r="BL153" s="1"/>
    </row>
    <row r="154" spans="1:6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1"/>
      <c r="BJ154" s="1"/>
      <c r="BK154" s="1"/>
      <c r="BL154" s="1"/>
    </row>
    <row r="155" spans="1:6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1"/>
      <c r="BJ155" s="1"/>
      <c r="BK155" s="1"/>
      <c r="BL155" s="1"/>
    </row>
    <row r="156" spans="1:6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1"/>
      <c r="BJ156" s="1"/>
      <c r="BK156" s="1"/>
      <c r="BL156" s="1"/>
    </row>
    <row r="157" spans="1:6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1"/>
      <c r="BJ157" s="1"/>
      <c r="BK157" s="1"/>
      <c r="BL157" s="1"/>
    </row>
    <row r="158" spans="1:6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1"/>
      <c r="BJ158" s="1"/>
      <c r="BK158" s="1"/>
      <c r="BL158" s="1"/>
    </row>
    <row r="159" spans="1:6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1"/>
      <c r="BJ159" s="1"/>
      <c r="BK159" s="1"/>
      <c r="BL159" s="1"/>
    </row>
    <row r="160" spans="1:6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1"/>
      <c r="BJ160" s="1"/>
      <c r="BK160" s="1"/>
      <c r="BL160" s="1"/>
    </row>
    <row r="161" spans="1:6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1"/>
      <c r="BJ161" s="1"/>
      <c r="BK161" s="1"/>
      <c r="BL161" s="1"/>
    </row>
    <row r="162" spans="1:6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1"/>
      <c r="BJ162" s="1"/>
      <c r="BK162" s="1"/>
      <c r="BL162" s="1"/>
    </row>
    <row r="163" spans="1:6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1"/>
      <c r="BJ163" s="1"/>
      <c r="BK163" s="1"/>
      <c r="BL163" s="1"/>
    </row>
    <row r="164" spans="1: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1"/>
      <c r="BJ164" s="1"/>
      <c r="BK164" s="1"/>
      <c r="BL164" s="1"/>
    </row>
    <row r="165" spans="1:6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1"/>
      <c r="BJ165" s="1"/>
      <c r="BK165" s="1"/>
      <c r="BL165" s="1"/>
    </row>
    <row r="166" spans="1:6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1"/>
      <c r="BJ166" s="1"/>
      <c r="BK166" s="1"/>
      <c r="BL166" s="1"/>
    </row>
    <row r="167" spans="1:6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1"/>
      <c r="BJ167" s="1"/>
      <c r="BK167" s="1"/>
      <c r="BL167" s="1"/>
    </row>
    <row r="168" spans="1:6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1"/>
      <c r="BJ168" s="1"/>
      <c r="BK168" s="1"/>
      <c r="BL168" s="1"/>
    </row>
    <row r="169" spans="1:6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1"/>
      <c r="BJ169" s="1"/>
      <c r="BK169" s="1"/>
      <c r="BL169" s="1"/>
    </row>
    <row r="170" spans="1:6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1"/>
      <c r="BJ170" s="1"/>
      <c r="BK170" s="1"/>
      <c r="BL170" s="1"/>
    </row>
    <row r="171" spans="1:6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1"/>
      <c r="BJ171" s="1"/>
      <c r="BK171" s="1"/>
      <c r="BL171" s="1"/>
    </row>
    <row r="172" spans="1:6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1"/>
      <c r="BJ172" s="1"/>
      <c r="BK172" s="1"/>
      <c r="BL172" s="1"/>
    </row>
    <row r="173" spans="1:6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1"/>
      <c r="BJ173" s="1"/>
      <c r="BK173" s="1"/>
      <c r="BL173" s="1"/>
    </row>
    <row r="174" spans="1:6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1"/>
      <c r="BJ174" s="1"/>
      <c r="BK174" s="1"/>
      <c r="BL174" s="1"/>
    </row>
    <row r="175" spans="1:6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1"/>
      <c r="BJ175" s="1"/>
      <c r="BK175" s="1"/>
      <c r="BL175" s="1"/>
    </row>
    <row r="176" spans="1:6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1"/>
      <c r="BJ176" s="1"/>
      <c r="BK176" s="1"/>
      <c r="BL176" s="1"/>
    </row>
    <row r="177" spans="1:6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1"/>
      <c r="BJ177" s="1"/>
      <c r="BK177" s="1"/>
      <c r="BL177" s="1"/>
    </row>
    <row r="178" spans="1:6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1"/>
      <c r="BJ178" s="1"/>
      <c r="BK178" s="1"/>
      <c r="BL178" s="1"/>
    </row>
    <row r="179" spans="1:6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1"/>
      <c r="BJ179" s="1"/>
      <c r="BK179" s="1"/>
      <c r="BL179" s="1"/>
    </row>
    <row r="180" spans="1:6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1"/>
      <c r="BJ180" s="1"/>
      <c r="BK180" s="1"/>
      <c r="BL180" s="1"/>
    </row>
    <row r="181" spans="1:6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1"/>
      <c r="BJ181" s="1"/>
      <c r="BK181" s="1"/>
      <c r="BL181" s="1"/>
    </row>
    <row r="182" spans="1:6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1"/>
      <c r="BJ182" s="1"/>
      <c r="BK182" s="1"/>
      <c r="BL182" s="1"/>
    </row>
    <row r="183" spans="1:6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1"/>
      <c r="BJ183" s="1"/>
      <c r="BK183" s="1"/>
      <c r="BL183" s="1"/>
    </row>
    <row r="184" spans="1:6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1"/>
      <c r="BJ184" s="1"/>
      <c r="BK184" s="1"/>
      <c r="BL184" s="1"/>
    </row>
    <row r="185" spans="1:6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1"/>
      <c r="BJ185" s="1"/>
      <c r="BK185" s="1"/>
      <c r="BL185" s="1"/>
    </row>
    <row r="186" spans="1:6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1"/>
      <c r="BJ186" s="1"/>
      <c r="BK186" s="1"/>
      <c r="BL186" s="1"/>
    </row>
    <row r="187" spans="1:6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1"/>
      <c r="BJ187" s="1"/>
      <c r="BK187" s="1"/>
      <c r="BL187" s="1"/>
    </row>
    <row r="188" spans="1:6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1"/>
      <c r="BJ188" s="1"/>
      <c r="BK188" s="1"/>
      <c r="BL188" s="1"/>
    </row>
    <row r="189" spans="1:6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1"/>
      <c r="BJ189" s="1"/>
      <c r="BK189" s="1"/>
      <c r="BL189" s="1"/>
    </row>
    <row r="190" spans="1:6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1"/>
      <c r="BJ190" s="1"/>
      <c r="BK190" s="1"/>
      <c r="BL190" s="1"/>
    </row>
    <row r="191" spans="1:6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1"/>
      <c r="BJ191" s="1"/>
      <c r="BK191" s="1"/>
      <c r="BL191" s="1"/>
    </row>
    <row r="192" spans="1:6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1"/>
      <c r="BJ192" s="1"/>
      <c r="BK192" s="1"/>
      <c r="BL192" s="1"/>
    </row>
    <row r="193" spans="1:6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1"/>
      <c r="BJ193" s="1"/>
      <c r="BK193" s="1"/>
      <c r="BL193" s="1"/>
    </row>
    <row r="194" spans="1:6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1"/>
      <c r="BJ194" s="1"/>
      <c r="BK194" s="1"/>
      <c r="BL194" s="1"/>
    </row>
    <row r="195" spans="1:6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1"/>
      <c r="BJ195" s="1"/>
      <c r="BK195" s="1"/>
      <c r="BL195" s="1"/>
    </row>
    <row r="196" spans="1:6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1"/>
      <c r="BJ196" s="1"/>
      <c r="BK196" s="1"/>
      <c r="BL196" s="1"/>
    </row>
    <row r="197" spans="1:6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1"/>
      <c r="BJ197" s="1"/>
      <c r="BK197" s="1"/>
      <c r="BL197" s="1"/>
    </row>
    <row r="198" spans="1:6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1"/>
      <c r="BJ198" s="1"/>
      <c r="BK198" s="1"/>
      <c r="BL198" s="1"/>
    </row>
    <row r="199" spans="1:6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1"/>
      <c r="BJ199" s="1"/>
      <c r="BK199" s="1"/>
      <c r="BL199" s="1"/>
    </row>
    <row r="200" spans="1:6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1"/>
      <c r="BJ200" s="1"/>
      <c r="BK200" s="1"/>
      <c r="BL200" s="1"/>
    </row>
    <row r="201" spans="1:6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1"/>
      <c r="BJ201" s="1"/>
      <c r="BK201" s="1"/>
      <c r="BL201" s="1"/>
    </row>
    <row r="202" spans="1:6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1"/>
      <c r="BJ202" s="1"/>
      <c r="BK202" s="1"/>
      <c r="BL202" s="1"/>
    </row>
    <row r="203" spans="1:6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1"/>
      <c r="BJ203" s="1"/>
      <c r="BK203" s="1"/>
      <c r="BL203" s="1"/>
    </row>
    <row r="204" spans="1:6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1"/>
      <c r="BJ204" s="1"/>
      <c r="BK204" s="1"/>
      <c r="BL204" s="1"/>
    </row>
    <row r="205" spans="1:6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1"/>
      <c r="BJ205" s="1"/>
      <c r="BK205" s="1"/>
      <c r="BL205" s="1"/>
    </row>
    <row r="206" spans="1:6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1"/>
      <c r="BJ206" s="1"/>
      <c r="BK206" s="1"/>
      <c r="BL206" s="1"/>
    </row>
    <row r="207" spans="1:6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1"/>
      <c r="BJ207" s="1"/>
      <c r="BK207" s="1"/>
      <c r="BL207" s="1"/>
    </row>
    <row r="208" spans="1:6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1"/>
      <c r="BJ208" s="1"/>
      <c r="BK208" s="1"/>
      <c r="BL208" s="1"/>
    </row>
    <row r="209" spans="1:6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1"/>
      <c r="BJ209" s="1"/>
      <c r="BK209" s="1"/>
      <c r="BL209" s="1"/>
    </row>
    <row r="210" spans="1:6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1"/>
      <c r="BJ210" s="1"/>
      <c r="BK210" s="1"/>
      <c r="BL210" s="1"/>
    </row>
    <row r="211" spans="1:6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1"/>
      <c r="BJ211" s="1"/>
      <c r="BK211" s="1"/>
      <c r="BL211" s="1"/>
    </row>
    <row r="212" spans="1:6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1"/>
      <c r="BJ212" s="1"/>
      <c r="BK212" s="1"/>
      <c r="BL212" s="1"/>
    </row>
    <row r="213" spans="1:6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1"/>
      <c r="BJ213" s="1"/>
      <c r="BK213" s="1"/>
      <c r="BL213" s="1"/>
    </row>
    <row r="214" spans="1:6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1"/>
      <c r="BJ214" s="1"/>
      <c r="BK214" s="1"/>
      <c r="BL214" s="1"/>
    </row>
    <row r="215" spans="1:6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1"/>
      <c r="BJ215" s="1"/>
      <c r="BK215" s="1"/>
      <c r="BL215" s="1"/>
    </row>
    <row r="216" spans="1:6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1"/>
      <c r="BJ216" s="1"/>
      <c r="BK216" s="1"/>
      <c r="BL216" s="1"/>
    </row>
    <row r="217" spans="1:6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1"/>
      <c r="BJ217" s="1"/>
      <c r="BK217" s="1"/>
      <c r="BL217" s="1"/>
    </row>
    <row r="218" spans="1:6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1"/>
      <c r="BJ218" s="1"/>
      <c r="BK218" s="1"/>
      <c r="BL218" s="1"/>
    </row>
    <row r="219" spans="1:6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1"/>
      <c r="BJ219" s="1"/>
      <c r="BK219" s="1"/>
      <c r="BL219" s="1"/>
    </row>
    <row r="220" spans="1:6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1"/>
      <c r="BJ220" s="1"/>
      <c r="BK220" s="1"/>
      <c r="BL220" s="1"/>
    </row>
    <row r="221" spans="1:6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1"/>
      <c r="BJ221" s="1"/>
      <c r="BK221" s="1"/>
      <c r="BL221" s="1"/>
    </row>
    <row r="222" spans="1:6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1"/>
      <c r="BJ222" s="1"/>
      <c r="BK222" s="1"/>
      <c r="BL222" s="1"/>
    </row>
    <row r="223" spans="1:6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1"/>
      <c r="BJ223" s="1"/>
      <c r="BK223" s="1"/>
      <c r="BL223" s="1"/>
    </row>
    <row r="224" spans="1:6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1"/>
      <c r="BJ224" s="1"/>
      <c r="BK224" s="1"/>
      <c r="BL224" s="1"/>
    </row>
    <row r="225" spans="1:6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1"/>
      <c r="BJ225" s="1"/>
      <c r="BK225" s="1"/>
      <c r="BL225" s="1"/>
    </row>
    <row r="226" spans="1:6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1"/>
      <c r="BJ226" s="1"/>
      <c r="BK226" s="1"/>
      <c r="BL226" s="1"/>
    </row>
    <row r="227" spans="1:6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1"/>
      <c r="BJ227" s="1"/>
      <c r="BK227" s="1"/>
      <c r="BL227" s="1"/>
    </row>
    <row r="228" spans="1:6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1"/>
      <c r="BJ228" s="1"/>
      <c r="BK228" s="1"/>
      <c r="BL228" s="1"/>
    </row>
    <row r="229" spans="1:6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1"/>
      <c r="BJ229" s="1"/>
      <c r="BK229" s="1"/>
      <c r="BL229" s="1"/>
    </row>
    <row r="230" spans="1:6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1"/>
      <c r="BJ230" s="1"/>
      <c r="BK230" s="1"/>
      <c r="BL230" s="1"/>
    </row>
    <row r="231" spans="1:6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1"/>
      <c r="BJ231" s="1"/>
      <c r="BK231" s="1"/>
      <c r="BL231" s="1"/>
    </row>
    <row r="232" spans="1:6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1"/>
      <c r="BJ232" s="1"/>
      <c r="BK232" s="1"/>
      <c r="BL232" s="1"/>
    </row>
    <row r="233" spans="1:6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1"/>
      <c r="BJ233" s="1"/>
      <c r="BK233" s="1"/>
      <c r="BL233" s="1"/>
    </row>
    <row r="234" spans="1:6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1"/>
      <c r="BJ234" s="1"/>
      <c r="BK234" s="1"/>
      <c r="BL234" s="1"/>
    </row>
    <row r="235" spans="1:6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1"/>
      <c r="BJ235" s="1"/>
      <c r="BK235" s="1"/>
      <c r="BL235" s="1"/>
    </row>
    <row r="236" spans="1:6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1"/>
      <c r="BJ236" s="1"/>
      <c r="BK236" s="1"/>
      <c r="BL236" s="1"/>
    </row>
    <row r="237" spans="1:6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1"/>
      <c r="BJ237" s="1"/>
      <c r="BK237" s="1"/>
      <c r="BL237" s="1"/>
    </row>
    <row r="238" spans="1:6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1"/>
      <c r="BJ238" s="1"/>
      <c r="BK238" s="1"/>
      <c r="BL238" s="1"/>
    </row>
    <row r="239" spans="1:6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1"/>
      <c r="BJ239" s="1"/>
      <c r="BK239" s="1"/>
      <c r="BL239" s="1"/>
    </row>
    <row r="240" spans="1:6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1"/>
      <c r="BJ240" s="1"/>
      <c r="BK240" s="1"/>
      <c r="BL240" s="1"/>
    </row>
    <row r="241" spans="1:6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1"/>
      <c r="BJ241" s="1"/>
      <c r="BK241" s="1"/>
      <c r="BL241" s="1"/>
    </row>
    <row r="242" spans="1:6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1"/>
      <c r="BJ242" s="1"/>
      <c r="BK242" s="1"/>
      <c r="BL242" s="1"/>
    </row>
    <row r="243" spans="1:6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1"/>
      <c r="BJ243" s="1"/>
      <c r="BK243" s="1"/>
      <c r="BL243" s="1"/>
    </row>
    <row r="244" spans="1:6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1"/>
      <c r="BJ244" s="1"/>
      <c r="BK244" s="1"/>
      <c r="BL244" s="1"/>
    </row>
    <row r="245" spans="1:6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1"/>
      <c r="BJ245" s="1"/>
      <c r="BK245" s="1"/>
      <c r="BL245" s="1"/>
    </row>
    <row r="246" spans="1:6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1"/>
      <c r="BJ246" s="1"/>
      <c r="BK246" s="1"/>
      <c r="BL246" s="1"/>
    </row>
    <row r="247" spans="1:6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1"/>
      <c r="BJ247" s="1"/>
      <c r="BK247" s="1"/>
      <c r="BL247" s="1"/>
    </row>
    <row r="248" spans="1:6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1"/>
      <c r="BJ248" s="1"/>
      <c r="BK248" s="1"/>
      <c r="BL248" s="1"/>
    </row>
    <row r="249" spans="1:6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1"/>
      <c r="BJ249" s="1"/>
      <c r="BK249" s="1"/>
      <c r="BL249" s="1"/>
    </row>
    <row r="250" spans="1:6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1"/>
      <c r="BJ250" s="1"/>
      <c r="BK250" s="1"/>
      <c r="BL250" s="1"/>
    </row>
    <row r="251" spans="1:6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1"/>
      <c r="BJ251" s="1"/>
      <c r="BK251" s="1"/>
      <c r="BL251" s="1"/>
    </row>
    <row r="252" spans="1:6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1"/>
      <c r="BJ252" s="1"/>
      <c r="BK252" s="1"/>
      <c r="BL252" s="1"/>
    </row>
    <row r="253" spans="1:6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1"/>
      <c r="BJ253" s="1"/>
      <c r="BK253" s="1"/>
      <c r="BL253" s="1"/>
    </row>
    <row r="254" spans="1:6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1"/>
      <c r="BJ254" s="1"/>
      <c r="BK254" s="1"/>
      <c r="BL254" s="1"/>
    </row>
    <row r="255" spans="1:6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1"/>
      <c r="BJ255" s="1"/>
      <c r="BK255" s="1"/>
      <c r="BL255" s="1"/>
    </row>
    <row r="256" spans="1:6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1"/>
      <c r="BJ256" s="1"/>
      <c r="BK256" s="1"/>
      <c r="BL256" s="1"/>
    </row>
    <row r="257" spans="1:6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1"/>
      <c r="BJ257" s="1"/>
      <c r="BK257" s="1"/>
      <c r="BL257" s="1"/>
    </row>
    <row r="258" spans="1:6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1"/>
      <c r="BJ258" s="1"/>
      <c r="BK258" s="1"/>
      <c r="BL258" s="1"/>
    </row>
    <row r="259" spans="1:6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1"/>
      <c r="BJ259" s="1"/>
      <c r="BK259" s="1"/>
      <c r="BL259" s="1"/>
    </row>
    <row r="260" spans="1:6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1"/>
      <c r="BJ260" s="1"/>
      <c r="BK260" s="1"/>
      <c r="BL260" s="1"/>
    </row>
    <row r="261" spans="1:6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1"/>
      <c r="BJ261" s="1"/>
      <c r="BK261" s="1"/>
      <c r="BL261" s="1"/>
    </row>
    <row r="262" spans="1:6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1"/>
      <c r="BJ262" s="1"/>
      <c r="BK262" s="1"/>
      <c r="BL262" s="1"/>
    </row>
    <row r="263" spans="1:6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1"/>
      <c r="BJ263" s="1"/>
      <c r="BK263" s="1"/>
      <c r="BL263" s="1"/>
    </row>
    <row r="264" spans="1: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1"/>
      <c r="BJ264" s="1"/>
      <c r="BK264" s="1"/>
      <c r="BL264" s="1"/>
    </row>
    <row r="265" spans="1:6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1"/>
      <c r="BJ265" s="1"/>
      <c r="BK265" s="1"/>
      <c r="BL265" s="1"/>
    </row>
    <row r="266" spans="1:6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1"/>
      <c r="BJ266" s="1"/>
      <c r="BK266" s="1"/>
      <c r="BL266" s="1"/>
    </row>
    <row r="267" spans="1:6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1"/>
      <c r="BJ267" s="1"/>
      <c r="BK267" s="1"/>
      <c r="BL267" s="1"/>
    </row>
    <row r="268" spans="1:6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1"/>
      <c r="BJ268" s="1"/>
      <c r="BK268" s="1"/>
      <c r="BL268" s="1"/>
    </row>
    <row r="269" spans="1:6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1"/>
      <c r="BJ269" s="1"/>
      <c r="BK269" s="1"/>
      <c r="BL269" s="1"/>
    </row>
    <row r="270" spans="1:6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1"/>
      <c r="BJ270" s="1"/>
      <c r="BK270" s="1"/>
      <c r="BL270" s="1"/>
    </row>
    <row r="271" spans="1:6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1"/>
      <c r="BJ271" s="1"/>
      <c r="BK271" s="1"/>
      <c r="BL271" s="1"/>
    </row>
    <row r="272" spans="1:6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1"/>
      <c r="BJ272" s="1"/>
      <c r="BK272" s="1"/>
      <c r="BL272" s="1"/>
    </row>
    <row r="273" spans="1:6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1"/>
      <c r="BJ273" s="1"/>
      <c r="BK273" s="1"/>
      <c r="BL273" s="1"/>
    </row>
    <row r="274" spans="1:6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1"/>
      <c r="BJ274" s="1"/>
      <c r="BK274" s="1"/>
      <c r="BL274" s="1"/>
    </row>
    <row r="275" spans="1:6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1"/>
      <c r="BJ275" s="1"/>
      <c r="BK275" s="1"/>
      <c r="BL275" s="1"/>
    </row>
    <row r="276" spans="1:6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1"/>
      <c r="BJ276" s="1"/>
      <c r="BK276" s="1"/>
      <c r="BL276" s="1"/>
    </row>
    <row r="277" spans="1:6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1"/>
      <c r="BJ277" s="1"/>
      <c r="BK277" s="1"/>
      <c r="BL277" s="1"/>
    </row>
    <row r="278" spans="1:6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1"/>
      <c r="BJ278" s="1"/>
      <c r="BK278" s="1"/>
      <c r="BL278" s="1"/>
    </row>
    <row r="279" spans="1:6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1"/>
      <c r="BJ279" s="1"/>
      <c r="BK279" s="1"/>
      <c r="BL279" s="1"/>
    </row>
    <row r="280" spans="1:6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1"/>
      <c r="BJ280" s="1"/>
      <c r="BK280" s="1"/>
      <c r="BL280" s="1"/>
    </row>
    <row r="281" spans="1:6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1"/>
      <c r="BJ281" s="1"/>
      <c r="BK281" s="1"/>
      <c r="BL281" s="1"/>
    </row>
    <row r="282" spans="1:6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1"/>
      <c r="BJ282" s="1"/>
      <c r="BK282" s="1"/>
      <c r="BL282" s="1"/>
    </row>
    <row r="283" spans="1:6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1"/>
      <c r="BJ283" s="1"/>
      <c r="BK283" s="1"/>
      <c r="BL283" s="1"/>
    </row>
    <row r="284" spans="1:6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1"/>
      <c r="BJ284" s="1"/>
      <c r="BK284" s="1"/>
      <c r="BL284" s="1"/>
    </row>
    <row r="285" spans="1:6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1"/>
      <c r="BJ285" s="1"/>
      <c r="BK285" s="1"/>
      <c r="BL285" s="1"/>
    </row>
    <row r="286" spans="1:6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1"/>
      <c r="BJ286" s="1"/>
      <c r="BK286" s="1"/>
      <c r="BL286" s="1"/>
    </row>
    <row r="287" spans="1:6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1"/>
      <c r="BJ287" s="1"/>
      <c r="BK287" s="1"/>
      <c r="BL287" s="1"/>
    </row>
    <row r="288" spans="1:6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1"/>
      <c r="BJ288" s="1"/>
      <c r="BK288" s="1"/>
      <c r="BL288" s="1"/>
    </row>
    <row r="289" spans="1:6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1"/>
      <c r="BJ289" s="1"/>
      <c r="BK289" s="1"/>
      <c r="BL289" s="1"/>
    </row>
    <row r="290" spans="1:6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1"/>
      <c r="BJ290" s="1"/>
      <c r="BK290" s="1"/>
      <c r="BL290" s="1"/>
    </row>
    <row r="291" spans="1:6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1"/>
      <c r="BJ291" s="1"/>
      <c r="BK291" s="1"/>
      <c r="BL291" s="1"/>
    </row>
    <row r="292" spans="1:6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1"/>
      <c r="BJ292" s="1"/>
      <c r="BK292" s="1"/>
      <c r="BL292" s="1"/>
    </row>
    <row r="293" spans="1:6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1"/>
      <c r="BJ293" s="1"/>
      <c r="BK293" s="1"/>
      <c r="BL293" s="1"/>
    </row>
    <row r="294" spans="1:6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1"/>
      <c r="BJ294" s="1"/>
      <c r="BK294" s="1"/>
      <c r="BL294" s="1"/>
    </row>
    <row r="295" spans="1:6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1"/>
      <c r="BJ295" s="1"/>
      <c r="BK295" s="1"/>
      <c r="BL295" s="1"/>
    </row>
    <row r="296" spans="1:6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1"/>
      <c r="BJ296" s="1"/>
      <c r="BK296" s="1"/>
      <c r="BL296" s="1"/>
    </row>
    <row r="297" spans="1:6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1"/>
      <c r="BJ297" s="1"/>
      <c r="BK297" s="1"/>
      <c r="BL297" s="1"/>
    </row>
    <row r="298" spans="1:6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1"/>
      <c r="BJ298" s="1"/>
      <c r="BK298" s="1"/>
      <c r="BL298" s="1"/>
    </row>
    <row r="299" spans="1:6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1"/>
      <c r="BJ299" s="1"/>
      <c r="BK299" s="1"/>
      <c r="BL299" s="1"/>
    </row>
    <row r="300" spans="1:6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1"/>
      <c r="BJ300" s="1"/>
      <c r="BK300" s="1"/>
      <c r="BL300" s="1"/>
    </row>
    <row r="301" spans="1:6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1"/>
      <c r="BJ301" s="1"/>
      <c r="BK301" s="1"/>
      <c r="BL301" s="1"/>
    </row>
    <row r="302" spans="1:6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1"/>
      <c r="BJ302" s="1"/>
      <c r="BK302" s="1"/>
      <c r="BL302" s="1"/>
    </row>
    <row r="303" spans="1:6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1"/>
      <c r="BJ303" s="1"/>
      <c r="BK303" s="1"/>
      <c r="BL303" s="1"/>
    </row>
    <row r="304" spans="1:6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1"/>
      <c r="BJ304" s="1"/>
      <c r="BK304" s="1"/>
      <c r="BL304" s="1"/>
    </row>
    <row r="305" spans="1:6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1"/>
      <c r="BJ305" s="1"/>
      <c r="BK305" s="1"/>
      <c r="BL305" s="1"/>
    </row>
    <row r="306" spans="1:6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1"/>
      <c r="BJ306" s="1"/>
      <c r="BK306" s="1"/>
      <c r="BL306" s="1"/>
    </row>
    <row r="307" spans="1:6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1"/>
      <c r="BJ307" s="1"/>
      <c r="BK307" s="1"/>
      <c r="BL307" s="1"/>
    </row>
    <row r="308" spans="1:6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1"/>
      <c r="BJ308" s="1"/>
      <c r="BK308" s="1"/>
      <c r="BL308" s="1"/>
    </row>
    <row r="309" spans="1:6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1"/>
      <c r="BJ309" s="1"/>
      <c r="BK309" s="1"/>
      <c r="BL309" s="1"/>
    </row>
    <row r="310" spans="1:6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1"/>
      <c r="BJ310" s="1"/>
      <c r="BK310" s="1"/>
      <c r="BL310" s="1"/>
    </row>
    <row r="311" spans="1:6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1"/>
      <c r="BJ311" s="1"/>
      <c r="BK311" s="1"/>
      <c r="BL311" s="1"/>
    </row>
    <row r="312" spans="1:6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1"/>
      <c r="BJ312" s="1"/>
      <c r="BK312" s="1"/>
      <c r="BL312" s="1"/>
    </row>
    <row r="313" spans="1:6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1"/>
      <c r="BJ313" s="1"/>
      <c r="BK313" s="1"/>
      <c r="BL313" s="1"/>
    </row>
    <row r="314" spans="1:6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1"/>
      <c r="BJ314" s="1"/>
      <c r="BK314" s="1"/>
      <c r="BL314" s="1"/>
    </row>
    <row r="315" spans="1:6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1"/>
      <c r="BJ315" s="1"/>
      <c r="BK315" s="1"/>
      <c r="BL315" s="1"/>
    </row>
    <row r="316" spans="1:6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1"/>
      <c r="BJ316" s="1"/>
      <c r="BK316" s="1"/>
      <c r="BL316" s="1"/>
    </row>
    <row r="317" spans="1:6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1"/>
      <c r="BJ317" s="1"/>
      <c r="BK317" s="1"/>
      <c r="BL317" s="1"/>
    </row>
    <row r="318" spans="1:6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1"/>
      <c r="BJ318" s="1"/>
      <c r="BK318" s="1"/>
      <c r="BL318" s="1"/>
    </row>
    <row r="319" spans="1:6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1"/>
      <c r="BJ319" s="1"/>
      <c r="BK319" s="1"/>
      <c r="BL319" s="1"/>
    </row>
    <row r="320" spans="1:6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1"/>
      <c r="BJ320" s="1"/>
      <c r="BK320" s="1"/>
      <c r="BL320" s="1"/>
    </row>
    <row r="321" spans="1:6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1"/>
      <c r="BJ321" s="1"/>
      <c r="BK321" s="1"/>
      <c r="BL321" s="1"/>
    </row>
    <row r="322" spans="1:6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1"/>
      <c r="BJ322" s="1"/>
      <c r="BK322" s="1"/>
      <c r="BL322" s="1"/>
    </row>
    <row r="323" spans="1:6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1"/>
      <c r="BJ323" s="1"/>
      <c r="BK323" s="1"/>
      <c r="BL323" s="1"/>
    </row>
    <row r="324" spans="1:6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1"/>
      <c r="BJ324" s="1"/>
      <c r="BK324" s="1"/>
      <c r="BL324" s="1"/>
    </row>
    <row r="325" spans="1:6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1"/>
      <c r="BJ325" s="1"/>
      <c r="BK325" s="1"/>
      <c r="BL325" s="1"/>
    </row>
    <row r="326" spans="1:6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1"/>
      <c r="BJ326" s="1"/>
      <c r="BK326" s="1"/>
      <c r="BL326" s="1"/>
    </row>
    <row r="327" spans="1:6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1"/>
      <c r="BJ327" s="1"/>
      <c r="BK327" s="1"/>
      <c r="BL327" s="1"/>
    </row>
    <row r="328" spans="1:6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1"/>
      <c r="BJ328" s="1"/>
      <c r="BK328" s="1"/>
      <c r="BL328" s="1"/>
    </row>
    <row r="329" spans="1:6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1"/>
      <c r="BJ329" s="1"/>
      <c r="BK329" s="1"/>
      <c r="BL329" s="1"/>
    </row>
    <row r="330" spans="1:6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1"/>
      <c r="BJ330" s="1"/>
      <c r="BK330" s="1"/>
      <c r="BL330" s="1"/>
    </row>
    <row r="331" spans="1:6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1"/>
      <c r="BJ331" s="1"/>
      <c r="BK331" s="1"/>
      <c r="BL331" s="1"/>
    </row>
    <row r="332" spans="1:6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1"/>
      <c r="BJ332" s="1"/>
      <c r="BK332" s="1"/>
      <c r="BL332" s="1"/>
    </row>
    <row r="333" spans="1:6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1"/>
      <c r="BJ333" s="1"/>
      <c r="BK333" s="1"/>
      <c r="BL333" s="1"/>
    </row>
    <row r="334" spans="1:6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1"/>
      <c r="BJ334" s="1"/>
      <c r="BK334" s="1"/>
      <c r="BL334" s="1"/>
    </row>
    <row r="335" spans="1:6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1"/>
      <c r="BJ335" s="1"/>
      <c r="BK335" s="1"/>
      <c r="BL335" s="1"/>
    </row>
    <row r="336" spans="1:6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1"/>
      <c r="BJ336" s="1"/>
      <c r="BK336" s="1"/>
      <c r="BL336" s="1"/>
    </row>
    <row r="337" spans="1:6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1"/>
      <c r="BJ337" s="1"/>
      <c r="BK337" s="1"/>
      <c r="BL337" s="1"/>
    </row>
    <row r="338" spans="1:6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1"/>
      <c r="BJ338" s="1"/>
      <c r="BK338" s="1"/>
      <c r="BL338" s="1"/>
    </row>
    <row r="339" spans="1:6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1"/>
      <c r="BJ339" s="1"/>
      <c r="BK339" s="1"/>
      <c r="BL339" s="1"/>
    </row>
    <row r="340" spans="1:6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1"/>
      <c r="BJ340" s="1"/>
      <c r="BK340" s="1"/>
      <c r="BL340" s="1"/>
    </row>
    <row r="341" spans="1:6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1"/>
      <c r="BJ341" s="1"/>
      <c r="BK341" s="1"/>
      <c r="BL341" s="1"/>
    </row>
    <row r="342" spans="1:6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1"/>
      <c r="BJ342" s="1"/>
      <c r="BK342" s="1"/>
      <c r="BL342" s="1"/>
    </row>
    <row r="343" spans="1:6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1"/>
      <c r="BJ343" s="1"/>
      <c r="BK343" s="1"/>
      <c r="BL343" s="1"/>
    </row>
    <row r="344" spans="1:6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1"/>
      <c r="BJ344" s="1"/>
      <c r="BK344" s="1"/>
      <c r="BL344" s="1"/>
    </row>
    <row r="345" spans="1:6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1"/>
      <c r="BJ345" s="1"/>
      <c r="BK345" s="1"/>
      <c r="BL345" s="1"/>
    </row>
    <row r="346" spans="1:6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1"/>
      <c r="BJ346" s="1"/>
      <c r="BK346" s="1"/>
      <c r="BL346" s="1"/>
    </row>
    <row r="347" spans="1:6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1"/>
      <c r="BJ347" s="1"/>
      <c r="BK347" s="1"/>
      <c r="BL347" s="1"/>
    </row>
    <row r="348" spans="1:6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1"/>
      <c r="BJ348" s="1"/>
      <c r="BK348" s="1"/>
      <c r="BL348" s="1"/>
    </row>
    <row r="349" spans="1:6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1"/>
      <c r="BJ349" s="1"/>
      <c r="BK349" s="1"/>
      <c r="BL349" s="1"/>
    </row>
    <row r="350" spans="1:6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1"/>
      <c r="BJ350" s="1"/>
      <c r="BK350" s="1"/>
      <c r="BL350" s="1"/>
    </row>
    <row r="351" spans="1:6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1"/>
      <c r="BJ351" s="1"/>
      <c r="BK351" s="1"/>
      <c r="BL351" s="1"/>
    </row>
    <row r="352" spans="1:6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1"/>
      <c r="BJ352" s="1"/>
      <c r="BK352" s="1"/>
      <c r="BL352" s="1"/>
    </row>
    <row r="353" spans="1:6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1"/>
      <c r="BJ353" s="1"/>
      <c r="BK353" s="1"/>
      <c r="BL353" s="1"/>
    </row>
    <row r="354" spans="1:6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1"/>
      <c r="BJ354" s="1"/>
      <c r="BK354" s="1"/>
      <c r="BL354" s="1"/>
    </row>
    <row r="355" spans="1:6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1"/>
      <c r="BJ355" s="1"/>
      <c r="BK355" s="1"/>
      <c r="BL355" s="1"/>
    </row>
    <row r="356" spans="1:6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1"/>
      <c r="BJ356" s="1"/>
      <c r="BK356" s="1"/>
      <c r="BL356" s="1"/>
    </row>
    <row r="357" spans="1:6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1"/>
      <c r="BJ357" s="1"/>
      <c r="BK357" s="1"/>
      <c r="BL357" s="1"/>
    </row>
    <row r="358" spans="1:6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1"/>
      <c r="BJ358" s="1"/>
      <c r="BK358" s="1"/>
      <c r="BL358" s="1"/>
    </row>
    <row r="359" spans="1:6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1"/>
      <c r="BJ359" s="1"/>
      <c r="BK359" s="1"/>
      <c r="BL359" s="1"/>
    </row>
    <row r="360" spans="1:6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1"/>
      <c r="BJ360" s="1"/>
      <c r="BK360" s="1"/>
      <c r="BL360" s="1"/>
    </row>
    <row r="361" spans="1:6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1"/>
      <c r="BJ361" s="1"/>
      <c r="BK361" s="1"/>
      <c r="BL361" s="1"/>
    </row>
    <row r="362" spans="1:6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1"/>
      <c r="BJ362" s="1"/>
      <c r="BK362" s="1"/>
      <c r="BL362" s="1"/>
    </row>
    <row r="363" spans="1:6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1"/>
      <c r="BJ363" s="1"/>
      <c r="BK363" s="1"/>
      <c r="BL363" s="1"/>
    </row>
    <row r="364" spans="1: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1"/>
      <c r="BJ364" s="1"/>
      <c r="BK364" s="1"/>
      <c r="BL364" s="1"/>
    </row>
    <row r="365" spans="1:6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1"/>
      <c r="BJ365" s="1"/>
      <c r="BK365" s="1"/>
      <c r="BL365" s="1"/>
    </row>
    <row r="366" spans="1:6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1"/>
      <c r="BJ366" s="1"/>
      <c r="BK366" s="1"/>
      <c r="BL366" s="1"/>
    </row>
    <row r="367" spans="1:6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1"/>
      <c r="BJ367" s="1"/>
      <c r="BK367" s="1"/>
      <c r="BL367" s="1"/>
    </row>
    <row r="368" spans="1:6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1"/>
      <c r="BJ368" s="1"/>
      <c r="BK368" s="1"/>
      <c r="BL368" s="1"/>
    </row>
    <row r="369" spans="1:6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1"/>
      <c r="BJ369" s="1"/>
      <c r="BK369" s="1"/>
      <c r="BL369" s="1"/>
    </row>
    <row r="370" spans="1:6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1"/>
      <c r="BJ370" s="1"/>
      <c r="BK370" s="1"/>
      <c r="BL370" s="1"/>
    </row>
    <row r="371" spans="1:6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1"/>
      <c r="BJ371" s="1"/>
      <c r="BK371" s="1"/>
      <c r="BL371" s="1"/>
    </row>
    <row r="372" spans="1:6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1"/>
      <c r="BJ372" s="1"/>
      <c r="BK372" s="1"/>
      <c r="BL372" s="1"/>
    </row>
    <row r="373" spans="1:6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1"/>
      <c r="BJ373" s="1"/>
      <c r="BK373" s="1"/>
      <c r="BL373" s="1"/>
    </row>
    <row r="374" spans="1:6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1"/>
      <c r="BJ374" s="1"/>
      <c r="BK374" s="1"/>
      <c r="BL374" s="1"/>
    </row>
    <row r="375" spans="1:6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1"/>
      <c r="BJ375" s="1"/>
      <c r="BK375" s="1"/>
      <c r="BL375" s="1"/>
    </row>
    <row r="376" spans="1:6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1"/>
      <c r="BJ376" s="1"/>
      <c r="BK376" s="1"/>
      <c r="BL376" s="1"/>
    </row>
    <row r="377" spans="1:6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1"/>
      <c r="BJ377" s="1"/>
      <c r="BK377" s="1"/>
      <c r="BL377" s="1"/>
    </row>
    <row r="378" spans="1:6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1"/>
      <c r="BJ378" s="1"/>
      <c r="BK378" s="1"/>
      <c r="BL378" s="1"/>
    </row>
    <row r="379" spans="1:6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1"/>
      <c r="BJ379" s="1"/>
      <c r="BK379" s="1"/>
      <c r="BL379" s="1"/>
    </row>
    <row r="380" spans="1:6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1"/>
      <c r="BJ380" s="1"/>
      <c r="BK380" s="1"/>
      <c r="BL380" s="1"/>
    </row>
    <row r="381" spans="1:6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1"/>
      <c r="BJ381" s="1"/>
      <c r="BK381" s="1"/>
      <c r="BL381" s="1"/>
    </row>
    <row r="382" spans="1:6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1"/>
      <c r="BJ382" s="1"/>
      <c r="BK382" s="1"/>
      <c r="BL382" s="1"/>
    </row>
    <row r="383" spans="1:6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1"/>
      <c r="BJ383" s="1"/>
      <c r="BK383" s="1"/>
      <c r="BL383" s="1"/>
    </row>
    <row r="384" spans="1:6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1"/>
      <c r="BJ384" s="1"/>
      <c r="BK384" s="1"/>
      <c r="BL384" s="1"/>
    </row>
    <row r="385" spans="1:6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1"/>
      <c r="BJ385" s="1"/>
      <c r="BK385" s="1"/>
      <c r="BL385" s="1"/>
    </row>
    <row r="386" spans="1:6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1"/>
      <c r="BJ386" s="1"/>
      <c r="BK386" s="1"/>
      <c r="BL386" s="1"/>
    </row>
    <row r="387" spans="1:6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1"/>
      <c r="BJ387" s="1"/>
      <c r="BK387" s="1"/>
      <c r="BL387" s="1"/>
    </row>
    <row r="388" spans="1:6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1"/>
      <c r="BJ388" s="1"/>
      <c r="BK388" s="1"/>
      <c r="BL388" s="1"/>
    </row>
    <row r="389" spans="1:6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1"/>
      <c r="BJ389" s="1"/>
      <c r="BK389" s="1"/>
      <c r="BL389" s="1"/>
    </row>
    <row r="390" spans="1:6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1"/>
      <c r="BJ390" s="1"/>
      <c r="BK390" s="1"/>
      <c r="BL390" s="1"/>
    </row>
    <row r="391" spans="1:6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1"/>
      <c r="BJ391" s="1"/>
      <c r="BK391" s="1"/>
      <c r="BL391" s="1"/>
    </row>
    <row r="392" spans="1:6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1"/>
      <c r="BJ392" s="1"/>
      <c r="BK392" s="1"/>
      <c r="BL392" s="1"/>
    </row>
    <row r="393" spans="1:6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1"/>
      <c r="BJ393" s="1"/>
      <c r="BK393" s="1"/>
      <c r="BL393" s="1"/>
    </row>
    <row r="394" spans="1:6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1"/>
      <c r="BJ394" s="1"/>
      <c r="BK394" s="1"/>
      <c r="BL394" s="1"/>
    </row>
    <row r="395" spans="1:6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1"/>
      <c r="BJ395" s="1"/>
      <c r="BK395" s="1"/>
      <c r="BL395" s="1"/>
    </row>
    <row r="396" spans="1:6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1"/>
      <c r="BJ396" s="1"/>
      <c r="BK396" s="1"/>
      <c r="BL396" s="1"/>
    </row>
    <row r="397" spans="1:6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1"/>
      <c r="BJ397" s="1"/>
      <c r="BK397" s="1"/>
      <c r="BL397" s="1"/>
    </row>
    <row r="398" spans="1:6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1"/>
      <c r="BJ398" s="1"/>
      <c r="BK398" s="1"/>
      <c r="BL398" s="1"/>
    </row>
    <row r="399" spans="1:6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1"/>
      <c r="BJ399" s="1"/>
      <c r="BK399" s="1"/>
      <c r="BL399" s="1"/>
    </row>
    <row r="400" spans="1:6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1"/>
      <c r="BJ400" s="1"/>
      <c r="BK400" s="1"/>
      <c r="BL400" s="1"/>
    </row>
    <row r="401" spans="1:6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1"/>
      <c r="BJ401" s="1"/>
      <c r="BK401" s="1"/>
      <c r="BL401" s="1"/>
    </row>
    <row r="402" spans="1:6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1"/>
      <c r="BJ402" s="1"/>
      <c r="BK402" s="1"/>
      <c r="BL402" s="1"/>
    </row>
    <row r="403" spans="1:6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1"/>
      <c r="BJ403" s="1"/>
      <c r="BK403" s="1"/>
      <c r="BL403" s="1"/>
    </row>
    <row r="404" spans="1:6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1"/>
      <c r="BJ404" s="1"/>
      <c r="BK404" s="1"/>
      <c r="BL404" s="1"/>
    </row>
    <row r="405" spans="1:6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1"/>
      <c r="BJ405" s="1"/>
      <c r="BK405" s="1"/>
      <c r="BL405" s="1"/>
    </row>
    <row r="406" spans="1:6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1"/>
      <c r="BJ406" s="1"/>
      <c r="BK406" s="1"/>
      <c r="BL406" s="1"/>
    </row>
    <row r="407" spans="1:6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1"/>
      <c r="BJ407" s="1"/>
      <c r="BK407" s="1"/>
      <c r="BL407" s="1"/>
    </row>
    <row r="408" spans="1:6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1"/>
      <c r="BJ408" s="1"/>
      <c r="BK408" s="1"/>
      <c r="BL408" s="1"/>
    </row>
    <row r="409" spans="1:6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1"/>
      <c r="BJ409" s="1"/>
      <c r="BK409" s="1"/>
      <c r="BL409" s="1"/>
    </row>
    <row r="410" spans="1:6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1"/>
      <c r="BJ410" s="1"/>
      <c r="BK410" s="1"/>
      <c r="BL410" s="1"/>
    </row>
    <row r="411" spans="1:6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1"/>
      <c r="BJ411" s="1"/>
      <c r="BK411" s="1"/>
      <c r="BL411" s="1"/>
    </row>
    <row r="412" spans="1:6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1"/>
      <c r="BJ412" s="1"/>
      <c r="BK412" s="1"/>
      <c r="BL412" s="1"/>
    </row>
    <row r="413" spans="1:6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1"/>
      <c r="BJ413" s="1"/>
      <c r="BK413" s="1"/>
      <c r="BL413" s="1"/>
    </row>
    <row r="414" spans="1:6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1"/>
      <c r="BJ414" s="1"/>
      <c r="BK414" s="1"/>
      <c r="BL414" s="1"/>
    </row>
    <row r="415" spans="1:6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1"/>
      <c r="BJ415" s="1"/>
      <c r="BK415" s="1"/>
      <c r="BL415" s="1"/>
    </row>
    <row r="416" spans="1:6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1"/>
      <c r="BJ416" s="1"/>
      <c r="BK416" s="1"/>
      <c r="BL416" s="1"/>
    </row>
    <row r="417" spans="1:6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1"/>
      <c r="BJ417" s="1"/>
      <c r="BK417" s="1"/>
      <c r="BL417" s="1"/>
    </row>
    <row r="418" spans="1:6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1"/>
      <c r="BJ418" s="1"/>
      <c r="BK418" s="1"/>
      <c r="BL418" s="1"/>
    </row>
    <row r="419" spans="1:6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1"/>
      <c r="BJ419" s="1"/>
      <c r="BK419" s="1"/>
      <c r="BL419" s="1"/>
    </row>
    <row r="420" spans="1:6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1"/>
      <c r="BJ420" s="1"/>
      <c r="BK420" s="1"/>
      <c r="BL420" s="1"/>
    </row>
    <row r="421" spans="1:6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1"/>
      <c r="BJ421" s="1"/>
      <c r="BK421" s="1"/>
      <c r="BL421" s="1"/>
    </row>
    <row r="422" spans="1:6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1"/>
      <c r="BJ422" s="1"/>
      <c r="BK422" s="1"/>
      <c r="BL422" s="1"/>
    </row>
    <row r="423" spans="1:6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1"/>
      <c r="BJ423" s="1"/>
      <c r="BK423" s="1"/>
      <c r="BL423" s="1"/>
    </row>
    <row r="424" spans="1:6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1"/>
      <c r="BJ424" s="1"/>
      <c r="BK424" s="1"/>
      <c r="BL424" s="1"/>
    </row>
    <row r="425" spans="1:6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1"/>
      <c r="BJ425" s="1"/>
      <c r="BK425" s="1"/>
      <c r="BL425" s="1"/>
    </row>
    <row r="426" spans="1:6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1"/>
      <c r="BJ426" s="1"/>
      <c r="BK426" s="1"/>
      <c r="BL426" s="1"/>
    </row>
    <row r="427" spans="1:6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1"/>
      <c r="BJ427" s="1"/>
      <c r="BK427" s="1"/>
      <c r="BL427" s="1"/>
    </row>
    <row r="428" spans="1:6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1"/>
      <c r="BJ428" s="1"/>
      <c r="BK428" s="1"/>
      <c r="BL428" s="1"/>
    </row>
    <row r="429" spans="1:6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1"/>
      <c r="BJ429" s="1"/>
      <c r="BK429" s="1"/>
      <c r="BL429" s="1"/>
    </row>
    <row r="430" spans="1:6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1"/>
      <c r="BJ430" s="1"/>
      <c r="BK430" s="1"/>
      <c r="BL430" s="1"/>
    </row>
    <row r="431" spans="1:6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1"/>
      <c r="BJ431" s="1"/>
      <c r="BK431" s="1"/>
      <c r="BL431" s="1"/>
    </row>
    <row r="432" spans="1:6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1"/>
      <c r="BJ432" s="1"/>
      <c r="BK432" s="1"/>
      <c r="BL432" s="1"/>
    </row>
    <row r="433" spans="1:6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1"/>
      <c r="BJ433" s="1"/>
      <c r="BK433" s="1"/>
      <c r="BL433" s="1"/>
    </row>
    <row r="434" spans="1:6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1"/>
      <c r="BJ434" s="1"/>
      <c r="BK434" s="1"/>
      <c r="BL434" s="1"/>
    </row>
    <row r="435" spans="1:6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1"/>
      <c r="BJ435" s="1"/>
      <c r="BK435" s="1"/>
      <c r="BL435" s="1"/>
    </row>
    <row r="436" spans="1:6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1"/>
      <c r="BJ436" s="1"/>
      <c r="BK436" s="1"/>
      <c r="BL436" s="1"/>
    </row>
    <row r="437" spans="1:6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1"/>
      <c r="BJ437" s="1"/>
      <c r="BK437" s="1"/>
      <c r="BL437" s="1"/>
    </row>
    <row r="438" spans="1:6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1"/>
      <c r="BJ438" s="1"/>
      <c r="BK438" s="1"/>
      <c r="BL438" s="1"/>
    </row>
    <row r="439" spans="1:6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1"/>
      <c r="BJ439" s="1"/>
      <c r="BK439" s="1"/>
      <c r="BL439" s="1"/>
    </row>
    <row r="440" spans="1:6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1"/>
      <c r="BJ440" s="1"/>
      <c r="BK440" s="1"/>
      <c r="BL440" s="1"/>
    </row>
    <row r="441" spans="1:6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1"/>
      <c r="BJ441" s="1"/>
      <c r="BK441" s="1"/>
      <c r="BL441" s="1"/>
    </row>
    <row r="442" spans="1:6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1"/>
      <c r="BJ442" s="1"/>
      <c r="BK442" s="1"/>
      <c r="BL442" s="1"/>
    </row>
    <row r="443" spans="1:6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1"/>
      <c r="BJ443" s="1"/>
      <c r="BK443" s="1"/>
      <c r="BL443" s="1"/>
    </row>
    <row r="444" spans="1:6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1"/>
      <c r="BJ444" s="1"/>
      <c r="BK444" s="1"/>
      <c r="BL444" s="1"/>
    </row>
    <row r="445" spans="1:6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1"/>
      <c r="BJ445" s="1"/>
      <c r="BK445" s="1"/>
      <c r="BL445" s="1"/>
    </row>
    <row r="446" spans="1:6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1"/>
      <c r="BJ446" s="1"/>
      <c r="BK446" s="1"/>
      <c r="BL446" s="1"/>
    </row>
    <row r="447" spans="1:6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1"/>
      <c r="BJ447" s="1"/>
      <c r="BK447" s="1"/>
      <c r="BL447" s="1"/>
    </row>
    <row r="448" spans="1:6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1"/>
      <c r="BJ448" s="1"/>
      <c r="BK448" s="1"/>
      <c r="BL448" s="1"/>
    </row>
    <row r="449" spans="1:6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1"/>
      <c r="BJ449" s="1"/>
      <c r="BK449" s="1"/>
      <c r="BL449" s="1"/>
    </row>
    <row r="450" spans="1:6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1"/>
      <c r="BJ450" s="1"/>
      <c r="BK450" s="1"/>
      <c r="BL450" s="1"/>
    </row>
    <row r="451" spans="1:6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1"/>
      <c r="BJ451" s="1"/>
      <c r="BK451" s="1"/>
      <c r="BL451" s="1"/>
    </row>
    <row r="452" spans="1:6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1"/>
      <c r="BJ452" s="1"/>
      <c r="BK452" s="1"/>
      <c r="BL452" s="1"/>
    </row>
    <row r="453" spans="1:6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1"/>
      <c r="BJ453" s="1"/>
      <c r="BK453" s="1"/>
      <c r="BL453" s="1"/>
    </row>
    <row r="454" spans="1:6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1"/>
      <c r="BJ454" s="1"/>
      <c r="BK454" s="1"/>
      <c r="BL454" s="1"/>
    </row>
    <row r="455" spans="1:6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1"/>
      <c r="BJ455" s="1"/>
      <c r="BK455" s="1"/>
      <c r="BL455" s="1"/>
    </row>
    <row r="456" spans="1:6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1"/>
      <c r="BJ456" s="1"/>
      <c r="BK456" s="1"/>
      <c r="BL456" s="1"/>
    </row>
    <row r="457" spans="1:6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1"/>
      <c r="BJ457" s="1"/>
      <c r="BK457" s="1"/>
      <c r="BL457" s="1"/>
    </row>
    <row r="458" spans="1:6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1"/>
      <c r="BJ458" s="1"/>
      <c r="BK458" s="1"/>
      <c r="BL458" s="1"/>
    </row>
    <row r="459" spans="1:6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1"/>
      <c r="BJ459" s="1"/>
      <c r="BK459" s="1"/>
      <c r="BL459" s="1"/>
    </row>
    <row r="460" spans="1:6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1"/>
      <c r="BJ460" s="1"/>
      <c r="BK460" s="1"/>
      <c r="BL460" s="1"/>
    </row>
    <row r="461" spans="1:6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1"/>
      <c r="BJ461" s="1"/>
      <c r="BK461" s="1"/>
      <c r="BL461" s="1"/>
    </row>
    <row r="462" spans="1:6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1"/>
      <c r="BJ462" s="1"/>
      <c r="BK462" s="1"/>
      <c r="BL462" s="1"/>
    </row>
    <row r="463" spans="1:6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1"/>
      <c r="BJ463" s="1"/>
      <c r="BK463" s="1"/>
      <c r="BL463" s="1"/>
    </row>
    <row r="464" spans="1: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1"/>
      <c r="BJ464" s="1"/>
      <c r="BK464" s="1"/>
      <c r="BL464" s="1"/>
    </row>
    <row r="465" spans="1:6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1"/>
      <c r="BJ465" s="1"/>
      <c r="BK465" s="1"/>
      <c r="BL465" s="1"/>
    </row>
    <row r="466" spans="1:6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1"/>
      <c r="BJ466" s="1"/>
      <c r="BK466" s="1"/>
      <c r="BL466" s="1"/>
    </row>
    <row r="467" spans="1:6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1"/>
      <c r="BJ467" s="1"/>
      <c r="BK467" s="1"/>
      <c r="BL467" s="1"/>
    </row>
    <row r="468" spans="1:6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1"/>
      <c r="BJ468" s="1"/>
      <c r="BK468" s="1"/>
      <c r="BL468" s="1"/>
    </row>
    <row r="469" spans="1:6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1"/>
      <c r="BJ469" s="1"/>
      <c r="BK469" s="1"/>
      <c r="BL469" s="1"/>
    </row>
    <row r="470" spans="1:6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1"/>
      <c r="BJ470" s="1"/>
      <c r="BK470" s="1"/>
      <c r="BL470" s="1"/>
    </row>
    <row r="471" spans="1:6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1"/>
      <c r="BJ471" s="1"/>
      <c r="BK471" s="1"/>
      <c r="BL471" s="1"/>
    </row>
    <row r="472" spans="1:6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1"/>
      <c r="BJ472" s="1"/>
      <c r="BK472" s="1"/>
      <c r="BL472" s="1"/>
    </row>
    <row r="473" spans="1:6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1"/>
      <c r="BJ473" s="1"/>
      <c r="BK473" s="1"/>
      <c r="BL473" s="1"/>
    </row>
    <row r="474" spans="1:6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1"/>
      <c r="BJ474" s="1"/>
      <c r="BK474" s="1"/>
      <c r="BL474" s="1"/>
    </row>
    <row r="475" spans="1:6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1"/>
      <c r="BJ475" s="1"/>
      <c r="BK475" s="1"/>
      <c r="BL475" s="1"/>
    </row>
    <row r="476" spans="1:6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1"/>
      <c r="BJ476" s="1"/>
      <c r="BK476" s="1"/>
      <c r="BL476" s="1"/>
    </row>
    <row r="477" spans="1:6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1"/>
      <c r="BJ477" s="1"/>
      <c r="BK477" s="1"/>
      <c r="BL477" s="1"/>
    </row>
    <row r="478" spans="1:6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1"/>
      <c r="BJ478" s="1"/>
      <c r="BK478" s="1"/>
      <c r="BL478" s="1"/>
    </row>
    <row r="479" spans="1:6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1"/>
      <c r="BJ479" s="1"/>
      <c r="BK479" s="1"/>
      <c r="BL479" s="1"/>
    </row>
    <row r="480" spans="1:6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1"/>
      <c r="BJ480" s="1"/>
      <c r="BK480" s="1"/>
      <c r="BL480" s="1"/>
    </row>
    <row r="481" spans="1:6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1"/>
      <c r="BJ481" s="1"/>
      <c r="BK481" s="1"/>
      <c r="BL481" s="1"/>
    </row>
    <row r="482" spans="1:6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1"/>
      <c r="BJ482" s="1"/>
      <c r="BK482" s="1"/>
      <c r="BL482" s="1"/>
    </row>
    <row r="483" spans="1:6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1"/>
      <c r="BJ483" s="1"/>
      <c r="BK483" s="1"/>
      <c r="BL483" s="1"/>
    </row>
    <row r="484" spans="1:6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1"/>
      <c r="BJ484" s="1"/>
      <c r="BK484" s="1"/>
      <c r="BL484" s="1"/>
    </row>
    <row r="485" spans="1:6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1"/>
      <c r="BJ485" s="1"/>
      <c r="BK485" s="1"/>
      <c r="BL485" s="1"/>
    </row>
    <row r="486" spans="1:6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1"/>
      <c r="BJ486" s="1"/>
      <c r="BK486" s="1"/>
      <c r="BL486" s="1"/>
    </row>
    <row r="487" spans="1:6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1"/>
      <c r="BJ487" s="1"/>
      <c r="BK487" s="1"/>
      <c r="BL487" s="1"/>
    </row>
    <row r="488" spans="1:6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1"/>
      <c r="BJ488" s="1"/>
      <c r="BK488" s="1"/>
      <c r="BL488" s="1"/>
    </row>
    <row r="489" spans="1:6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1"/>
      <c r="BJ489" s="1"/>
      <c r="BK489" s="1"/>
      <c r="BL489" s="1"/>
    </row>
    <row r="490" spans="1:6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1"/>
      <c r="BJ490" s="1"/>
      <c r="BK490" s="1"/>
      <c r="BL490" s="1"/>
    </row>
    <row r="491" spans="1:6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1"/>
      <c r="BJ491" s="1"/>
      <c r="BK491" s="1"/>
      <c r="BL491" s="1"/>
    </row>
    <row r="492" spans="1:6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1"/>
      <c r="BJ492" s="1"/>
      <c r="BK492" s="1"/>
      <c r="BL492" s="1"/>
    </row>
    <row r="493" spans="1:6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1"/>
      <c r="BJ493" s="1"/>
      <c r="BK493" s="1"/>
      <c r="BL493" s="1"/>
    </row>
    <row r="494" spans="1:6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1"/>
      <c r="BJ494" s="1"/>
      <c r="BK494" s="1"/>
      <c r="BL494" s="1"/>
    </row>
    <row r="495" spans="1:6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1"/>
      <c r="BJ495" s="1"/>
      <c r="BK495" s="1"/>
      <c r="BL495" s="1"/>
    </row>
    <row r="496" spans="1:6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1"/>
      <c r="BJ496" s="1"/>
      <c r="BK496" s="1"/>
      <c r="BL496" s="1"/>
    </row>
    <row r="497" spans="1:6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1"/>
      <c r="BJ497" s="1"/>
      <c r="BK497" s="1"/>
      <c r="BL497" s="1"/>
    </row>
    <row r="498" spans="1:6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1"/>
      <c r="BJ498" s="1"/>
      <c r="BK498" s="1"/>
      <c r="BL498" s="1"/>
    </row>
    <row r="499" spans="1:6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1"/>
      <c r="BJ499" s="1"/>
      <c r="BK499" s="1"/>
      <c r="BL499" s="1"/>
    </row>
    <row r="500" spans="1:6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1"/>
      <c r="BJ500" s="1"/>
      <c r="BK500" s="1"/>
      <c r="BL500" s="1"/>
    </row>
    <row r="501" spans="1:6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1"/>
      <c r="BJ501" s="1"/>
      <c r="BK501" s="1"/>
      <c r="BL501" s="1"/>
    </row>
    <row r="502" spans="1:6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1"/>
      <c r="BJ502" s="1"/>
      <c r="BK502" s="1"/>
      <c r="BL502" s="1"/>
    </row>
    <row r="503" spans="1:6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1"/>
      <c r="BJ503" s="1"/>
      <c r="BK503" s="1"/>
      <c r="BL503" s="1"/>
    </row>
    <row r="504" spans="1:6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1"/>
      <c r="BJ504" s="1"/>
      <c r="BK504" s="1"/>
      <c r="BL504" s="1"/>
    </row>
    <row r="505" spans="1:6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1"/>
      <c r="BJ505" s="1"/>
      <c r="BK505" s="1"/>
      <c r="BL505" s="1"/>
    </row>
    <row r="506" spans="1:6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1"/>
      <c r="BJ506" s="1"/>
      <c r="BK506" s="1"/>
      <c r="BL506" s="1"/>
    </row>
    <row r="507" spans="1:6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1"/>
      <c r="BJ507" s="1"/>
      <c r="BK507" s="1"/>
      <c r="BL507" s="1"/>
    </row>
    <row r="508" spans="1:6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1"/>
      <c r="BJ508" s="1"/>
      <c r="BK508" s="1"/>
      <c r="BL508" s="1"/>
    </row>
    <row r="509" spans="1:6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1"/>
      <c r="BJ509" s="1"/>
      <c r="BK509" s="1"/>
      <c r="BL509" s="1"/>
    </row>
    <row r="510" spans="1:6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1"/>
      <c r="BJ510" s="1"/>
      <c r="BK510" s="1"/>
      <c r="BL510" s="1"/>
    </row>
    <row r="511" spans="1:6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1"/>
      <c r="BJ511" s="1"/>
      <c r="BK511" s="1"/>
      <c r="BL511" s="1"/>
    </row>
    <row r="512" spans="1:6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1"/>
      <c r="BJ512" s="1"/>
      <c r="BK512" s="1"/>
      <c r="BL512" s="1"/>
    </row>
    <row r="513" spans="1:6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1"/>
      <c r="BJ513" s="1"/>
      <c r="BK513" s="1"/>
      <c r="BL513" s="1"/>
    </row>
    <row r="514" spans="1:6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1"/>
      <c r="BJ514" s="1"/>
      <c r="BK514" s="1"/>
      <c r="BL514" s="1"/>
    </row>
    <row r="515" spans="1:6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1"/>
      <c r="BJ515" s="1"/>
      <c r="BK515" s="1"/>
      <c r="BL515" s="1"/>
    </row>
    <row r="516" spans="1:6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1"/>
      <c r="BJ516" s="1"/>
      <c r="BK516" s="1"/>
      <c r="BL516" s="1"/>
    </row>
    <row r="517" spans="1:6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1"/>
      <c r="BJ517" s="1"/>
      <c r="BK517" s="1"/>
      <c r="BL517" s="1"/>
    </row>
    <row r="518" spans="1:6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1"/>
      <c r="BJ518" s="1"/>
      <c r="BK518" s="1"/>
      <c r="BL518" s="1"/>
    </row>
    <row r="519" spans="1:6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1"/>
      <c r="BJ519" s="1"/>
      <c r="BK519" s="1"/>
      <c r="BL519" s="1"/>
    </row>
    <row r="520" spans="1:6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1"/>
      <c r="BJ520" s="1"/>
      <c r="BK520" s="1"/>
      <c r="BL520" s="1"/>
    </row>
    <row r="521" spans="1:6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1"/>
      <c r="BJ521" s="1"/>
      <c r="BK521" s="1"/>
      <c r="BL521" s="1"/>
    </row>
    <row r="522" spans="1:6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1"/>
      <c r="BJ522" s="1"/>
      <c r="BK522" s="1"/>
      <c r="BL522" s="1"/>
    </row>
    <row r="523" spans="1:6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1"/>
      <c r="BJ523" s="1"/>
      <c r="BK523" s="1"/>
      <c r="BL523" s="1"/>
    </row>
    <row r="524" spans="1:6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1"/>
      <c r="BJ524" s="1"/>
      <c r="BK524" s="1"/>
      <c r="BL524" s="1"/>
    </row>
    <row r="525" spans="1:6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1"/>
      <c r="BJ525" s="1"/>
      <c r="BK525" s="1"/>
      <c r="BL525" s="1"/>
    </row>
    <row r="526" spans="1:6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1"/>
      <c r="BJ526" s="1"/>
      <c r="BK526" s="1"/>
      <c r="BL526" s="1"/>
    </row>
    <row r="527" spans="1:6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1"/>
      <c r="BJ527" s="1"/>
      <c r="BK527" s="1"/>
      <c r="BL527" s="1"/>
    </row>
    <row r="528" spans="1:6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1"/>
      <c r="BJ528" s="1"/>
      <c r="BK528" s="1"/>
      <c r="BL528" s="1"/>
    </row>
    <row r="529" spans="1:6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1"/>
      <c r="BJ529" s="1"/>
      <c r="BK529" s="1"/>
      <c r="BL529" s="1"/>
    </row>
    <row r="530" spans="1:6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1"/>
      <c r="BJ530" s="1"/>
      <c r="BK530" s="1"/>
      <c r="BL530" s="1"/>
    </row>
    <row r="531" spans="1:6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1"/>
      <c r="BJ531" s="1"/>
      <c r="BK531" s="1"/>
      <c r="BL531" s="1"/>
    </row>
    <row r="532" spans="1:6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1"/>
      <c r="BJ532" s="1"/>
      <c r="BK532" s="1"/>
      <c r="BL532" s="1"/>
    </row>
    <row r="533" spans="1:6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1"/>
      <c r="BJ533" s="1"/>
      <c r="BK533" s="1"/>
      <c r="BL533" s="1"/>
    </row>
    <row r="534" spans="1:6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1"/>
      <c r="BJ534" s="1"/>
      <c r="BK534" s="1"/>
      <c r="BL534" s="1"/>
    </row>
    <row r="535" spans="1:6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1"/>
      <c r="BJ535" s="1"/>
      <c r="BK535" s="1"/>
      <c r="BL535" s="1"/>
    </row>
    <row r="536" spans="1:6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1"/>
      <c r="BJ536" s="1"/>
      <c r="BK536" s="1"/>
      <c r="BL536" s="1"/>
    </row>
    <row r="537" spans="1:6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1"/>
      <c r="BJ537" s="1"/>
      <c r="BK537" s="1"/>
      <c r="BL537" s="1"/>
    </row>
    <row r="538" spans="1:6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1"/>
      <c r="BJ538" s="1"/>
      <c r="BK538" s="1"/>
      <c r="BL538" s="1"/>
    </row>
    <row r="539" spans="1:6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1"/>
      <c r="BJ539" s="1"/>
      <c r="BK539" s="1"/>
      <c r="BL539" s="1"/>
    </row>
    <row r="540" spans="1:6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1"/>
      <c r="BJ540" s="1"/>
      <c r="BK540" s="1"/>
      <c r="BL540" s="1"/>
    </row>
    <row r="541" spans="1:6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1"/>
      <c r="BJ541" s="1"/>
      <c r="BK541" s="1"/>
      <c r="BL541" s="1"/>
    </row>
    <row r="542" spans="1:6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1"/>
      <c r="BJ542" s="1"/>
      <c r="BK542" s="1"/>
      <c r="BL542" s="1"/>
    </row>
    <row r="543" spans="1:6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1"/>
      <c r="BJ543" s="1"/>
      <c r="BK543" s="1"/>
      <c r="BL543" s="1"/>
    </row>
    <row r="544" spans="1:6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1"/>
      <c r="BJ544" s="1"/>
      <c r="BK544" s="1"/>
      <c r="BL544" s="1"/>
    </row>
    <row r="545" spans="1:6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1"/>
      <c r="BJ545" s="1"/>
      <c r="BK545" s="1"/>
      <c r="BL545" s="1"/>
    </row>
    <row r="546" spans="1:6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1"/>
      <c r="BJ546" s="1"/>
      <c r="BK546" s="1"/>
      <c r="BL546" s="1"/>
    </row>
    <row r="547" spans="1:6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1"/>
      <c r="BJ547" s="1"/>
      <c r="BK547" s="1"/>
      <c r="BL547" s="1"/>
    </row>
    <row r="548" spans="1:6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1"/>
      <c r="BJ548" s="1"/>
      <c r="BK548" s="1"/>
      <c r="BL548" s="1"/>
    </row>
    <row r="549" spans="1:6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1"/>
      <c r="BJ549" s="1"/>
      <c r="BK549" s="1"/>
      <c r="BL549" s="1"/>
    </row>
    <row r="550" spans="1:6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1"/>
      <c r="BJ550" s="1"/>
      <c r="BK550" s="1"/>
      <c r="BL550" s="1"/>
    </row>
    <row r="551" spans="1:6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1"/>
      <c r="BJ551" s="1"/>
      <c r="BK551" s="1"/>
      <c r="BL551" s="1"/>
    </row>
    <row r="552" spans="1:6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1"/>
      <c r="BJ552" s="1"/>
      <c r="BK552" s="1"/>
      <c r="BL552" s="1"/>
    </row>
    <row r="553" spans="1:6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1"/>
      <c r="BJ553" s="1"/>
      <c r="BK553" s="1"/>
      <c r="BL553" s="1"/>
    </row>
    <row r="554" spans="1:6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1"/>
      <c r="BJ554" s="1"/>
      <c r="BK554" s="1"/>
      <c r="BL554" s="1"/>
    </row>
    <row r="555" spans="1:6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1"/>
      <c r="BJ555" s="1"/>
      <c r="BK555" s="1"/>
      <c r="BL555" s="1"/>
    </row>
    <row r="556" spans="1:6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1"/>
      <c r="BJ556" s="1"/>
      <c r="BK556" s="1"/>
      <c r="BL556" s="1"/>
    </row>
    <row r="557" spans="1:6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1"/>
      <c r="BJ557" s="1"/>
      <c r="BK557" s="1"/>
      <c r="BL557" s="1"/>
    </row>
    <row r="558" spans="1:6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1"/>
      <c r="BJ558" s="1"/>
      <c r="BK558" s="1"/>
      <c r="BL558" s="1"/>
    </row>
    <row r="559" spans="1:6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1"/>
      <c r="BJ559" s="1"/>
      <c r="BK559" s="1"/>
      <c r="BL559" s="1"/>
    </row>
    <row r="560" spans="1:6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1"/>
      <c r="BJ560" s="1"/>
      <c r="BK560" s="1"/>
      <c r="BL560" s="1"/>
    </row>
    <row r="561" spans="1:6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1"/>
      <c r="BJ561" s="1"/>
      <c r="BK561" s="1"/>
      <c r="BL561" s="1"/>
    </row>
    <row r="562" spans="1:6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1"/>
      <c r="BJ562" s="1"/>
      <c r="BK562" s="1"/>
      <c r="BL562" s="1"/>
    </row>
    <row r="563" spans="1:6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1"/>
      <c r="BJ563" s="1"/>
      <c r="BK563" s="1"/>
      <c r="BL563" s="1"/>
    </row>
    <row r="564" spans="1: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1"/>
      <c r="BJ564" s="1"/>
      <c r="BK564" s="1"/>
      <c r="BL564" s="1"/>
    </row>
    <row r="565" spans="1:6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1"/>
      <c r="BJ565" s="1"/>
      <c r="BK565" s="1"/>
      <c r="BL565" s="1"/>
    </row>
    <row r="566" spans="1:6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1"/>
      <c r="BJ566" s="1"/>
      <c r="BK566" s="1"/>
      <c r="BL566" s="1"/>
    </row>
    <row r="567" spans="1:6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1"/>
      <c r="BJ567" s="1"/>
      <c r="BK567" s="1"/>
      <c r="BL567" s="1"/>
    </row>
    <row r="568" spans="1:6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1"/>
      <c r="BJ568" s="1"/>
      <c r="BK568" s="1"/>
      <c r="BL568" s="1"/>
    </row>
    <row r="569" spans="1:6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1"/>
      <c r="BJ569" s="1"/>
      <c r="BK569" s="1"/>
      <c r="BL569" s="1"/>
    </row>
    <row r="570" spans="1:6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1"/>
      <c r="BJ570" s="1"/>
      <c r="BK570" s="1"/>
      <c r="BL570" s="1"/>
    </row>
    <row r="571" spans="1:6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1"/>
      <c r="BJ571" s="1"/>
      <c r="BK571" s="1"/>
      <c r="BL571" s="1"/>
    </row>
    <row r="572" spans="1:6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1"/>
      <c r="BJ572" s="1"/>
      <c r="BK572" s="1"/>
      <c r="BL572" s="1"/>
    </row>
    <row r="573" spans="1:6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1"/>
      <c r="BJ573" s="1"/>
      <c r="BK573" s="1"/>
      <c r="BL573" s="1"/>
    </row>
    <row r="574" spans="1:6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1"/>
      <c r="BJ574" s="1"/>
      <c r="BK574" s="1"/>
      <c r="BL574" s="1"/>
    </row>
    <row r="575" spans="1:6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1"/>
      <c r="BJ575" s="1"/>
      <c r="BK575" s="1"/>
      <c r="BL575" s="1"/>
    </row>
    <row r="576" spans="1:6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1"/>
      <c r="BJ576" s="1"/>
      <c r="BK576" s="1"/>
      <c r="BL576" s="1"/>
    </row>
    <row r="577" spans="1:6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1"/>
      <c r="BJ577" s="1"/>
      <c r="BK577" s="1"/>
      <c r="BL577" s="1"/>
    </row>
    <row r="578" spans="1:6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1"/>
      <c r="BJ578" s="1"/>
      <c r="BK578" s="1"/>
      <c r="BL578" s="1"/>
    </row>
    <row r="579" spans="1:6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1"/>
      <c r="BJ579" s="1"/>
      <c r="BK579" s="1"/>
      <c r="BL579" s="1"/>
    </row>
    <row r="580" spans="1:6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1"/>
      <c r="BJ580" s="1"/>
      <c r="BK580" s="1"/>
      <c r="BL580" s="1"/>
    </row>
    <row r="581" spans="1:6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1"/>
      <c r="BJ581" s="1"/>
      <c r="BK581" s="1"/>
      <c r="BL581" s="1"/>
    </row>
    <row r="582" spans="1:6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1"/>
      <c r="BJ582" s="1"/>
      <c r="BK582" s="1"/>
      <c r="BL582" s="1"/>
    </row>
    <row r="583" spans="1:6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1"/>
      <c r="BJ583" s="1"/>
      <c r="BK583" s="1"/>
      <c r="BL583" s="1"/>
    </row>
    <row r="584" spans="1:6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1"/>
      <c r="BJ584" s="1"/>
      <c r="BK584" s="1"/>
      <c r="BL584" s="1"/>
    </row>
    <row r="585" spans="1:6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1"/>
      <c r="BJ585" s="1"/>
      <c r="BK585" s="1"/>
      <c r="BL585" s="1"/>
    </row>
    <row r="586" spans="1:6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1"/>
      <c r="BJ586" s="1"/>
      <c r="BK586" s="1"/>
      <c r="BL586" s="1"/>
    </row>
    <row r="587" spans="1:6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1"/>
      <c r="BJ587" s="1"/>
      <c r="BK587" s="1"/>
      <c r="BL587" s="1"/>
    </row>
    <row r="588" spans="1:6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1"/>
      <c r="BJ588" s="1"/>
      <c r="BK588" s="1"/>
      <c r="BL588" s="1"/>
    </row>
    <row r="589" spans="1:6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1"/>
      <c r="BJ589" s="1"/>
      <c r="BK589" s="1"/>
      <c r="BL589" s="1"/>
    </row>
    <row r="590" spans="1:6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1"/>
      <c r="BJ590" s="1"/>
      <c r="BK590" s="1"/>
      <c r="BL590" s="1"/>
    </row>
    <row r="591" spans="1:6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1"/>
      <c r="BJ591" s="1"/>
      <c r="BK591" s="1"/>
      <c r="BL591" s="1"/>
    </row>
    <row r="592" spans="1:6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1"/>
      <c r="BJ592" s="1"/>
      <c r="BK592" s="1"/>
      <c r="BL592" s="1"/>
    </row>
    <row r="593" spans="1:6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1"/>
      <c r="BJ593" s="1"/>
      <c r="BK593" s="1"/>
      <c r="BL593" s="1"/>
    </row>
    <row r="594" spans="1:6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1"/>
      <c r="BJ594" s="1"/>
      <c r="BK594" s="1"/>
      <c r="BL594" s="1"/>
    </row>
    <row r="595" spans="1:6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1"/>
      <c r="BJ595" s="1"/>
      <c r="BK595" s="1"/>
      <c r="BL595" s="1"/>
    </row>
    <row r="596" spans="1:6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1"/>
      <c r="BJ596" s="1"/>
      <c r="BK596" s="1"/>
      <c r="BL596" s="1"/>
    </row>
    <row r="597" spans="1:6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1"/>
      <c r="BJ597" s="1"/>
      <c r="BK597" s="1"/>
      <c r="BL597" s="1"/>
    </row>
    <row r="598" spans="1:6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1"/>
      <c r="BJ598" s="1"/>
      <c r="BK598" s="1"/>
      <c r="BL598" s="1"/>
    </row>
    <row r="599" spans="1:6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1"/>
      <c r="BJ599" s="1"/>
      <c r="BK599" s="1"/>
      <c r="BL599" s="1"/>
    </row>
    <row r="600" spans="1:6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1"/>
      <c r="BJ600" s="1"/>
      <c r="BK600" s="1"/>
      <c r="BL600" s="1"/>
    </row>
    <row r="601" spans="1:6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1"/>
      <c r="BJ601" s="1"/>
      <c r="BK601" s="1"/>
      <c r="BL601" s="1"/>
    </row>
    <row r="602" spans="1:6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1"/>
      <c r="BJ602" s="1"/>
      <c r="BK602" s="1"/>
      <c r="BL602" s="1"/>
    </row>
    <row r="603" spans="1:6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1"/>
      <c r="BJ603" s="1"/>
      <c r="BK603" s="1"/>
      <c r="BL603" s="1"/>
    </row>
    <row r="604" spans="1:6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1"/>
      <c r="BJ604" s="1"/>
      <c r="BK604" s="1"/>
      <c r="BL604" s="1"/>
    </row>
    <row r="605" spans="1:6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1"/>
      <c r="BJ605" s="1"/>
      <c r="BK605" s="1"/>
      <c r="BL605" s="1"/>
    </row>
    <row r="606" spans="1:6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1"/>
      <c r="BJ606" s="1"/>
      <c r="BK606" s="1"/>
      <c r="BL606" s="1"/>
    </row>
    <row r="607" spans="1:6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1"/>
      <c r="BJ607" s="1"/>
      <c r="BK607" s="1"/>
      <c r="BL607" s="1"/>
    </row>
    <row r="608" spans="1:6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1"/>
      <c r="BJ608" s="1"/>
      <c r="BK608" s="1"/>
      <c r="BL608" s="1"/>
    </row>
    <row r="609" spans="1:6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1"/>
      <c r="BJ609" s="1"/>
      <c r="BK609" s="1"/>
      <c r="BL609" s="1"/>
    </row>
    <row r="610" spans="1:6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1"/>
      <c r="BJ610" s="1"/>
      <c r="BK610" s="1"/>
      <c r="BL610" s="1"/>
    </row>
    <row r="611" spans="1:6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1"/>
      <c r="BJ611" s="1"/>
      <c r="BK611" s="1"/>
      <c r="BL611" s="1"/>
    </row>
    <row r="612" spans="1:6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1"/>
      <c r="BJ612" s="1"/>
      <c r="BK612" s="1"/>
      <c r="BL612" s="1"/>
    </row>
    <row r="613" spans="1:6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1"/>
      <c r="BJ613" s="1"/>
      <c r="BK613" s="1"/>
      <c r="BL613" s="1"/>
    </row>
    <row r="614" spans="1:6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1"/>
      <c r="BJ614" s="1"/>
      <c r="BK614" s="1"/>
      <c r="BL614" s="1"/>
    </row>
    <row r="615" spans="1:6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1"/>
      <c r="BJ615" s="1"/>
      <c r="BK615" s="1"/>
      <c r="BL615" s="1"/>
    </row>
    <row r="616" spans="1:6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1"/>
      <c r="BJ616" s="1"/>
      <c r="BK616" s="1"/>
      <c r="BL616" s="1"/>
    </row>
    <row r="617" spans="1:6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1"/>
      <c r="BJ617" s="1"/>
      <c r="BK617" s="1"/>
      <c r="BL617" s="1"/>
    </row>
    <row r="618" spans="1:6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1"/>
      <c r="BJ618" s="1"/>
      <c r="BK618" s="1"/>
      <c r="BL618" s="1"/>
    </row>
    <row r="619" spans="1:6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1"/>
      <c r="BJ619" s="1"/>
      <c r="BK619" s="1"/>
      <c r="BL619" s="1"/>
    </row>
    <row r="620" spans="1:6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1"/>
      <c r="BJ620" s="1"/>
      <c r="BK620" s="1"/>
      <c r="BL620" s="1"/>
    </row>
    <row r="621" spans="1:6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1"/>
      <c r="BJ621" s="1"/>
      <c r="BK621" s="1"/>
      <c r="BL621" s="1"/>
    </row>
    <row r="622" spans="1:6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1"/>
      <c r="BJ622" s="1"/>
      <c r="BK622" s="1"/>
      <c r="BL622" s="1"/>
    </row>
    <row r="623" spans="1:6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1"/>
      <c r="BJ623" s="1"/>
      <c r="BK623" s="1"/>
      <c r="BL623" s="1"/>
    </row>
    <row r="624" spans="1:6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1"/>
      <c r="BJ624" s="1"/>
      <c r="BK624" s="1"/>
      <c r="BL624" s="1"/>
    </row>
    <row r="625" spans="1:6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1"/>
      <c r="BJ625" s="1"/>
      <c r="BK625" s="1"/>
      <c r="BL625" s="1"/>
    </row>
    <row r="626" spans="1:6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1"/>
      <c r="BJ626" s="1"/>
      <c r="BK626" s="1"/>
      <c r="BL626" s="1"/>
    </row>
    <row r="627" spans="1:6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1"/>
      <c r="BJ627" s="1"/>
      <c r="BK627" s="1"/>
      <c r="BL627" s="1"/>
    </row>
    <row r="628" spans="1:6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1"/>
      <c r="BJ628" s="1"/>
      <c r="BK628" s="1"/>
      <c r="BL628" s="1"/>
    </row>
    <row r="629" spans="1:6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1"/>
      <c r="BJ629" s="1"/>
      <c r="BK629" s="1"/>
      <c r="BL629" s="1"/>
    </row>
    <row r="630" spans="1:6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1"/>
      <c r="BJ630" s="1"/>
      <c r="BK630" s="1"/>
      <c r="BL630" s="1"/>
    </row>
    <row r="631" spans="1:6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1"/>
      <c r="BJ631" s="1"/>
      <c r="BK631" s="1"/>
      <c r="BL631" s="1"/>
    </row>
    <row r="632" spans="1:6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1"/>
      <c r="BJ632" s="1"/>
      <c r="BK632" s="1"/>
      <c r="BL632" s="1"/>
    </row>
    <row r="633" spans="1:6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1"/>
      <c r="BJ633" s="1"/>
      <c r="BK633" s="1"/>
      <c r="BL633" s="1"/>
    </row>
    <row r="634" spans="1:6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1"/>
      <c r="BJ634" s="1"/>
      <c r="BK634" s="1"/>
      <c r="BL634" s="1"/>
    </row>
    <row r="635" spans="1:6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1"/>
      <c r="BJ635" s="1"/>
      <c r="BK635" s="1"/>
      <c r="BL635" s="1"/>
    </row>
    <row r="636" spans="1:6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1"/>
      <c r="BJ636" s="1"/>
      <c r="BK636" s="1"/>
      <c r="BL636" s="1"/>
    </row>
    <row r="637" spans="1:6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1"/>
      <c r="BJ637" s="1"/>
      <c r="BK637" s="1"/>
      <c r="BL637" s="1"/>
    </row>
    <row r="638" spans="1:6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1"/>
      <c r="BJ638" s="1"/>
      <c r="BK638" s="1"/>
      <c r="BL638" s="1"/>
    </row>
    <row r="639" spans="1:6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1"/>
      <c r="BJ639" s="1"/>
      <c r="BK639" s="1"/>
      <c r="BL639" s="1"/>
    </row>
    <row r="640" spans="1:6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1"/>
      <c r="BJ640" s="1"/>
      <c r="BK640" s="1"/>
      <c r="BL640" s="1"/>
    </row>
    <row r="641" spans="1:6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1"/>
      <c r="BJ641" s="1"/>
      <c r="BK641" s="1"/>
      <c r="BL641" s="1"/>
    </row>
    <row r="642" spans="1:6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1"/>
      <c r="BJ642" s="1"/>
      <c r="BK642" s="1"/>
      <c r="BL642" s="1"/>
    </row>
    <row r="643" spans="1:6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1"/>
      <c r="BJ643" s="1"/>
      <c r="BK643" s="1"/>
      <c r="BL643" s="1"/>
    </row>
    <row r="644" spans="1:6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1"/>
      <c r="BJ644" s="1"/>
      <c r="BK644" s="1"/>
      <c r="BL644" s="1"/>
    </row>
    <row r="645" spans="1:6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1"/>
      <c r="BJ645" s="1"/>
      <c r="BK645" s="1"/>
      <c r="BL645" s="1"/>
    </row>
    <row r="646" spans="1:6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1"/>
      <c r="BJ646" s="1"/>
      <c r="BK646" s="1"/>
      <c r="BL646" s="1"/>
    </row>
    <row r="647" spans="1:6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1"/>
      <c r="BJ647" s="1"/>
      <c r="BK647" s="1"/>
      <c r="BL647" s="1"/>
    </row>
    <row r="648" spans="1:6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1"/>
      <c r="BJ648" s="1"/>
      <c r="BK648" s="1"/>
      <c r="BL648" s="1"/>
    </row>
    <row r="649" spans="1:6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1"/>
      <c r="BJ649" s="1"/>
      <c r="BK649" s="1"/>
      <c r="BL649" s="1"/>
    </row>
    <row r="650" spans="1:6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1"/>
      <c r="BJ650" s="1"/>
      <c r="BK650" s="1"/>
      <c r="BL650" s="1"/>
    </row>
    <row r="651" spans="1:6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1"/>
      <c r="BJ651" s="1"/>
      <c r="BK651" s="1"/>
      <c r="BL651" s="1"/>
    </row>
    <row r="652" spans="1:6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1"/>
      <c r="BJ652" s="1"/>
      <c r="BK652" s="1"/>
      <c r="BL652" s="1"/>
    </row>
    <row r="653" spans="1:6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1"/>
      <c r="BJ653" s="1"/>
      <c r="BK653" s="1"/>
      <c r="BL653" s="1"/>
    </row>
    <row r="654" spans="1:6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1"/>
      <c r="BJ654" s="1"/>
      <c r="BK654" s="1"/>
      <c r="BL654" s="1"/>
    </row>
    <row r="655" spans="1:6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1"/>
      <c r="BJ655" s="1"/>
      <c r="BK655" s="1"/>
      <c r="BL655" s="1"/>
    </row>
    <row r="656" spans="1:6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1"/>
      <c r="BJ656" s="1"/>
      <c r="BK656" s="1"/>
      <c r="BL656" s="1"/>
    </row>
    <row r="657" spans="1:6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1"/>
      <c r="BJ657" s="1"/>
      <c r="BK657" s="1"/>
      <c r="BL657" s="1"/>
    </row>
    <row r="658" spans="1:6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1"/>
      <c r="BJ658" s="1"/>
      <c r="BK658" s="1"/>
      <c r="BL658" s="1"/>
    </row>
    <row r="659" spans="1:6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1"/>
      <c r="BJ659" s="1"/>
      <c r="BK659" s="1"/>
      <c r="BL659" s="1"/>
    </row>
    <row r="660" spans="1:6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1"/>
      <c r="BJ660" s="1"/>
      <c r="BK660" s="1"/>
      <c r="BL660" s="1"/>
    </row>
    <row r="661" spans="1:6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1"/>
      <c r="BJ661" s="1"/>
      <c r="BK661" s="1"/>
      <c r="BL661" s="1"/>
    </row>
    <row r="662" spans="1:6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1"/>
      <c r="BJ662" s="1"/>
      <c r="BK662" s="1"/>
      <c r="BL662" s="1"/>
    </row>
    <row r="663" spans="1:6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1"/>
      <c r="BJ663" s="1"/>
      <c r="BK663" s="1"/>
      <c r="BL663" s="1"/>
    </row>
    <row r="664" spans="1: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1"/>
      <c r="BJ664" s="1"/>
      <c r="BK664" s="1"/>
      <c r="BL664" s="1"/>
    </row>
    <row r="665" spans="1:6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1"/>
      <c r="BJ665" s="1"/>
      <c r="BK665" s="1"/>
      <c r="BL665" s="1"/>
    </row>
    <row r="666" spans="1:6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1"/>
      <c r="BJ666" s="1"/>
      <c r="BK666" s="1"/>
      <c r="BL666" s="1"/>
    </row>
    <row r="667" spans="1:6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1"/>
      <c r="BJ667" s="1"/>
      <c r="BK667" s="1"/>
      <c r="BL667" s="1"/>
    </row>
    <row r="668" spans="1:6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1"/>
      <c r="BJ668" s="1"/>
      <c r="BK668" s="1"/>
      <c r="BL668" s="1"/>
    </row>
    <row r="669" spans="1:6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1"/>
      <c r="BJ669" s="1"/>
      <c r="BK669" s="1"/>
      <c r="BL669" s="1"/>
    </row>
    <row r="670" spans="1:6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1"/>
      <c r="BJ670" s="1"/>
      <c r="BK670" s="1"/>
      <c r="BL670" s="1"/>
    </row>
    <row r="671" spans="1:6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1"/>
      <c r="BJ671" s="1"/>
      <c r="BK671" s="1"/>
      <c r="BL671" s="1"/>
    </row>
    <row r="672" spans="1:6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1"/>
      <c r="BJ672" s="1"/>
      <c r="BK672" s="1"/>
      <c r="BL672" s="1"/>
    </row>
    <row r="673" spans="1:6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1"/>
      <c r="BJ673" s="1"/>
      <c r="BK673" s="1"/>
      <c r="BL673" s="1"/>
    </row>
    <row r="674" spans="1:6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1"/>
      <c r="BJ674" s="1"/>
      <c r="BK674" s="1"/>
      <c r="BL674" s="1"/>
    </row>
    <row r="675" spans="1:6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1"/>
      <c r="BJ675" s="1"/>
      <c r="BK675" s="1"/>
      <c r="BL675" s="1"/>
    </row>
    <row r="676" spans="1:6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1"/>
      <c r="BJ676" s="1"/>
      <c r="BK676" s="1"/>
      <c r="BL676" s="1"/>
    </row>
    <row r="677" spans="1:6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1"/>
      <c r="BJ677" s="1"/>
      <c r="BK677" s="1"/>
      <c r="BL677" s="1"/>
    </row>
    <row r="678" spans="1:6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1"/>
      <c r="BJ678" s="1"/>
      <c r="BK678" s="1"/>
      <c r="BL678" s="1"/>
    </row>
    <row r="679" spans="1:6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1"/>
      <c r="BJ679" s="1"/>
      <c r="BK679" s="1"/>
      <c r="BL679" s="1"/>
    </row>
    <row r="680" spans="1:6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1"/>
      <c r="BJ680" s="1"/>
      <c r="BK680" s="1"/>
      <c r="BL680" s="1"/>
    </row>
    <row r="681" spans="1:6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1"/>
      <c r="BJ681" s="1"/>
      <c r="BK681" s="1"/>
      <c r="BL681" s="1"/>
    </row>
    <row r="682" spans="1:6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1"/>
      <c r="BJ682" s="1"/>
      <c r="BK682" s="1"/>
      <c r="BL682" s="1"/>
    </row>
    <row r="683" spans="1:6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1"/>
      <c r="BJ683" s="1"/>
      <c r="BK683" s="1"/>
      <c r="BL683" s="1"/>
    </row>
    <row r="684" spans="1:6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1"/>
      <c r="BJ684" s="1"/>
      <c r="BK684" s="1"/>
      <c r="BL684" s="1"/>
    </row>
    <row r="685" spans="1:6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1"/>
      <c r="BJ685" s="1"/>
      <c r="BK685" s="1"/>
      <c r="BL685" s="1"/>
    </row>
    <row r="686" spans="1:6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1"/>
      <c r="BJ686" s="1"/>
      <c r="BK686" s="1"/>
      <c r="BL686" s="1"/>
    </row>
    <row r="687" spans="1:6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1"/>
      <c r="BJ687" s="1"/>
      <c r="BK687" s="1"/>
      <c r="BL687" s="1"/>
    </row>
    <row r="688" spans="1:6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1"/>
      <c r="BJ688" s="1"/>
      <c r="BK688" s="1"/>
      <c r="BL688" s="1"/>
    </row>
    <row r="689" spans="1:6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1"/>
      <c r="BJ689" s="1"/>
      <c r="BK689" s="1"/>
      <c r="BL689" s="1"/>
    </row>
    <row r="690" spans="1:6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1"/>
      <c r="BJ690" s="1"/>
      <c r="BK690" s="1"/>
      <c r="BL690" s="1"/>
    </row>
    <row r="691" spans="1:6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1"/>
      <c r="BJ691" s="1"/>
      <c r="BK691" s="1"/>
      <c r="BL691" s="1"/>
    </row>
    <row r="692" spans="1:6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1"/>
      <c r="BJ692" s="1"/>
      <c r="BK692" s="1"/>
      <c r="BL692" s="1"/>
    </row>
    <row r="693" spans="1:6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1"/>
      <c r="BJ693" s="1"/>
      <c r="BK693" s="1"/>
      <c r="BL693" s="1"/>
    </row>
    <row r="694" spans="1:6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1"/>
      <c r="BJ694" s="1"/>
      <c r="BK694" s="1"/>
      <c r="BL694" s="1"/>
    </row>
    <row r="695" spans="1:6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1"/>
      <c r="BJ695" s="1"/>
      <c r="BK695" s="1"/>
      <c r="BL695" s="1"/>
    </row>
    <row r="696" spans="1:6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1"/>
      <c r="BJ696" s="1"/>
      <c r="BK696" s="1"/>
      <c r="BL696" s="1"/>
    </row>
    <row r="697" spans="1:6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1"/>
      <c r="BJ697" s="1"/>
      <c r="BK697" s="1"/>
      <c r="BL697" s="1"/>
    </row>
    <row r="698" spans="1:6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1"/>
      <c r="BJ698" s="1"/>
      <c r="BK698" s="1"/>
      <c r="BL698" s="1"/>
    </row>
    <row r="699" spans="1:6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1"/>
      <c r="BJ699" s="1"/>
      <c r="BK699" s="1"/>
      <c r="BL699" s="1"/>
    </row>
    <row r="700" spans="1:6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1"/>
      <c r="BJ700" s="1"/>
      <c r="BK700" s="1"/>
      <c r="BL700" s="1"/>
    </row>
    <row r="701" spans="1:6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1"/>
      <c r="BJ701" s="1"/>
      <c r="BK701" s="1"/>
      <c r="BL701" s="1"/>
    </row>
    <row r="702" spans="1:6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1"/>
      <c r="BJ702" s="1"/>
      <c r="BK702" s="1"/>
      <c r="BL702" s="1"/>
    </row>
    <row r="703" spans="1:6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1"/>
      <c r="BJ703" s="1"/>
      <c r="BK703" s="1"/>
      <c r="BL703" s="1"/>
    </row>
    <row r="704" spans="1:6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1"/>
      <c r="BJ704" s="1"/>
      <c r="BK704" s="1"/>
      <c r="BL704" s="1"/>
    </row>
    <row r="705" spans="1:6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1"/>
      <c r="BJ705" s="1"/>
      <c r="BK705" s="1"/>
      <c r="BL705" s="1"/>
    </row>
    <row r="706" spans="1:6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1"/>
      <c r="BJ706" s="1"/>
      <c r="BK706" s="1"/>
      <c r="BL706" s="1"/>
    </row>
    <row r="707" spans="1:6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1"/>
      <c r="BJ707" s="1"/>
      <c r="BK707" s="1"/>
      <c r="BL707" s="1"/>
    </row>
    <row r="708" spans="1:6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1"/>
      <c r="BJ708" s="1"/>
      <c r="BK708" s="1"/>
      <c r="BL708" s="1"/>
    </row>
    <row r="709" spans="1:6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1"/>
      <c r="BJ709" s="1"/>
      <c r="BK709" s="1"/>
      <c r="BL709" s="1"/>
    </row>
    <row r="710" spans="1:6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1"/>
      <c r="BJ710" s="1"/>
      <c r="BK710" s="1"/>
      <c r="BL710" s="1"/>
    </row>
    <row r="711" spans="1:6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1"/>
      <c r="BJ711" s="1"/>
      <c r="BK711" s="1"/>
      <c r="BL711" s="1"/>
    </row>
    <row r="712" spans="1:6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1"/>
      <c r="BJ712" s="1"/>
      <c r="BK712" s="1"/>
      <c r="BL712" s="1"/>
    </row>
    <row r="713" spans="1:6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1"/>
      <c r="BJ713" s="1"/>
      <c r="BK713" s="1"/>
      <c r="BL713" s="1"/>
    </row>
    <row r="714" spans="1:6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1"/>
      <c r="BJ714" s="1"/>
      <c r="BK714" s="1"/>
      <c r="BL714" s="1"/>
    </row>
    <row r="715" spans="1:6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1"/>
      <c r="BJ715" s="1"/>
      <c r="BK715" s="1"/>
      <c r="BL715" s="1"/>
    </row>
    <row r="716" spans="1:6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1"/>
      <c r="BJ716" s="1"/>
      <c r="BK716" s="1"/>
      <c r="BL716" s="1"/>
    </row>
    <row r="717" spans="1:6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1"/>
      <c r="BJ717" s="1"/>
      <c r="BK717" s="1"/>
      <c r="BL717" s="1"/>
    </row>
    <row r="718" spans="1:6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1"/>
      <c r="BJ718" s="1"/>
      <c r="BK718" s="1"/>
      <c r="BL718" s="1"/>
    </row>
    <row r="719" spans="1:6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1"/>
      <c r="BJ719" s="1"/>
      <c r="BK719" s="1"/>
      <c r="BL719" s="1"/>
    </row>
    <row r="720" spans="1:6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1"/>
      <c r="BJ720" s="1"/>
      <c r="BK720" s="1"/>
      <c r="BL720" s="1"/>
    </row>
    <row r="721" spans="1:6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1"/>
      <c r="BJ721" s="1"/>
      <c r="BK721" s="1"/>
      <c r="BL721" s="1"/>
    </row>
    <row r="722" spans="1:6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1"/>
      <c r="BJ722" s="1"/>
      <c r="BK722" s="1"/>
      <c r="BL722" s="1"/>
    </row>
    <row r="723" spans="1:6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1"/>
      <c r="BJ723" s="1"/>
      <c r="BK723" s="1"/>
      <c r="BL723" s="1"/>
    </row>
    <row r="724" spans="1:6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1"/>
      <c r="BJ724" s="1"/>
      <c r="BK724" s="1"/>
      <c r="BL724" s="1"/>
    </row>
    <row r="725" spans="1:6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1"/>
      <c r="BJ725" s="1"/>
      <c r="BK725" s="1"/>
      <c r="BL725" s="1"/>
    </row>
    <row r="726" spans="1:6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1"/>
      <c r="BJ726" s="1"/>
      <c r="BK726" s="1"/>
      <c r="BL726" s="1"/>
    </row>
    <row r="727" spans="1:6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1"/>
      <c r="BJ727" s="1"/>
      <c r="BK727" s="1"/>
      <c r="BL727" s="1"/>
    </row>
    <row r="728" spans="1:6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1"/>
      <c r="BJ728" s="1"/>
      <c r="BK728" s="1"/>
      <c r="BL728" s="1"/>
    </row>
    <row r="729" spans="1:6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1"/>
      <c r="BJ729" s="1"/>
      <c r="BK729" s="1"/>
      <c r="BL729" s="1"/>
    </row>
    <row r="730" spans="1:6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1"/>
      <c r="BJ730" s="1"/>
      <c r="BK730" s="1"/>
      <c r="BL730" s="1"/>
    </row>
    <row r="731" spans="1:6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1"/>
      <c r="BJ731" s="1"/>
      <c r="BK731" s="1"/>
      <c r="BL731" s="1"/>
    </row>
    <row r="732" spans="1:6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1"/>
      <c r="BJ732" s="1"/>
      <c r="BK732" s="1"/>
      <c r="BL732" s="1"/>
    </row>
    <row r="733" spans="1:6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1"/>
      <c r="BJ733" s="1"/>
      <c r="BK733" s="1"/>
      <c r="BL733" s="1"/>
    </row>
    <row r="734" spans="1:6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1"/>
      <c r="BJ734" s="1"/>
      <c r="BK734" s="1"/>
      <c r="BL734" s="1"/>
    </row>
    <row r="735" spans="1:6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1"/>
      <c r="BJ735" s="1"/>
      <c r="BK735" s="1"/>
      <c r="BL735" s="1"/>
    </row>
    <row r="736" spans="1:6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1"/>
      <c r="BJ736" s="1"/>
      <c r="BK736" s="1"/>
      <c r="BL736" s="1"/>
    </row>
    <row r="737" spans="1:6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1"/>
      <c r="BJ737" s="1"/>
      <c r="BK737" s="1"/>
      <c r="BL737" s="1"/>
    </row>
    <row r="738" spans="1:6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1"/>
      <c r="BJ738" s="1"/>
      <c r="BK738" s="1"/>
      <c r="BL738" s="1"/>
    </row>
    <row r="739" spans="1:6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1"/>
      <c r="BJ739" s="1"/>
      <c r="BK739" s="1"/>
      <c r="BL739" s="1"/>
    </row>
    <row r="740" spans="1:6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1"/>
      <c r="BJ740" s="1"/>
      <c r="BK740" s="1"/>
      <c r="BL740" s="1"/>
    </row>
    <row r="741" spans="1:6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1"/>
      <c r="BJ741" s="1"/>
      <c r="BK741" s="1"/>
      <c r="BL741" s="1"/>
    </row>
    <row r="742" spans="1:6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1"/>
      <c r="BJ742" s="1"/>
      <c r="BK742" s="1"/>
      <c r="BL742" s="1"/>
    </row>
    <row r="743" spans="1:6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1"/>
      <c r="BJ743" s="1"/>
      <c r="BK743" s="1"/>
      <c r="BL743" s="1"/>
    </row>
    <row r="744" spans="1:6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1"/>
      <c r="BJ744" s="1"/>
      <c r="BK744" s="1"/>
      <c r="BL744" s="1"/>
    </row>
    <row r="745" spans="1:6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1"/>
      <c r="BJ745" s="1"/>
      <c r="BK745" s="1"/>
      <c r="BL745" s="1"/>
    </row>
    <row r="746" spans="1:6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1"/>
      <c r="BJ746" s="1"/>
      <c r="BK746" s="1"/>
      <c r="BL746" s="1"/>
    </row>
    <row r="747" spans="1:6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1"/>
      <c r="BJ747" s="1"/>
      <c r="BK747" s="1"/>
      <c r="BL747" s="1"/>
    </row>
    <row r="748" spans="1:6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1"/>
      <c r="BJ748" s="1"/>
      <c r="BK748" s="1"/>
      <c r="BL748" s="1"/>
    </row>
    <row r="749" spans="1:6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1"/>
      <c r="BJ749" s="1"/>
      <c r="BK749" s="1"/>
      <c r="BL749" s="1"/>
    </row>
    <row r="750" spans="1:6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1"/>
      <c r="BJ750" s="1"/>
      <c r="BK750" s="1"/>
      <c r="BL750" s="1"/>
    </row>
    <row r="751" spans="1:6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1"/>
      <c r="BJ751" s="1"/>
      <c r="BK751" s="1"/>
      <c r="BL751" s="1"/>
    </row>
    <row r="752" spans="1:6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1"/>
      <c r="BJ752" s="1"/>
      <c r="BK752" s="1"/>
      <c r="BL752" s="1"/>
    </row>
    <row r="753" spans="1:6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1"/>
      <c r="BJ753" s="1"/>
      <c r="BK753" s="1"/>
      <c r="BL753" s="1"/>
    </row>
    <row r="754" spans="1:6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1"/>
      <c r="BJ754" s="1"/>
      <c r="BK754" s="1"/>
      <c r="BL754" s="1"/>
    </row>
    <row r="755" spans="1:6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1"/>
      <c r="BJ755" s="1"/>
      <c r="BK755" s="1"/>
      <c r="BL755" s="1"/>
    </row>
    <row r="756" spans="1:6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1"/>
      <c r="BJ756" s="1"/>
      <c r="BK756" s="1"/>
      <c r="BL756" s="1"/>
    </row>
    <row r="757" spans="1:6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1"/>
      <c r="BJ757" s="1"/>
      <c r="BK757" s="1"/>
      <c r="BL757" s="1"/>
    </row>
    <row r="758" spans="1:6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1"/>
      <c r="BJ758" s="1"/>
      <c r="BK758" s="1"/>
      <c r="BL758" s="1"/>
    </row>
    <row r="759" spans="1:6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1"/>
      <c r="BJ759" s="1"/>
      <c r="BK759" s="1"/>
      <c r="BL759" s="1"/>
    </row>
    <row r="760" spans="1:6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1"/>
      <c r="BJ760" s="1"/>
      <c r="BK760" s="1"/>
      <c r="BL760" s="1"/>
    </row>
    <row r="761" spans="1:6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1"/>
      <c r="BJ761" s="1"/>
      <c r="BK761" s="1"/>
      <c r="BL761" s="1"/>
    </row>
    <row r="762" spans="1:6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1"/>
      <c r="BJ762" s="1"/>
      <c r="BK762" s="1"/>
      <c r="BL762" s="1"/>
    </row>
    <row r="763" spans="1:6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1"/>
      <c r="BJ763" s="1"/>
      <c r="BK763" s="1"/>
      <c r="BL763" s="1"/>
    </row>
    <row r="764" spans="1: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1"/>
      <c r="BJ764" s="1"/>
      <c r="BK764" s="1"/>
      <c r="BL764" s="1"/>
    </row>
    <row r="765" spans="1:6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1"/>
      <c r="BJ765" s="1"/>
      <c r="BK765" s="1"/>
      <c r="BL765" s="1"/>
    </row>
    <row r="766" spans="1:6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1"/>
      <c r="BJ766" s="1"/>
      <c r="BK766" s="1"/>
      <c r="BL766" s="1"/>
    </row>
    <row r="767" spans="1:6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1"/>
      <c r="BJ767" s="1"/>
      <c r="BK767" s="1"/>
      <c r="BL767" s="1"/>
    </row>
    <row r="768" spans="1:6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1"/>
      <c r="BJ768" s="1"/>
      <c r="BK768" s="1"/>
      <c r="BL768" s="1"/>
    </row>
    <row r="769" spans="1:6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1"/>
      <c r="BJ769" s="1"/>
      <c r="BK769" s="1"/>
      <c r="BL769" s="1"/>
    </row>
    <row r="770" spans="1:6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1"/>
      <c r="BJ770" s="1"/>
      <c r="BK770" s="1"/>
      <c r="BL770" s="1"/>
    </row>
    <row r="771" spans="1:6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1"/>
      <c r="BJ771" s="1"/>
      <c r="BK771" s="1"/>
      <c r="BL771" s="1"/>
    </row>
    <row r="772" spans="1:6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1"/>
      <c r="BJ772" s="1"/>
      <c r="BK772" s="1"/>
      <c r="BL772" s="1"/>
    </row>
    <row r="773" spans="1:6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1"/>
      <c r="BJ773" s="1"/>
      <c r="BK773" s="1"/>
      <c r="BL773" s="1"/>
    </row>
    <row r="774" spans="1:6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1"/>
      <c r="BJ774" s="1"/>
      <c r="BK774" s="1"/>
      <c r="BL774" s="1"/>
    </row>
    <row r="775" spans="1:6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1"/>
      <c r="BJ775" s="1"/>
      <c r="BK775" s="1"/>
      <c r="BL775" s="1"/>
    </row>
    <row r="776" spans="1:6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1"/>
      <c r="BJ776" s="1"/>
      <c r="BK776" s="1"/>
      <c r="BL776" s="1"/>
    </row>
    <row r="777" spans="1:6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1"/>
      <c r="BJ777" s="1"/>
      <c r="BK777" s="1"/>
      <c r="BL777" s="1"/>
    </row>
    <row r="778" spans="1:6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1"/>
      <c r="BJ778" s="1"/>
      <c r="BK778" s="1"/>
      <c r="BL778" s="1"/>
    </row>
    <row r="779" spans="1:6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1"/>
      <c r="BJ779" s="1"/>
      <c r="BK779" s="1"/>
      <c r="BL779" s="1"/>
    </row>
    <row r="780" spans="1:6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1"/>
      <c r="BJ780" s="1"/>
      <c r="BK780" s="1"/>
      <c r="BL780" s="1"/>
    </row>
    <row r="781" spans="1:6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1"/>
      <c r="BJ781" s="1"/>
      <c r="BK781" s="1"/>
      <c r="BL781" s="1"/>
    </row>
    <row r="782" spans="1:6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1"/>
      <c r="BJ782" s="1"/>
      <c r="BK782" s="1"/>
      <c r="BL782" s="1"/>
    </row>
    <row r="783" spans="1:6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1"/>
      <c r="BJ783" s="1"/>
      <c r="BK783" s="1"/>
      <c r="BL783" s="1"/>
    </row>
    <row r="784" spans="1:6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1"/>
      <c r="BJ784" s="1"/>
      <c r="BK784" s="1"/>
      <c r="BL784" s="1"/>
    </row>
    <row r="785" spans="1:6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1"/>
      <c r="BJ785" s="1"/>
      <c r="BK785" s="1"/>
      <c r="BL785" s="1"/>
    </row>
    <row r="786" spans="1:6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1"/>
      <c r="BJ786" s="1"/>
      <c r="BK786" s="1"/>
      <c r="BL786" s="1"/>
    </row>
    <row r="787" spans="1:6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1"/>
      <c r="BJ787" s="1"/>
      <c r="BK787" s="1"/>
      <c r="BL787" s="1"/>
    </row>
    <row r="788" spans="1:6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1"/>
      <c r="BJ788" s="1"/>
      <c r="BK788" s="1"/>
      <c r="BL788" s="1"/>
    </row>
    <row r="789" spans="1:6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1"/>
      <c r="BJ789" s="1"/>
      <c r="BK789" s="1"/>
      <c r="BL789" s="1"/>
    </row>
    <row r="790" spans="1:6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1"/>
      <c r="BJ790" s="1"/>
      <c r="BK790" s="1"/>
      <c r="BL790" s="1"/>
    </row>
    <row r="791" spans="1:6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1"/>
      <c r="BJ791" s="1"/>
      <c r="BK791" s="1"/>
      <c r="BL791" s="1"/>
    </row>
    <row r="792" spans="1:6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1"/>
      <c r="BJ792" s="1"/>
      <c r="BK792" s="1"/>
      <c r="BL792" s="1"/>
    </row>
    <row r="793" spans="1:6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1"/>
      <c r="BJ793" s="1"/>
      <c r="BK793" s="1"/>
      <c r="BL793" s="1"/>
    </row>
    <row r="794" spans="1:6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1"/>
      <c r="BJ794" s="1"/>
      <c r="BK794" s="1"/>
      <c r="BL794" s="1"/>
    </row>
    <row r="795" spans="1:6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1"/>
      <c r="BJ795" s="1"/>
      <c r="BK795" s="1"/>
      <c r="BL795" s="1"/>
    </row>
    <row r="796" spans="1:6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1"/>
      <c r="BJ796" s="1"/>
      <c r="BK796" s="1"/>
      <c r="BL796" s="1"/>
    </row>
    <row r="797" spans="1:6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1"/>
      <c r="BJ797" s="1"/>
      <c r="BK797" s="1"/>
      <c r="BL797" s="1"/>
    </row>
    <row r="798" spans="1:6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1"/>
      <c r="BJ798" s="1"/>
      <c r="BK798" s="1"/>
      <c r="BL798" s="1"/>
    </row>
    <row r="799" spans="1:6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1"/>
      <c r="BJ799" s="1"/>
      <c r="BK799" s="1"/>
      <c r="BL799" s="1"/>
    </row>
    <row r="800" spans="1:6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1"/>
      <c r="BJ800" s="1"/>
      <c r="BK800" s="1"/>
      <c r="BL800" s="1"/>
    </row>
    <row r="801" spans="1:6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1"/>
      <c r="BJ801" s="1"/>
      <c r="BK801" s="1"/>
      <c r="BL801" s="1"/>
    </row>
    <row r="802" spans="1:6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1"/>
      <c r="BJ802" s="1"/>
      <c r="BK802" s="1"/>
      <c r="BL802" s="1"/>
    </row>
    <row r="803" spans="1:6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1"/>
      <c r="BJ803" s="1"/>
      <c r="BK803" s="1"/>
      <c r="BL803" s="1"/>
    </row>
    <row r="804" spans="1:6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1"/>
      <c r="BJ804" s="1"/>
      <c r="BK804" s="1"/>
      <c r="BL804" s="1"/>
    </row>
    <row r="805" spans="1:6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1"/>
      <c r="BJ805" s="1"/>
      <c r="BK805" s="1"/>
      <c r="BL805" s="1"/>
    </row>
    <row r="806" spans="1:6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1"/>
      <c r="BJ806" s="1"/>
      <c r="BK806" s="1"/>
      <c r="BL806" s="1"/>
    </row>
    <row r="807" spans="1:6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1"/>
      <c r="BJ807" s="1"/>
      <c r="BK807" s="1"/>
      <c r="BL807" s="1"/>
    </row>
    <row r="808" spans="1:6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1"/>
      <c r="BJ808" s="1"/>
      <c r="BK808" s="1"/>
      <c r="BL808" s="1"/>
    </row>
    <row r="809" spans="1:6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1"/>
      <c r="BJ809" s="1"/>
      <c r="BK809" s="1"/>
      <c r="BL809" s="1"/>
    </row>
    <row r="810" spans="1:6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1"/>
      <c r="BJ810" s="1"/>
      <c r="BK810" s="1"/>
      <c r="BL810" s="1"/>
    </row>
    <row r="811" spans="1:6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1"/>
      <c r="BJ811" s="1"/>
      <c r="BK811" s="1"/>
      <c r="BL811" s="1"/>
    </row>
    <row r="812" spans="1:6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1"/>
      <c r="BJ812" s="1"/>
      <c r="BK812" s="1"/>
      <c r="BL812" s="1"/>
    </row>
    <row r="813" spans="1:6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1"/>
      <c r="BJ813" s="1"/>
      <c r="BK813" s="1"/>
      <c r="BL813" s="1"/>
    </row>
    <row r="814" spans="1:6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1"/>
      <c r="BJ814" s="1"/>
      <c r="BK814" s="1"/>
      <c r="BL814" s="1"/>
    </row>
    <row r="815" spans="1:6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1"/>
      <c r="BJ815" s="1"/>
      <c r="BK815" s="1"/>
      <c r="BL815" s="1"/>
    </row>
    <row r="816" spans="1:6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1"/>
      <c r="BJ816" s="1"/>
      <c r="BK816" s="1"/>
      <c r="BL816" s="1"/>
    </row>
    <row r="817" spans="1:6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1"/>
      <c r="BJ817" s="1"/>
      <c r="BK817" s="1"/>
      <c r="BL817" s="1"/>
    </row>
    <row r="818" spans="1:6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1"/>
      <c r="BJ818" s="1"/>
      <c r="BK818" s="1"/>
      <c r="BL818" s="1"/>
    </row>
    <row r="819" spans="1:6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1"/>
      <c r="BJ819" s="1"/>
      <c r="BK819" s="1"/>
      <c r="BL819" s="1"/>
    </row>
    <row r="820" spans="1:6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1"/>
      <c r="BJ820" s="1"/>
      <c r="BK820" s="1"/>
      <c r="BL820" s="1"/>
    </row>
    <row r="821" spans="1:6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1"/>
      <c r="BJ821" s="1"/>
      <c r="BK821" s="1"/>
      <c r="BL821" s="1"/>
    </row>
    <row r="822" spans="1:6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1"/>
      <c r="BJ822" s="1"/>
      <c r="BK822" s="1"/>
      <c r="BL822" s="1"/>
    </row>
    <row r="823" spans="1:6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1"/>
      <c r="BJ823" s="1"/>
      <c r="BK823" s="1"/>
      <c r="BL823" s="1"/>
    </row>
    <row r="824" spans="1:6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1"/>
      <c r="BJ824" s="1"/>
      <c r="BK824" s="1"/>
      <c r="BL824" s="1"/>
    </row>
    <row r="825" spans="1:6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1"/>
      <c r="BJ825" s="1"/>
      <c r="BK825" s="1"/>
      <c r="BL825" s="1"/>
    </row>
    <row r="826" spans="1:6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1"/>
      <c r="BJ826" s="1"/>
      <c r="BK826" s="1"/>
      <c r="BL826" s="1"/>
    </row>
    <row r="827" spans="1:6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1"/>
      <c r="BJ827" s="1"/>
      <c r="BK827" s="1"/>
      <c r="BL827" s="1"/>
    </row>
    <row r="828" spans="1:6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1"/>
      <c r="BJ828" s="1"/>
      <c r="BK828" s="1"/>
      <c r="BL828" s="1"/>
    </row>
    <row r="829" spans="1:6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1"/>
      <c r="BJ829" s="1"/>
      <c r="BK829" s="1"/>
      <c r="BL829" s="1"/>
    </row>
    <row r="830" spans="1:6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1"/>
      <c r="BJ830" s="1"/>
      <c r="BK830" s="1"/>
      <c r="BL830" s="1"/>
    </row>
    <row r="831" spans="1:6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1"/>
      <c r="BJ831" s="1"/>
      <c r="BK831" s="1"/>
      <c r="BL831" s="1"/>
    </row>
    <row r="832" spans="1:6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1"/>
      <c r="BJ832" s="1"/>
      <c r="BK832" s="1"/>
      <c r="BL832" s="1"/>
    </row>
    <row r="833" spans="1:6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1"/>
      <c r="BJ833" s="1"/>
      <c r="BK833" s="1"/>
      <c r="BL833" s="1"/>
    </row>
    <row r="834" spans="1:6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1"/>
      <c r="BJ834" s="1"/>
      <c r="BK834" s="1"/>
      <c r="BL834" s="1"/>
    </row>
    <row r="835" spans="1:6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1"/>
      <c r="BJ835" s="1"/>
      <c r="BK835" s="1"/>
      <c r="BL835" s="1"/>
    </row>
    <row r="836" spans="1:6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1"/>
      <c r="BJ836" s="1"/>
      <c r="BK836" s="1"/>
      <c r="BL836" s="1"/>
    </row>
    <row r="837" spans="1:6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1"/>
      <c r="BJ837" s="1"/>
      <c r="BK837" s="1"/>
      <c r="BL837" s="1"/>
    </row>
    <row r="838" spans="1:6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1"/>
      <c r="BJ838" s="1"/>
      <c r="BK838" s="1"/>
      <c r="BL838" s="1"/>
    </row>
    <row r="839" spans="1:6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1"/>
      <c r="BJ839" s="1"/>
      <c r="BK839" s="1"/>
      <c r="BL839" s="1"/>
    </row>
    <row r="840" spans="1:6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1"/>
      <c r="BJ840" s="1"/>
      <c r="BK840" s="1"/>
      <c r="BL840" s="1"/>
    </row>
    <row r="841" spans="1:6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1"/>
      <c r="BJ841" s="1"/>
      <c r="BK841" s="1"/>
      <c r="BL841" s="1"/>
    </row>
    <row r="842" spans="1:6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1"/>
      <c r="BJ842" s="1"/>
      <c r="BK842" s="1"/>
      <c r="BL842" s="1"/>
    </row>
    <row r="843" spans="1:6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1"/>
      <c r="BJ843" s="1"/>
      <c r="BK843" s="1"/>
      <c r="BL843" s="1"/>
    </row>
    <row r="844" spans="1:6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1"/>
      <c r="BJ844" s="1"/>
      <c r="BK844" s="1"/>
      <c r="BL844" s="1"/>
    </row>
    <row r="845" spans="1:6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1"/>
      <c r="BJ845" s="1"/>
      <c r="BK845" s="1"/>
      <c r="BL845" s="1"/>
    </row>
    <row r="846" spans="1:6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1"/>
      <c r="BJ846" s="1"/>
      <c r="BK846" s="1"/>
      <c r="BL846" s="1"/>
    </row>
    <row r="847" spans="1:6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1"/>
      <c r="BJ847" s="1"/>
      <c r="BK847" s="1"/>
      <c r="BL847" s="1"/>
    </row>
    <row r="848" spans="1:6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1"/>
      <c r="BJ848" s="1"/>
      <c r="BK848" s="1"/>
      <c r="BL848" s="1"/>
    </row>
    <row r="849" spans="1:6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1"/>
      <c r="BJ849" s="1"/>
      <c r="BK849" s="1"/>
      <c r="BL849" s="1"/>
    </row>
    <row r="850" spans="1:6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1"/>
      <c r="BJ850" s="1"/>
      <c r="BK850" s="1"/>
      <c r="BL850" s="1"/>
    </row>
    <row r="851" spans="1:6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1"/>
      <c r="BJ851" s="1"/>
      <c r="BK851" s="1"/>
      <c r="BL851" s="1"/>
    </row>
    <row r="852" spans="1:6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1"/>
      <c r="BJ852" s="1"/>
      <c r="BK852" s="1"/>
      <c r="BL852" s="1"/>
    </row>
    <row r="853" spans="1:6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1"/>
      <c r="BJ853" s="1"/>
      <c r="BK853" s="1"/>
      <c r="BL853" s="1"/>
    </row>
    <row r="854" spans="1:6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1"/>
      <c r="BJ854" s="1"/>
      <c r="BK854" s="1"/>
      <c r="BL854" s="1"/>
    </row>
    <row r="855" spans="1:6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1"/>
      <c r="BJ855" s="1"/>
      <c r="BK855" s="1"/>
      <c r="BL855" s="1"/>
    </row>
    <row r="856" spans="1:6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1"/>
      <c r="BJ856" s="1"/>
      <c r="BK856" s="1"/>
      <c r="BL856" s="1"/>
    </row>
    <row r="857" spans="1:6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1"/>
      <c r="BJ857" s="1"/>
      <c r="BK857" s="1"/>
      <c r="BL857" s="1"/>
    </row>
    <row r="858" spans="1:6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1"/>
      <c r="BJ858" s="1"/>
      <c r="BK858" s="1"/>
      <c r="BL858" s="1"/>
    </row>
    <row r="859" spans="1:6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1"/>
      <c r="BJ859" s="1"/>
      <c r="BK859" s="1"/>
      <c r="BL859" s="1"/>
    </row>
    <row r="860" spans="1:6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1"/>
      <c r="BJ860" s="1"/>
      <c r="BK860" s="1"/>
      <c r="BL860" s="1"/>
    </row>
    <row r="861" spans="1:6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1"/>
      <c r="BJ861" s="1"/>
      <c r="BK861" s="1"/>
      <c r="BL861" s="1"/>
    </row>
    <row r="862" spans="1:6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1"/>
      <c r="BJ862" s="1"/>
      <c r="BK862" s="1"/>
      <c r="BL862" s="1"/>
    </row>
    <row r="863" spans="1:6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1"/>
      <c r="BJ863" s="1"/>
      <c r="BK863" s="1"/>
      <c r="BL863" s="1"/>
    </row>
    <row r="864" spans="1: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1"/>
      <c r="BJ864" s="1"/>
      <c r="BK864" s="1"/>
      <c r="BL864" s="1"/>
    </row>
    <row r="865" spans="1:6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1"/>
      <c r="BJ865" s="1"/>
      <c r="BK865" s="1"/>
      <c r="BL865" s="1"/>
    </row>
    <row r="866" spans="1:6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1"/>
      <c r="BJ866" s="1"/>
      <c r="BK866" s="1"/>
      <c r="BL866" s="1"/>
    </row>
    <row r="867" spans="1:6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1"/>
      <c r="BJ867" s="1"/>
      <c r="BK867" s="1"/>
      <c r="BL867" s="1"/>
    </row>
    <row r="868" spans="1:6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1"/>
      <c r="BJ868" s="1"/>
      <c r="BK868" s="1"/>
      <c r="BL868" s="1"/>
    </row>
    <row r="869" spans="1:6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1"/>
      <c r="BJ869" s="1"/>
      <c r="BK869" s="1"/>
      <c r="BL869" s="1"/>
    </row>
    <row r="870" spans="1:6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1"/>
      <c r="BJ870" s="1"/>
      <c r="BK870" s="1"/>
      <c r="BL870" s="1"/>
    </row>
    <row r="871" spans="1:6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1"/>
      <c r="BJ871" s="1"/>
      <c r="BK871" s="1"/>
      <c r="BL871" s="1"/>
    </row>
    <row r="872" spans="1:6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1"/>
      <c r="BJ872" s="1"/>
      <c r="BK872" s="1"/>
      <c r="BL872" s="1"/>
    </row>
    <row r="873" spans="1:6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1"/>
      <c r="BJ873" s="1"/>
      <c r="BK873" s="1"/>
      <c r="BL873" s="1"/>
    </row>
    <row r="874" spans="1:6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1"/>
      <c r="BJ874" s="1"/>
      <c r="BK874" s="1"/>
      <c r="BL874" s="1"/>
    </row>
    <row r="875" spans="1:6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1"/>
      <c r="BJ875" s="1"/>
      <c r="BK875" s="1"/>
      <c r="BL875" s="1"/>
    </row>
    <row r="876" spans="1:6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1"/>
      <c r="BJ876" s="1"/>
      <c r="BK876" s="1"/>
      <c r="BL876" s="1"/>
    </row>
    <row r="877" spans="1:6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1"/>
      <c r="BJ877" s="1"/>
      <c r="BK877" s="1"/>
      <c r="BL877" s="1"/>
    </row>
    <row r="878" spans="1:6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1"/>
      <c r="BJ878" s="1"/>
      <c r="BK878" s="1"/>
      <c r="BL878" s="1"/>
    </row>
    <row r="879" spans="1:6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1"/>
      <c r="BJ879" s="1"/>
      <c r="BK879" s="1"/>
      <c r="BL879" s="1"/>
    </row>
    <row r="880" spans="1:6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1"/>
      <c r="BJ880" s="1"/>
      <c r="BK880" s="1"/>
      <c r="BL880" s="1"/>
    </row>
    <row r="881" spans="1:6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1"/>
      <c r="BJ881" s="1"/>
      <c r="BK881" s="1"/>
      <c r="BL881" s="1"/>
    </row>
    <row r="882" spans="1:6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1"/>
      <c r="BJ882" s="1"/>
      <c r="BK882" s="1"/>
      <c r="BL882" s="1"/>
    </row>
    <row r="883" spans="1:6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1"/>
      <c r="BJ883" s="1"/>
      <c r="BK883" s="1"/>
      <c r="BL883" s="1"/>
    </row>
    <row r="884" spans="1:6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1"/>
      <c r="BJ884" s="1"/>
      <c r="BK884" s="1"/>
      <c r="BL884" s="1"/>
    </row>
    <row r="885" spans="1:6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1"/>
      <c r="BJ885" s="1"/>
      <c r="BK885" s="1"/>
      <c r="BL885" s="1"/>
    </row>
    <row r="886" spans="1:6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1"/>
      <c r="BJ886" s="1"/>
      <c r="BK886" s="1"/>
      <c r="BL886" s="1"/>
    </row>
    <row r="887" spans="1:6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1"/>
      <c r="BJ887" s="1"/>
      <c r="BK887" s="1"/>
      <c r="BL887" s="1"/>
    </row>
    <row r="888" spans="1:6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1"/>
      <c r="BJ888" s="1"/>
      <c r="BK888" s="1"/>
      <c r="BL888" s="1"/>
    </row>
    <row r="889" spans="1:6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1"/>
      <c r="BJ889" s="1"/>
      <c r="BK889" s="1"/>
      <c r="BL889" s="1"/>
    </row>
    <row r="890" spans="1:6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1"/>
      <c r="BJ890" s="1"/>
      <c r="BK890" s="1"/>
      <c r="BL890" s="1"/>
    </row>
    <row r="891" spans="1:6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1"/>
      <c r="BJ891" s="1"/>
      <c r="BK891" s="1"/>
      <c r="BL891" s="1"/>
    </row>
    <row r="892" spans="1:6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1"/>
      <c r="BJ892" s="1"/>
      <c r="BK892" s="1"/>
      <c r="BL892" s="1"/>
    </row>
    <row r="893" spans="1:6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1"/>
      <c r="BJ893" s="1"/>
      <c r="BK893" s="1"/>
      <c r="BL893" s="1"/>
    </row>
    <row r="894" spans="1:6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1"/>
      <c r="BJ894" s="1"/>
      <c r="BK894" s="1"/>
      <c r="BL894" s="1"/>
    </row>
    <row r="895" spans="1:6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1"/>
      <c r="BJ895" s="1"/>
      <c r="BK895" s="1"/>
      <c r="BL895" s="1"/>
    </row>
    <row r="896" spans="1:6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1"/>
      <c r="BJ896" s="1"/>
      <c r="BK896" s="1"/>
      <c r="BL896" s="1"/>
    </row>
    <row r="897" spans="1:6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1"/>
      <c r="BJ897" s="1"/>
      <c r="BK897" s="1"/>
      <c r="BL897" s="1"/>
    </row>
    <row r="898" spans="1:6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1"/>
      <c r="BJ898" s="1"/>
      <c r="BK898" s="1"/>
      <c r="BL898" s="1"/>
    </row>
    <row r="899" spans="1:6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1"/>
      <c r="BJ899" s="1"/>
      <c r="BK899" s="1"/>
      <c r="BL899" s="1"/>
    </row>
    <row r="900" spans="1:6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1"/>
      <c r="BJ900" s="1"/>
      <c r="BK900" s="1"/>
      <c r="BL900" s="1"/>
    </row>
    <row r="901" spans="1:6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1"/>
      <c r="BJ901" s="1"/>
      <c r="BK901" s="1"/>
      <c r="BL901" s="1"/>
    </row>
    <row r="902" spans="1:6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1"/>
      <c r="BJ902" s="1"/>
      <c r="BK902" s="1"/>
      <c r="BL902" s="1"/>
    </row>
    <row r="903" spans="1:6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1"/>
      <c r="BJ903" s="1"/>
      <c r="BK903" s="1"/>
      <c r="BL903" s="1"/>
    </row>
    <row r="904" spans="1:6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1"/>
      <c r="BJ904" s="1"/>
      <c r="BK904" s="1"/>
      <c r="BL904" s="1"/>
    </row>
    <row r="905" spans="1:6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1"/>
      <c r="BJ905" s="1"/>
      <c r="BK905" s="1"/>
      <c r="BL905" s="1"/>
    </row>
    <row r="906" spans="1:6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1"/>
      <c r="BJ906" s="1"/>
      <c r="BK906" s="1"/>
      <c r="BL906" s="1"/>
    </row>
    <row r="907" spans="1:6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1"/>
      <c r="BJ907" s="1"/>
      <c r="BK907" s="1"/>
      <c r="BL907" s="1"/>
    </row>
    <row r="908" spans="1:6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1"/>
      <c r="BJ908" s="1"/>
      <c r="BK908" s="1"/>
      <c r="BL908" s="1"/>
    </row>
    <row r="909" spans="1:6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1"/>
      <c r="BJ909" s="1"/>
      <c r="BK909" s="1"/>
      <c r="BL909" s="1"/>
    </row>
    <row r="910" spans="1:6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1"/>
      <c r="BJ910" s="1"/>
      <c r="BK910" s="1"/>
      <c r="BL910" s="1"/>
    </row>
    <row r="911" spans="1:6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1"/>
      <c r="BJ911" s="1"/>
      <c r="BK911" s="1"/>
      <c r="BL911" s="1"/>
    </row>
    <row r="912" spans="1:6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1"/>
      <c r="BJ912" s="1"/>
      <c r="BK912" s="1"/>
      <c r="BL912" s="1"/>
    </row>
    <row r="913" spans="1:6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1"/>
      <c r="BJ913" s="1"/>
      <c r="BK913" s="1"/>
      <c r="BL913" s="1"/>
    </row>
    <row r="914" spans="1:6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1"/>
      <c r="BJ914" s="1"/>
      <c r="BK914" s="1"/>
      <c r="BL914" s="1"/>
    </row>
    <row r="915" spans="1:6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1"/>
      <c r="BJ915" s="1"/>
      <c r="BK915" s="1"/>
      <c r="BL915" s="1"/>
    </row>
    <row r="916" spans="1:6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1"/>
      <c r="BJ916" s="1"/>
      <c r="BK916" s="1"/>
      <c r="BL916" s="1"/>
    </row>
    <row r="917" spans="1:6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1"/>
      <c r="BJ917" s="1"/>
      <c r="BK917" s="1"/>
      <c r="BL917" s="1"/>
    </row>
    <row r="918" spans="1:6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1"/>
      <c r="BJ918" s="1"/>
      <c r="BK918" s="1"/>
      <c r="BL918" s="1"/>
    </row>
    <row r="919" spans="1:6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1"/>
      <c r="BJ919" s="1"/>
      <c r="BK919" s="1"/>
      <c r="BL919" s="1"/>
    </row>
    <row r="920" spans="1:6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1"/>
      <c r="BJ920" s="1"/>
      <c r="BK920" s="1"/>
      <c r="BL920" s="1"/>
    </row>
    <row r="921" spans="1:6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1"/>
      <c r="BJ921" s="1"/>
      <c r="BK921" s="1"/>
      <c r="BL921" s="1"/>
    </row>
    <row r="922" spans="1:6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1"/>
      <c r="BJ922" s="1"/>
      <c r="BK922" s="1"/>
      <c r="BL922" s="1"/>
    </row>
    <row r="923" spans="1:6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1"/>
      <c r="BJ923" s="1"/>
      <c r="BK923" s="1"/>
      <c r="BL923" s="1"/>
    </row>
    <row r="924" spans="1:6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1"/>
      <c r="BJ924" s="1"/>
      <c r="BK924" s="1"/>
      <c r="BL924" s="1"/>
    </row>
    <row r="925" spans="1:6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1"/>
      <c r="BJ925" s="1"/>
      <c r="BK925" s="1"/>
      <c r="BL925" s="1"/>
    </row>
    <row r="926" spans="1:6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1"/>
      <c r="BJ926" s="1"/>
      <c r="BK926" s="1"/>
      <c r="BL926" s="1"/>
    </row>
    <row r="927" spans="1:6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1"/>
      <c r="BJ927" s="1"/>
      <c r="BK927" s="1"/>
      <c r="BL927" s="1"/>
    </row>
    <row r="928" spans="1:6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1"/>
      <c r="BJ928" s="1"/>
      <c r="BK928" s="1"/>
      <c r="BL928" s="1"/>
    </row>
    <row r="929" spans="1:6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1"/>
      <c r="BJ929" s="1"/>
      <c r="BK929" s="1"/>
      <c r="BL929" s="1"/>
    </row>
    <row r="930" spans="1:6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1"/>
      <c r="BJ930" s="1"/>
      <c r="BK930" s="1"/>
      <c r="BL930" s="1"/>
    </row>
    <row r="931" spans="1:6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1"/>
      <c r="BJ931" s="1"/>
      <c r="BK931" s="1"/>
      <c r="BL931" s="1"/>
    </row>
    <row r="932" spans="1:6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1"/>
      <c r="BJ932" s="1"/>
      <c r="BK932" s="1"/>
      <c r="BL932" s="1"/>
    </row>
    <row r="933" spans="1:6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1"/>
      <c r="BJ933" s="1"/>
      <c r="BK933" s="1"/>
      <c r="BL933" s="1"/>
    </row>
    <row r="934" spans="1:6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1"/>
      <c r="BJ934" s="1"/>
      <c r="BK934" s="1"/>
      <c r="BL934" s="1"/>
    </row>
    <row r="935" spans="1:6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1"/>
      <c r="BJ935" s="1"/>
      <c r="BK935" s="1"/>
      <c r="BL935" s="1"/>
    </row>
    <row r="936" spans="1:6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1"/>
      <c r="BJ936" s="1"/>
      <c r="BK936" s="1"/>
      <c r="BL936" s="1"/>
    </row>
    <row r="937" spans="1:6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1"/>
      <c r="BJ937" s="1"/>
      <c r="BK937" s="1"/>
      <c r="BL937" s="1"/>
    </row>
    <row r="938" spans="1:6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1"/>
      <c r="BJ938" s="1"/>
      <c r="BK938" s="1"/>
      <c r="BL938" s="1"/>
    </row>
    <row r="939" spans="1:6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1"/>
      <c r="BJ939" s="1"/>
      <c r="BK939" s="1"/>
      <c r="BL939" s="1"/>
    </row>
    <row r="940" spans="1:6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1"/>
      <c r="BJ940" s="1"/>
      <c r="BK940" s="1"/>
      <c r="BL940" s="1"/>
    </row>
    <row r="941" spans="1:6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1"/>
      <c r="BJ941" s="1"/>
      <c r="BK941" s="1"/>
      <c r="BL941" s="1"/>
    </row>
    <row r="942" spans="1:6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1"/>
      <c r="BJ942" s="1"/>
      <c r="BK942" s="1"/>
      <c r="BL942" s="1"/>
    </row>
    <row r="943" spans="1:6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1"/>
      <c r="BJ943" s="1"/>
      <c r="BK943" s="1"/>
      <c r="BL943" s="1"/>
    </row>
    <row r="944" spans="1:6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1"/>
      <c r="BJ944" s="1"/>
      <c r="BK944" s="1"/>
      <c r="BL944" s="1"/>
    </row>
    <row r="945" spans="1:6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1"/>
      <c r="BJ945" s="1"/>
      <c r="BK945" s="1"/>
      <c r="BL945" s="1"/>
    </row>
    <row r="946" spans="1:6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1"/>
      <c r="BJ946" s="1"/>
      <c r="BK946" s="1"/>
      <c r="BL946" s="1"/>
    </row>
    <row r="947" spans="1:6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1"/>
      <c r="BJ947" s="1"/>
      <c r="BK947" s="1"/>
      <c r="BL947" s="1"/>
    </row>
    <row r="948" spans="1:6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1"/>
      <c r="BJ948" s="1"/>
      <c r="BK948" s="1"/>
      <c r="BL948" s="1"/>
    </row>
    <row r="949" spans="1:6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1"/>
      <c r="BJ949" s="1"/>
      <c r="BK949" s="1"/>
      <c r="BL949" s="1"/>
    </row>
    <row r="950" spans="1:6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1"/>
      <c r="BJ950" s="1"/>
      <c r="BK950" s="1"/>
      <c r="BL950" s="1"/>
    </row>
    <row r="951" spans="1:6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1"/>
      <c r="BJ951" s="1"/>
      <c r="BK951" s="1"/>
      <c r="BL951" s="1"/>
    </row>
    <row r="952" spans="1:6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1"/>
      <c r="BJ952" s="1"/>
      <c r="BK952" s="1"/>
      <c r="BL952" s="1"/>
    </row>
    <row r="953" spans="1:6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1"/>
      <c r="BJ953" s="1"/>
      <c r="BK953" s="1"/>
      <c r="BL953" s="1"/>
    </row>
    <row r="954" spans="1:6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1"/>
      <c r="BJ954" s="1"/>
      <c r="BK954" s="1"/>
      <c r="BL954" s="1"/>
    </row>
    <row r="955" spans="1:6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1"/>
      <c r="BJ955" s="1"/>
      <c r="BK955" s="1"/>
      <c r="BL955" s="1"/>
    </row>
    <row r="956" spans="1:6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1"/>
      <c r="BJ956" s="1"/>
      <c r="BK956" s="1"/>
      <c r="BL956" s="1"/>
    </row>
    <row r="957" spans="1:6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1"/>
      <c r="BJ957" s="1"/>
      <c r="BK957" s="1"/>
      <c r="BL957" s="1"/>
    </row>
    <row r="958" spans="1:6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1"/>
      <c r="BJ958" s="1"/>
      <c r="BK958" s="1"/>
      <c r="BL958" s="1"/>
    </row>
    <row r="959" spans="1:6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1"/>
      <c r="BJ959" s="1"/>
      <c r="BK959" s="1"/>
      <c r="BL959" s="1"/>
    </row>
    <row r="960" spans="1:6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1"/>
      <c r="BJ960" s="1"/>
      <c r="BK960" s="1"/>
      <c r="BL960" s="1"/>
    </row>
    <row r="961" spans="1:6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1"/>
      <c r="BJ961" s="1"/>
      <c r="BK961" s="1"/>
      <c r="BL961" s="1"/>
    </row>
    <row r="962" spans="1:6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1"/>
      <c r="BJ962" s="1"/>
      <c r="BK962" s="1"/>
      <c r="BL962" s="1"/>
    </row>
    <row r="963" spans="1:6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1"/>
      <c r="BJ963" s="1"/>
      <c r="BK963" s="1"/>
      <c r="BL963" s="1"/>
    </row>
    <row r="964" spans="1: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1"/>
      <c r="BJ964" s="1"/>
      <c r="BK964" s="1"/>
      <c r="BL964" s="1"/>
    </row>
    <row r="965" spans="1:6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1"/>
      <c r="BJ965" s="1"/>
      <c r="BK965" s="1"/>
      <c r="BL965" s="1"/>
    </row>
    <row r="966" spans="1:6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1"/>
      <c r="BJ966" s="1"/>
      <c r="BK966" s="1"/>
      <c r="BL966" s="1"/>
    </row>
    <row r="967" spans="1:6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1"/>
      <c r="BJ967" s="1"/>
      <c r="BK967" s="1"/>
      <c r="BL967" s="1"/>
    </row>
    <row r="968" spans="1:6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1"/>
      <c r="BJ968" s="1"/>
      <c r="BK968" s="1"/>
      <c r="BL968" s="1"/>
    </row>
    <row r="969" spans="1:6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1"/>
      <c r="BJ969" s="1"/>
      <c r="BK969" s="1"/>
      <c r="BL969" s="1"/>
    </row>
    <row r="970" spans="1:6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1"/>
      <c r="BJ970" s="1"/>
      <c r="BK970" s="1"/>
      <c r="BL970" s="1"/>
    </row>
    <row r="971" spans="1:6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1"/>
      <c r="BJ971" s="1"/>
      <c r="BK971" s="1"/>
      <c r="BL971" s="1"/>
    </row>
    <row r="972" spans="1:6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1"/>
      <c r="BJ972" s="1"/>
      <c r="BK972" s="1"/>
      <c r="BL972" s="1"/>
    </row>
    <row r="973" spans="1:6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1"/>
      <c r="BJ973" s="1"/>
      <c r="BK973" s="1"/>
      <c r="BL973" s="1"/>
    </row>
    <row r="974" spans="1:6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1"/>
      <c r="BJ974" s="1"/>
      <c r="BK974" s="1"/>
      <c r="BL974" s="1"/>
    </row>
    <row r="975" spans="1:6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1"/>
      <c r="BJ975" s="1"/>
      <c r="BK975" s="1"/>
      <c r="BL975" s="1"/>
    </row>
    <row r="976" spans="1:6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1"/>
      <c r="BJ976" s="1"/>
      <c r="BK976" s="1"/>
      <c r="BL976" s="1"/>
    </row>
    <row r="977" spans="1:6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1"/>
      <c r="BJ977" s="1"/>
      <c r="BK977" s="1"/>
      <c r="BL977" s="1"/>
    </row>
    <row r="978" spans="1:6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1"/>
      <c r="BJ978" s="1"/>
      <c r="BK978" s="1"/>
      <c r="BL978" s="1"/>
    </row>
    <row r="979" spans="1:6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1"/>
      <c r="BJ979" s="1"/>
      <c r="BK979" s="1"/>
      <c r="BL979" s="1"/>
    </row>
    <row r="980" spans="1:6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1"/>
      <c r="BJ980" s="1"/>
      <c r="BK980" s="1"/>
      <c r="BL980" s="1"/>
    </row>
    <row r="981" spans="1:6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1"/>
      <c r="BJ981" s="1"/>
      <c r="BK981" s="1"/>
      <c r="BL981" s="1"/>
    </row>
    <row r="982" spans="1:6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1"/>
      <c r="BJ982" s="1"/>
      <c r="BK982" s="1"/>
      <c r="BL982" s="1"/>
    </row>
    <row r="983" spans="1:6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1"/>
      <c r="BJ983" s="1"/>
      <c r="BK983" s="1"/>
      <c r="BL983" s="1"/>
    </row>
    <row r="984" spans="1:6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1"/>
      <c r="BJ984" s="1"/>
      <c r="BK984" s="1"/>
      <c r="BL984" s="1"/>
    </row>
    <row r="985" spans="1:6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1"/>
      <c r="BJ985" s="1"/>
      <c r="BK985" s="1"/>
      <c r="BL985" s="1"/>
    </row>
    <row r="986" spans="1:6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1"/>
      <c r="BJ986" s="1"/>
      <c r="BK986" s="1"/>
      <c r="BL986" s="1"/>
    </row>
    <row r="987" spans="1:6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1"/>
      <c r="BJ987" s="1"/>
      <c r="BK987" s="1"/>
      <c r="BL987" s="1"/>
    </row>
    <row r="988" spans="1:6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1"/>
      <c r="BJ988" s="1"/>
      <c r="BK988" s="1"/>
      <c r="BL988" s="1"/>
    </row>
    <row r="989" spans="1:6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1"/>
      <c r="BJ989" s="1"/>
      <c r="BK989" s="1"/>
      <c r="BL989" s="1"/>
    </row>
    <row r="990" spans="1:6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1"/>
      <c r="BJ990" s="1"/>
      <c r="BK990" s="1"/>
      <c r="BL990" s="1"/>
    </row>
    <row r="991" spans="1:6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1"/>
      <c r="BJ991" s="1"/>
      <c r="BK991" s="1"/>
      <c r="BL991" s="1"/>
    </row>
    <row r="992" spans="1:6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1"/>
      <c r="BJ992" s="1"/>
      <c r="BK992" s="1"/>
      <c r="BL992" s="1"/>
    </row>
    <row r="993" spans="1:6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1"/>
      <c r="BJ993" s="1"/>
      <c r="BK993" s="1"/>
      <c r="BL993" s="1"/>
    </row>
    <row r="994" spans="1:6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1"/>
      <c r="BJ994" s="1"/>
      <c r="BK994" s="1"/>
      <c r="BL994" s="1"/>
    </row>
    <row r="995" spans="1:64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1"/>
      <c r="BJ995" s="1"/>
      <c r="BK995" s="1"/>
      <c r="BL995" s="1"/>
    </row>
    <row r="996" spans="1:64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1"/>
      <c r="BJ996" s="1"/>
      <c r="BK996" s="1"/>
      <c r="BL996" s="1"/>
    </row>
    <row r="997" spans="1:64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1"/>
      <c r="BJ997" s="1"/>
      <c r="BK997" s="1"/>
      <c r="BL997" s="1"/>
    </row>
    <row r="998" spans="1:64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1"/>
      <c r="BJ998" s="1"/>
      <c r="BK998" s="1"/>
      <c r="BL998" s="1"/>
    </row>
    <row r="999" spans="1:64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1"/>
      <c r="BJ999" s="1"/>
      <c r="BK999" s="1"/>
      <c r="BL999" s="1"/>
    </row>
    <row r="1000" spans="1:64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1"/>
      <c r="BJ1000" s="1"/>
      <c r="BK1000" s="1"/>
      <c r="BL1000" s="1"/>
    </row>
    <row r="1001" spans="1:64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1"/>
      <c r="BJ1001" s="1"/>
      <c r="BK1001" s="1"/>
      <c r="BL1001" s="1"/>
    </row>
    <row r="1002" spans="1:64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1"/>
      <c r="BJ1002" s="1"/>
      <c r="BK1002" s="1"/>
      <c r="BL1002" s="1"/>
    </row>
    <row r="1003" spans="1:64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1"/>
      <c r="BJ1003" s="1"/>
      <c r="BK1003" s="1"/>
      <c r="BL1003" s="1"/>
    </row>
  </sheetData>
  <mergeCells count="27">
    <mergeCell ref="BJ9:BL10"/>
    <mergeCell ref="AX9:AZ10"/>
    <mergeCell ref="BB9:BD10"/>
    <mergeCell ref="BF9:BH10"/>
    <mergeCell ref="I10:K10"/>
    <mergeCell ref="L10:N10"/>
    <mergeCell ref="AA10:AD10"/>
    <mergeCell ref="AE10:AH10"/>
    <mergeCell ref="AI10:AL10"/>
    <mergeCell ref="AM10:AP10"/>
    <mergeCell ref="D58:E58"/>
    <mergeCell ref="O10:Q10"/>
    <mergeCell ref="R10:R12"/>
    <mergeCell ref="S10:V10"/>
    <mergeCell ref="W10:Z10"/>
    <mergeCell ref="AQ57:AW57"/>
    <mergeCell ref="AQ58:AW58"/>
    <mergeCell ref="AQ59:AW59"/>
    <mergeCell ref="I1:O1"/>
    <mergeCell ref="AC1:AO1"/>
    <mergeCell ref="AT9:AV10"/>
    <mergeCell ref="A9:A13"/>
    <mergeCell ref="B9:B13"/>
    <mergeCell ref="I9:R9"/>
    <mergeCell ref="S9:AQ9"/>
    <mergeCell ref="AR9:AR12"/>
    <mergeCell ref="AQ10:AQ1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DMS-Spring2023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dcterms:created xsi:type="dcterms:W3CDTF">2022-05-29T15:06:08Z</dcterms:created>
  <dcterms:modified xsi:type="dcterms:W3CDTF">2024-04-21T18:00:28Z</dcterms:modified>
</cp:coreProperties>
</file>