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asifc\Documents\Premier University\6th semester\Fall 2023\CO-PO\"/>
    </mc:Choice>
  </mc:AlternateContent>
  <xr:revisionPtr revIDLastSave="0" documentId="13_ncr:1_{EBA2D19C-83FA-4757-8092-8D335F971D5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D_C_FALL2023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pFbOTw3Mgp5ptfE6gNbubZwXTuw=="/>
    </ext>
  </extLst>
</workbook>
</file>

<file path=xl/calcChain.xml><?xml version="1.0" encoding="utf-8"?>
<calcChain xmlns="http://schemas.openxmlformats.org/spreadsheetml/2006/main">
  <c r="AT19" i="3" l="1"/>
  <c r="AT20" i="3"/>
  <c r="AT21" i="3"/>
  <c r="AT22" i="3"/>
  <c r="AT23" i="3"/>
  <c r="AT24" i="3"/>
  <c r="AT25" i="3"/>
  <c r="AT26" i="3"/>
  <c r="AT27" i="3"/>
  <c r="AT28" i="3"/>
  <c r="AT29" i="3"/>
  <c r="AT30" i="3"/>
  <c r="AT32" i="3"/>
  <c r="AT33" i="3"/>
  <c r="AT34" i="3"/>
  <c r="AT35" i="3"/>
  <c r="AT36" i="3"/>
  <c r="AT37" i="3"/>
  <c r="AT38" i="3"/>
  <c r="AT39" i="3"/>
  <c r="AT40" i="3"/>
  <c r="AT17" i="3"/>
  <c r="AG9" i="3"/>
  <c r="AF9" i="3"/>
  <c r="AF7" i="3"/>
  <c r="AF6" i="3"/>
  <c r="AF5" i="3"/>
  <c r="AF4" i="3"/>
  <c r="AF3" i="3"/>
  <c r="B5" i="3" l="1"/>
  <c r="AX16" i="3"/>
  <c r="AZ16" i="3"/>
  <c r="BG17" i="3" l="1"/>
  <c r="BM17" i="3" s="1"/>
  <c r="BS17" i="3" s="1"/>
  <c r="BC18" i="3"/>
  <c r="BC19" i="3"/>
  <c r="BC20" i="3"/>
  <c r="BC21" i="3"/>
  <c r="BC22" i="3"/>
  <c r="BC23" i="3"/>
  <c r="BC24" i="3"/>
  <c r="BC25" i="3"/>
  <c r="BC26" i="3"/>
  <c r="BC27" i="3"/>
  <c r="BC28" i="3"/>
  <c r="BC29" i="3"/>
  <c r="BC30" i="3"/>
  <c r="BC31" i="3"/>
  <c r="BC32" i="3"/>
  <c r="BC33" i="3"/>
  <c r="BC34" i="3"/>
  <c r="BC35" i="3"/>
  <c r="BC36" i="3"/>
  <c r="BC37" i="3"/>
  <c r="BC38" i="3"/>
  <c r="BC39" i="3"/>
  <c r="BC40" i="3"/>
  <c r="BC17" i="3"/>
  <c r="BA18" i="3"/>
  <c r="BA19" i="3"/>
  <c r="BA20" i="3"/>
  <c r="BA21" i="3"/>
  <c r="BA22" i="3"/>
  <c r="BA23" i="3"/>
  <c r="BA24" i="3"/>
  <c r="BA25" i="3"/>
  <c r="BA26" i="3"/>
  <c r="BA27" i="3"/>
  <c r="BA28" i="3"/>
  <c r="BA29" i="3"/>
  <c r="BA30" i="3"/>
  <c r="BA31" i="3"/>
  <c r="BA32" i="3"/>
  <c r="BA33" i="3"/>
  <c r="BA34" i="3"/>
  <c r="BA35" i="3"/>
  <c r="BA36" i="3"/>
  <c r="BA37" i="3"/>
  <c r="BA38" i="3"/>
  <c r="BA39" i="3"/>
  <c r="BA40" i="3"/>
  <c r="AZ18" i="3"/>
  <c r="AZ19" i="3"/>
  <c r="AZ20" i="3"/>
  <c r="AZ21" i="3"/>
  <c r="AZ22" i="3"/>
  <c r="AZ23" i="3"/>
  <c r="AZ24" i="3"/>
  <c r="AZ25" i="3"/>
  <c r="AZ26" i="3"/>
  <c r="AZ27" i="3"/>
  <c r="AZ28" i="3"/>
  <c r="AZ29" i="3"/>
  <c r="AZ30" i="3"/>
  <c r="AZ31" i="3"/>
  <c r="AZ32" i="3"/>
  <c r="AZ33" i="3"/>
  <c r="AZ34" i="3"/>
  <c r="AZ35" i="3"/>
  <c r="AZ36" i="3"/>
  <c r="AZ37" i="3"/>
  <c r="AZ38" i="3"/>
  <c r="AZ39" i="3"/>
  <c r="AZ40" i="3"/>
  <c r="AZ17" i="3"/>
  <c r="BA17" i="3"/>
  <c r="AY18" i="3"/>
  <c r="AY19" i="3"/>
  <c r="AY20" i="3"/>
  <c r="AY21" i="3"/>
  <c r="AY22" i="3"/>
  <c r="AY23" i="3"/>
  <c r="AY24" i="3"/>
  <c r="AY25" i="3"/>
  <c r="AY26" i="3"/>
  <c r="AY27" i="3"/>
  <c r="AY28" i="3"/>
  <c r="AY29" i="3"/>
  <c r="AY30" i="3"/>
  <c r="AY31" i="3"/>
  <c r="AY32" i="3"/>
  <c r="AY33" i="3"/>
  <c r="AY34" i="3"/>
  <c r="AY35" i="3"/>
  <c r="AY36" i="3"/>
  <c r="AY37" i="3"/>
  <c r="AY38" i="3"/>
  <c r="AY39" i="3"/>
  <c r="AY40" i="3"/>
  <c r="AY17" i="3"/>
  <c r="AX26" i="3"/>
  <c r="AX27" i="3"/>
  <c r="AX28" i="3"/>
  <c r="AX29" i="3"/>
  <c r="AX30" i="3"/>
  <c r="AX31" i="3"/>
  <c r="AX32" i="3"/>
  <c r="AX33" i="3"/>
  <c r="AX34" i="3"/>
  <c r="AX35" i="3"/>
  <c r="AX36" i="3"/>
  <c r="AX37" i="3"/>
  <c r="AX38" i="3"/>
  <c r="AX39" i="3"/>
  <c r="AX40" i="3"/>
  <c r="AX18" i="3"/>
  <c r="AX19" i="3"/>
  <c r="AX20" i="3"/>
  <c r="AX21" i="3"/>
  <c r="AX22" i="3"/>
  <c r="AX23" i="3"/>
  <c r="AX24" i="3"/>
  <c r="AX25" i="3"/>
  <c r="AX17" i="3"/>
  <c r="AW18" i="3"/>
  <c r="AW19" i="3"/>
  <c r="AW20" i="3"/>
  <c r="AW21" i="3"/>
  <c r="AW22" i="3"/>
  <c r="AW23" i="3"/>
  <c r="AW24" i="3"/>
  <c r="AW25" i="3"/>
  <c r="AW26" i="3"/>
  <c r="AW27" i="3"/>
  <c r="AW28" i="3"/>
  <c r="AW29" i="3"/>
  <c r="AW30" i="3"/>
  <c r="AW31" i="3"/>
  <c r="AW32" i="3"/>
  <c r="AW33" i="3"/>
  <c r="AW34" i="3"/>
  <c r="AW35" i="3"/>
  <c r="AW36" i="3"/>
  <c r="AW37" i="3"/>
  <c r="AW38" i="3"/>
  <c r="AW39" i="3"/>
  <c r="AW40" i="3"/>
  <c r="AW17" i="3"/>
  <c r="BA16" i="3"/>
  <c r="AY16" i="3"/>
  <c r="BF17" i="3"/>
  <c r="BL17" i="3" s="1"/>
  <c r="BR17" i="3" s="1"/>
  <c r="BE17" i="3"/>
  <c r="BD17" i="3"/>
  <c r="AW16" i="3"/>
  <c r="BG34" i="3" l="1"/>
  <c r="BM34" i="3" s="1"/>
  <c r="BS34" i="3" s="1"/>
  <c r="BG33" i="3"/>
  <c r="BM33" i="3" s="1"/>
  <c r="BS33" i="3" s="1"/>
  <c r="BG23" i="3"/>
  <c r="BM23" i="3" s="1"/>
  <c r="BS23" i="3" s="1"/>
  <c r="BG25" i="3"/>
  <c r="BM25" i="3" s="1"/>
  <c r="BS25" i="3" s="1"/>
  <c r="BG31" i="3"/>
  <c r="BM31" i="3" s="1"/>
  <c r="BS31" i="3" s="1"/>
  <c r="BG22" i="3"/>
  <c r="BM22" i="3" s="1"/>
  <c r="BS22" i="3" s="1"/>
  <c r="BG39" i="3"/>
  <c r="BM39" i="3" s="1"/>
  <c r="BS39" i="3" s="1"/>
  <c r="BG30" i="3"/>
  <c r="BM30" i="3" s="1"/>
  <c r="BS30" i="3" s="1"/>
  <c r="BG21" i="3"/>
  <c r="BM21" i="3" s="1"/>
  <c r="BS21" i="3" s="1"/>
  <c r="BG38" i="3"/>
  <c r="BM38" i="3" s="1"/>
  <c r="BS38" i="3" s="1"/>
  <c r="BG29" i="3"/>
  <c r="BM29" i="3" s="1"/>
  <c r="BS29" i="3" s="1"/>
  <c r="BG20" i="3"/>
  <c r="BM20" i="3" s="1"/>
  <c r="BS20" i="3" s="1"/>
  <c r="BG37" i="3"/>
  <c r="BM37" i="3" s="1"/>
  <c r="BS37" i="3" s="1"/>
  <c r="BG28" i="3"/>
  <c r="BM28" i="3" s="1"/>
  <c r="BS28" i="3" s="1"/>
  <c r="BG19" i="3"/>
  <c r="BM19" i="3" s="1"/>
  <c r="BS19" i="3" s="1"/>
  <c r="BG27" i="3"/>
  <c r="BM27" i="3" s="1"/>
  <c r="BS27" i="3" s="1"/>
  <c r="BG18" i="3"/>
  <c r="BM18" i="3" s="1"/>
  <c r="BS18" i="3" s="1"/>
  <c r="BG36" i="3"/>
  <c r="BM36" i="3" s="1"/>
  <c r="BS36" i="3" s="1"/>
  <c r="BG35" i="3"/>
  <c r="BM35" i="3" s="1"/>
  <c r="BS35" i="3" s="1"/>
  <c r="BG26" i="3"/>
  <c r="BM26" i="3" s="1"/>
  <c r="BS26" i="3" s="1"/>
  <c r="BG40" i="3"/>
  <c r="BM40" i="3" s="1"/>
  <c r="BS40" i="3" s="1"/>
  <c r="BG32" i="3"/>
  <c r="BM32" i="3" s="1"/>
  <c r="BS32" i="3" s="1"/>
  <c r="BG24" i="3"/>
  <c r="BM24" i="3" s="1"/>
  <c r="BS24" i="3" s="1"/>
  <c r="BD33" i="3"/>
  <c r="BF33" i="3"/>
  <c r="BL33" i="3" s="1"/>
  <c r="BR33" i="3" s="1"/>
  <c r="BF25" i="3"/>
  <c r="BL25" i="3" s="1"/>
  <c r="BR25" i="3" s="1"/>
  <c r="BD25" i="3"/>
  <c r="BF40" i="3"/>
  <c r="BL40" i="3" s="1"/>
  <c r="BR40" i="3" s="1"/>
  <c r="BF32" i="3"/>
  <c r="BL32" i="3" s="1"/>
  <c r="BR32" i="3" s="1"/>
  <c r="BF24" i="3"/>
  <c r="BL24" i="3" s="1"/>
  <c r="BR24" i="3" s="1"/>
  <c r="BF39" i="3"/>
  <c r="BL39" i="3" s="1"/>
  <c r="BR39" i="3" s="1"/>
  <c r="BF31" i="3"/>
  <c r="BL31" i="3" s="1"/>
  <c r="BR31" i="3" s="1"/>
  <c r="BF23" i="3"/>
  <c r="BL23" i="3" s="1"/>
  <c r="BR23" i="3" s="1"/>
  <c r="BF38" i="3"/>
  <c r="BL38" i="3" s="1"/>
  <c r="BR38" i="3" s="1"/>
  <c r="BF30" i="3"/>
  <c r="BL30" i="3" s="1"/>
  <c r="BR30" i="3" s="1"/>
  <c r="BF22" i="3"/>
  <c r="BL22" i="3" s="1"/>
  <c r="BR22" i="3" s="1"/>
  <c r="BF37" i="3"/>
  <c r="BL37" i="3" s="1"/>
  <c r="BR37" i="3" s="1"/>
  <c r="BF29" i="3"/>
  <c r="BL29" i="3" s="1"/>
  <c r="BR29" i="3" s="1"/>
  <c r="BF21" i="3"/>
  <c r="BL21" i="3" s="1"/>
  <c r="BR21" i="3" s="1"/>
  <c r="BF36" i="3"/>
  <c r="BL36" i="3" s="1"/>
  <c r="BR36" i="3" s="1"/>
  <c r="BF28" i="3"/>
  <c r="BL28" i="3" s="1"/>
  <c r="BR28" i="3" s="1"/>
  <c r="BF20" i="3"/>
  <c r="BL20" i="3" s="1"/>
  <c r="BR20" i="3" s="1"/>
  <c r="BF35" i="3"/>
  <c r="BL35" i="3" s="1"/>
  <c r="BR35" i="3" s="1"/>
  <c r="BF27" i="3"/>
  <c r="BL27" i="3" s="1"/>
  <c r="BR27" i="3" s="1"/>
  <c r="BF19" i="3"/>
  <c r="BL19" i="3" s="1"/>
  <c r="BR19" i="3" s="1"/>
  <c r="BF34" i="3"/>
  <c r="BL34" i="3" s="1"/>
  <c r="BR34" i="3" s="1"/>
  <c r="BF26" i="3"/>
  <c r="BL26" i="3" s="1"/>
  <c r="BR26" i="3" s="1"/>
  <c r="BF18" i="3"/>
  <c r="BL18" i="3" s="1"/>
  <c r="BR18" i="3" s="1"/>
  <c r="BE25" i="3"/>
  <c r="BD40" i="3"/>
  <c r="BD24" i="3"/>
  <c r="BD39" i="3"/>
  <c r="BD31" i="3"/>
  <c r="BD23" i="3"/>
  <c r="BE33" i="3"/>
  <c r="BD38" i="3"/>
  <c r="BD30" i="3"/>
  <c r="BD22" i="3"/>
  <c r="BD32" i="3"/>
  <c r="BD37" i="3"/>
  <c r="BD29" i="3"/>
  <c r="BD21" i="3"/>
  <c r="BD36" i="3"/>
  <c r="BD28" i="3"/>
  <c r="BD20" i="3"/>
  <c r="BJ20" i="3" s="1"/>
  <c r="BP20" i="3" s="1"/>
  <c r="BD35" i="3"/>
  <c r="BD27" i="3"/>
  <c r="BD19" i="3"/>
  <c r="BD34" i="3"/>
  <c r="BD26" i="3"/>
  <c r="BD18" i="3"/>
  <c r="BE39" i="3"/>
  <c r="BE31" i="3"/>
  <c r="BE23" i="3"/>
  <c r="BE40" i="3"/>
  <c r="BE32" i="3"/>
  <c r="BE24" i="3"/>
  <c r="BE38" i="3"/>
  <c r="BE30" i="3"/>
  <c r="BE22" i="3"/>
  <c r="BE37" i="3"/>
  <c r="BE29" i="3"/>
  <c r="BE21" i="3"/>
  <c r="BE36" i="3"/>
  <c r="BE28" i="3"/>
  <c r="BE20" i="3"/>
  <c r="BE35" i="3"/>
  <c r="BE27" i="3"/>
  <c r="BE19" i="3"/>
  <c r="BE34" i="3"/>
  <c r="BE26" i="3"/>
  <c r="BE18" i="3"/>
  <c r="BK18" i="3" s="1"/>
  <c r="BQ18" i="3" s="1"/>
  <c r="BC64" i="3"/>
  <c r="AG4" i="3" l="1"/>
  <c r="AG6" i="3"/>
  <c r="AG5" i="3"/>
  <c r="AG7" i="3"/>
  <c r="BG64" i="3"/>
  <c r="BG65" i="3"/>
  <c r="BF64" i="3"/>
  <c r="BF65" i="3"/>
  <c r="AG3" i="3"/>
  <c r="BJ19" i="3"/>
  <c r="BP19" i="3" s="1"/>
  <c r="BI36" i="3"/>
  <c r="BO36" i="3" s="1"/>
  <c r="BJ35" i="3"/>
  <c r="BP35" i="3" s="1"/>
  <c r="BK39" i="3"/>
  <c r="BQ39" i="3" s="1"/>
  <c r="BI29" i="3"/>
  <c r="BO29" i="3" s="1"/>
  <c r="BJ27" i="3"/>
  <c r="BP27" i="3" s="1"/>
  <c r="BK33" i="3"/>
  <c r="BQ33" i="3" s="1"/>
  <c r="BI28" i="3"/>
  <c r="BO28" i="3" s="1"/>
  <c r="BJ26" i="3"/>
  <c r="BP26" i="3" s="1"/>
  <c r="BK25" i="3"/>
  <c r="BQ25" i="3" s="1"/>
  <c r="BK40" i="3"/>
  <c r="BQ40" i="3" s="1"/>
  <c r="BJ25" i="3"/>
  <c r="BP25" i="3" s="1"/>
  <c r="BK24" i="3"/>
  <c r="BQ24" i="3" s="1"/>
  <c r="BJ34" i="3"/>
  <c r="BP34" i="3" s="1"/>
  <c r="BK23" i="3"/>
  <c r="BQ23" i="3" s="1"/>
  <c r="BJ33" i="3"/>
  <c r="BP33" i="3" s="1"/>
  <c r="BI20" i="3"/>
  <c r="BO20" i="3" s="1"/>
  <c r="BJ18" i="3"/>
  <c r="BP18" i="3" s="1"/>
  <c r="BK32" i="3"/>
  <c r="BQ32" i="3" s="1"/>
  <c r="BK31" i="3"/>
  <c r="BQ31" i="3" s="1"/>
  <c r="BI37" i="3"/>
  <c r="BO37" i="3" s="1"/>
  <c r="BK30" i="3"/>
  <c r="BQ30" i="3" s="1"/>
  <c r="BI21" i="3"/>
  <c r="BO21" i="3" s="1"/>
  <c r="BK38" i="3"/>
  <c r="BQ38" i="3" s="1"/>
  <c r="BK22" i="3"/>
  <c r="BQ22" i="3" s="1"/>
  <c r="BI19" i="3"/>
  <c r="BO19" i="3" s="1"/>
  <c r="BI35" i="3"/>
  <c r="BO35" i="3" s="1"/>
  <c r="BI27" i="3"/>
  <c r="BO27" i="3" s="1"/>
  <c r="BI26" i="3"/>
  <c r="BO26" i="3" s="1"/>
  <c r="BJ32" i="3"/>
  <c r="BP32" i="3" s="1"/>
  <c r="BI33" i="3"/>
  <c r="BO33" i="3" s="1"/>
  <c r="BJ31" i="3"/>
  <c r="BP31" i="3" s="1"/>
  <c r="BK29" i="3"/>
  <c r="BQ29" i="3" s="1"/>
  <c r="BI32" i="3"/>
  <c r="BO32" i="3" s="1"/>
  <c r="BJ38" i="3"/>
  <c r="BP38" i="3" s="1"/>
  <c r="BJ22" i="3"/>
  <c r="BP22" i="3" s="1"/>
  <c r="BK20" i="3"/>
  <c r="BQ20" i="3" s="1"/>
  <c r="BI39" i="3"/>
  <c r="BO39" i="3" s="1"/>
  <c r="BI31" i="3"/>
  <c r="BO31" i="3" s="1"/>
  <c r="BI23" i="3"/>
  <c r="BO23" i="3" s="1"/>
  <c r="BJ37" i="3"/>
  <c r="BP37" i="3" s="1"/>
  <c r="BJ29" i="3"/>
  <c r="BP29" i="3" s="1"/>
  <c r="BJ21" i="3"/>
  <c r="BP21" i="3" s="1"/>
  <c r="BK35" i="3"/>
  <c r="BQ35" i="3" s="1"/>
  <c r="BK27" i="3"/>
  <c r="BQ27" i="3" s="1"/>
  <c r="BK19" i="3"/>
  <c r="BQ19" i="3" s="1"/>
  <c r="BI34" i="3"/>
  <c r="BO34" i="3" s="1"/>
  <c r="BI18" i="3"/>
  <c r="BO18" i="3" s="1"/>
  <c r="BJ40" i="3"/>
  <c r="BP40" i="3" s="1"/>
  <c r="BJ24" i="3"/>
  <c r="BP24" i="3" s="1"/>
  <c r="BI25" i="3"/>
  <c r="BO25" i="3" s="1"/>
  <c r="BJ39" i="3"/>
  <c r="BP39" i="3" s="1"/>
  <c r="BJ23" i="3"/>
  <c r="BP23" i="3" s="1"/>
  <c r="BK37" i="3"/>
  <c r="BQ37" i="3" s="1"/>
  <c r="BK21" i="3"/>
  <c r="BQ21" i="3" s="1"/>
  <c r="BI40" i="3"/>
  <c r="BO40" i="3" s="1"/>
  <c r="BI24" i="3"/>
  <c r="BO24" i="3" s="1"/>
  <c r="BJ30" i="3"/>
  <c r="BP30" i="3" s="1"/>
  <c r="BK36" i="3"/>
  <c r="BQ36" i="3" s="1"/>
  <c r="BK28" i="3"/>
  <c r="BQ28" i="3" s="1"/>
  <c r="BI38" i="3"/>
  <c r="BO38" i="3" s="1"/>
  <c r="BI30" i="3"/>
  <c r="BO30" i="3" s="1"/>
  <c r="BI22" i="3"/>
  <c r="BO22" i="3" s="1"/>
  <c r="BJ36" i="3"/>
  <c r="BP36" i="3" s="1"/>
  <c r="BJ28" i="3"/>
  <c r="BP28" i="3" s="1"/>
  <c r="BK34" i="3"/>
  <c r="BQ34" i="3" s="1"/>
  <c r="BK26" i="3"/>
  <c r="BQ26" i="3" s="1"/>
  <c r="BF66" i="3" l="1"/>
  <c r="BG66" i="3"/>
  <c r="BC65" i="3"/>
  <c r="BI17" i="3"/>
  <c r="BO17" i="3" s="1"/>
  <c r="BD64" i="3"/>
  <c r="BD65" i="3"/>
  <c r="BJ17" i="3"/>
  <c r="BP17" i="3" s="1"/>
  <c r="BE64" i="3"/>
  <c r="BE65" i="3"/>
  <c r="BK17" i="3"/>
  <c r="BQ17" i="3" s="1"/>
  <c r="BD66" i="3" l="1"/>
  <c r="BE66" i="3"/>
  <c r="BC66" i="3"/>
  <c r="AD40" i="3"/>
  <c r="AD39" i="3"/>
  <c r="AD38" i="3"/>
  <c r="AD37" i="3"/>
  <c r="AD36" i="3"/>
  <c r="AD35" i="3"/>
  <c r="AD34" i="3"/>
  <c r="AD33" i="3"/>
  <c r="AD32" i="3"/>
  <c r="AD30" i="3"/>
  <c r="AD29" i="3"/>
  <c r="AD28" i="3"/>
  <c r="AD27" i="3"/>
  <c r="AD26" i="3"/>
  <c r="AD25" i="3"/>
  <c r="AD24" i="3"/>
  <c r="AD23" i="3"/>
  <c r="AD22" i="3"/>
  <c r="AD21" i="3"/>
  <c r="AD20" i="3"/>
  <c r="AD19" i="3"/>
  <c r="AD17" i="3"/>
  <c r="AD16" i="3"/>
</calcChain>
</file>

<file path=xl/sharedStrings.xml><?xml version="1.0" encoding="utf-8"?>
<sst xmlns="http://schemas.openxmlformats.org/spreadsheetml/2006/main" count="374" uniqueCount="110">
  <si>
    <t>Course Code</t>
  </si>
  <si>
    <t>Course Title</t>
  </si>
  <si>
    <t>Section</t>
  </si>
  <si>
    <t>CO1</t>
  </si>
  <si>
    <t>Session</t>
  </si>
  <si>
    <t>No of students</t>
  </si>
  <si>
    <t>Roll</t>
  </si>
  <si>
    <t>Students' Name</t>
  </si>
  <si>
    <t>Sub-
 Total</t>
  </si>
  <si>
    <t>Report</t>
  </si>
  <si>
    <t>Content (60%)</t>
  </si>
  <si>
    <t>Organization (20%)</t>
  </si>
  <si>
    <t>Writing skill (20%)</t>
  </si>
  <si>
    <t>Fall 2022</t>
  </si>
  <si>
    <t>CO2</t>
  </si>
  <si>
    <t>A</t>
  </si>
  <si>
    <t>CO3</t>
  </si>
  <si>
    <t>CO Attainment</t>
  </si>
  <si>
    <t># Students Attempted CO</t>
  </si>
  <si>
    <t># Students Achieved CO</t>
  </si>
  <si>
    <t>% Students Achieved CO</t>
  </si>
  <si>
    <t xml:space="preserve">        CO-Question Matrix</t>
  </si>
  <si>
    <t>Perf</t>
  </si>
  <si>
    <t>Proj</t>
  </si>
  <si>
    <t>Total</t>
  </si>
  <si>
    <t>%</t>
  </si>
  <si>
    <t>CO4</t>
  </si>
  <si>
    <t>CO5</t>
  </si>
  <si>
    <t>CO6</t>
  </si>
  <si>
    <t>Final Quiz</t>
  </si>
  <si>
    <t>Cabling</t>
  </si>
  <si>
    <t>Basic Configuration</t>
  </si>
  <si>
    <t>Analysis</t>
  </si>
  <si>
    <t>design</t>
  </si>
  <si>
    <t>Implementation</t>
  </si>
  <si>
    <t>Finalk</t>
  </si>
  <si>
    <t>Cos</t>
  </si>
  <si>
    <t>Program Outcomes (Pos)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</si>
  <si>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</si>
  <si>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</si>
  <si>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</si>
  <si>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</si>
  <si>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</si>
  <si>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</si>
  <si>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</si>
  <si>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</si>
  <si>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</si>
  <si>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</si>
  <si>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</si>
  <si>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</si>
  <si>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 xml:space="preserve">   √</t>
  </si>
  <si>
    <t>  </t>
  </si>
  <si>
    <t>√</t>
  </si>
  <si>
    <t>CSE 368</t>
  </si>
  <si>
    <t>Computer Networks Lab</t>
  </si>
  <si>
    <t>A1</t>
  </si>
  <si>
    <t>Application Layer Services</t>
  </si>
  <si>
    <t>Subnetting</t>
  </si>
  <si>
    <t>Inter Vlan Routing</t>
  </si>
  <si>
    <t>Routing Protocols</t>
  </si>
  <si>
    <t>ACL+NAT</t>
  </si>
  <si>
    <t>1502810200912-</t>
  </si>
  <si>
    <t>Md Imran Hossain</t>
  </si>
  <si>
    <t>1803410201579-</t>
  </si>
  <si>
    <t>Amartya Rakshit</t>
  </si>
  <si>
    <t>1803510201697-</t>
  </si>
  <si>
    <t>Sadik Hossain</t>
  </si>
  <si>
    <t>1903610201795-</t>
  </si>
  <si>
    <t>Tasnim Akter Twinkle</t>
  </si>
  <si>
    <t>1903610201806-</t>
  </si>
  <si>
    <t>ARYAN MASHUD RAJ</t>
  </si>
  <si>
    <t>1903610201816-</t>
  </si>
  <si>
    <t>Joy Majumder</t>
  </si>
  <si>
    <t>1903710201924-</t>
  </si>
  <si>
    <t>Sohoraf Ahamad Arab</t>
  </si>
  <si>
    <t>2103910202125-</t>
  </si>
  <si>
    <t>Bristy Chowdhury</t>
  </si>
  <si>
    <t>2103910202128-</t>
  </si>
  <si>
    <t>DHRUVA MOHAJAN</t>
  </si>
  <si>
    <t>2103910202130-</t>
  </si>
  <si>
    <t>ABDULLAH MOHAMMAD SHAD</t>
  </si>
  <si>
    <t>2103910202132-</t>
  </si>
  <si>
    <t>ANUPOM KANTI NATH</t>
  </si>
  <si>
    <t>2103910202134-</t>
  </si>
  <si>
    <t>BIJOY BISHWAS</t>
  </si>
  <si>
    <t>2103910202135-</t>
  </si>
  <si>
    <t>JARIN SINGH RAY</t>
  </si>
  <si>
    <t>2103910202137-</t>
  </si>
  <si>
    <t>Isfa Sultana Tarin</t>
  </si>
  <si>
    <t>2103910202138-</t>
  </si>
  <si>
    <t>Nusrat Jahan Priota</t>
  </si>
  <si>
    <t>2103910202139-</t>
  </si>
  <si>
    <t>Amamul Ahasan</t>
  </si>
  <si>
    <t>2103910202140-</t>
  </si>
  <si>
    <t>Mohammad Joynal Abedin</t>
  </si>
  <si>
    <t>2103910202141-</t>
  </si>
  <si>
    <t>SANOWER HOSSAIN</t>
  </si>
  <si>
    <t>2103910202142-</t>
  </si>
  <si>
    <t>Mohiuddin Ishmam</t>
  </si>
  <si>
    <t>2103910202144-</t>
  </si>
  <si>
    <t>Sudiptha Chakma</t>
  </si>
  <si>
    <t>2103910202146-</t>
  </si>
  <si>
    <t>Avinandan Chowdhury</t>
  </si>
  <si>
    <t>2103910202148-</t>
  </si>
  <si>
    <t>Md Arif Istiak</t>
  </si>
  <si>
    <t>2103910202149-</t>
  </si>
  <si>
    <t>Dhruba Dey</t>
  </si>
  <si>
    <t>2103910202150-</t>
  </si>
  <si>
    <t>Ankur Kanti Paul</t>
  </si>
  <si>
    <t>TCP Programming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</si>
</sst>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  <scheme val="minor"/>
    </font>
    <font>
      <b/>
      <sz val="10"/>
      <name val="Arial"/>
      <family val="2"/>
    </font>
    <font>
      <sz val="10"/>
      <color rgb="FF000000"/>
      <name val="Arial"/>
      <scheme val="minor"/>
    </font>
    <font>
      <sz val="8"/>
      <name val="Arial"/>
      <scheme val="minor"/>
    </font>
    <font>
      <sz val="11"/>
      <name val="Calibri"/>
      <family val="2"/>
    </font>
    <font>
      <sz val="10"/>
      <name val="Arial"/>
      <family val="2"/>
    </font>
    <font>
      <sz val="12"/>
      <name val="Calibri"/>
      <family val="2"/>
    </font>
    <font>
      <sz val="10"/>
      <name val="Arial"/>
      <scheme val="minor"/>
    </font>
    <font>
      <sz val="10"/>
      <name val="Calibri"/>
      <family val="2"/>
    </font>
    <font>
      <sz val="10"/>
      <name val="Arial"/>
      <family val="2"/>
      <scheme val="minor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sz val="11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rgb="FFE2EFDA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6E0B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E2EFDA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8">
    <xf numFmtId="0" fontId="0" fillId="0" borderId="0" xfId="0"/>
    <xf numFmtId="0" fontId="0" fillId="0" borderId="3" xfId="0" applyBorder="1" applyAlignment="1">
      <alignment horizontal="center" vertical="center"/>
    </xf>
    <xf numFmtId="0" fontId="0" fillId="0" borderId="16" xfId="0" applyBorder="1" applyAlignment="1">
      <alignment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9" fontId="7" fillId="0" borderId="0" xfId="1" applyFont="1" applyBorder="1" applyAlignment="1">
      <alignment horizontal="center" vertical="center"/>
    </xf>
    <xf numFmtId="9" fontId="7" fillId="0" borderId="3" xfId="1" applyFont="1" applyBorder="1" applyAlignment="1">
      <alignment horizontal="center" vertical="center"/>
    </xf>
    <xf numFmtId="0" fontId="4" fillId="0" borderId="22" xfId="0" applyFont="1" applyBorder="1" applyAlignment="1">
      <alignment vertical="center" wrapText="1"/>
    </xf>
    <xf numFmtId="0" fontId="4" fillId="0" borderId="25" xfId="0" applyFont="1" applyBorder="1" applyAlignment="1">
      <alignment vertical="center" wrapText="1"/>
    </xf>
    <xf numFmtId="0" fontId="4" fillId="0" borderId="25" xfId="0" applyFont="1" applyBorder="1" applyAlignment="1">
      <alignment vertical="top" wrapText="1"/>
    </xf>
    <xf numFmtId="0" fontId="4" fillId="0" borderId="0" xfId="0" applyFont="1" applyAlignment="1">
      <alignment horizontal="left"/>
    </xf>
    <xf numFmtId="0" fontId="4" fillId="0" borderId="25" xfId="0" applyFont="1" applyBorder="1" applyAlignment="1">
      <alignment horizontal="center" vertical="center" wrapText="1"/>
    </xf>
    <xf numFmtId="0" fontId="8" fillId="0" borderId="0" xfId="0" applyFont="1" applyAlignment="1">
      <alignment horizontal="justify" vertical="center"/>
    </xf>
    <xf numFmtId="0" fontId="8" fillId="0" borderId="0" xfId="0" applyFont="1"/>
    <xf numFmtId="9" fontId="4" fillId="0" borderId="0" xfId="0" applyNumberFormat="1" applyFont="1" applyAlignment="1">
      <alignment horizontal="left"/>
    </xf>
    <xf numFmtId="0" fontId="5" fillId="0" borderId="1" xfId="0" applyFont="1" applyBorder="1"/>
    <xf numFmtId="0" fontId="11" fillId="5" borderId="3" xfId="0" applyFont="1" applyFill="1" applyBorder="1" applyAlignment="1">
      <alignment horizontal="center" vertical="center"/>
    </xf>
    <xf numFmtId="9" fontId="12" fillId="0" borderId="0" xfId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 textRotation="90"/>
    </xf>
    <xf numFmtId="0" fontId="4" fillId="0" borderId="3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 textRotation="90"/>
    </xf>
    <xf numFmtId="0" fontId="14" fillId="0" borderId="6" xfId="0" applyFont="1" applyBorder="1" applyAlignment="1">
      <alignment horizontal="center" vertical="center" textRotation="90" wrapText="1"/>
    </xf>
    <xf numFmtId="0" fontId="14" fillId="0" borderId="7" xfId="0" applyFont="1" applyBorder="1" applyAlignment="1">
      <alignment horizontal="center" vertical="center" textRotation="90"/>
    </xf>
    <xf numFmtId="9" fontId="15" fillId="0" borderId="13" xfId="1" applyFont="1" applyBorder="1" applyAlignment="1">
      <alignment horizontal="center" vertical="center" wrapText="1"/>
    </xf>
    <xf numFmtId="9" fontId="15" fillId="0" borderId="3" xfId="1" applyFont="1" applyBorder="1" applyAlignment="1">
      <alignment horizontal="center" vertical="center" wrapText="1"/>
    </xf>
    <xf numFmtId="9" fontId="15" fillId="0" borderId="0" xfId="1" applyFont="1" applyBorder="1" applyAlignment="1">
      <alignment horizontal="center" vertical="center" wrapText="1"/>
    </xf>
    <xf numFmtId="9" fontId="15" fillId="0" borderId="3" xfId="1" applyFont="1" applyFill="1" applyBorder="1" applyAlignment="1">
      <alignment horizontal="center" vertical="center" wrapText="1"/>
    </xf>
    <xf numFmtId="0" fontId="13" fillId="0" borderId="3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4" fillId="7" borderId="10" xfId="0" applyFont="1" applyFill="1" applyBorder="1" applyAlignment="1">
      <alignment vertical="center"/>
    </xf>
    <xf numFmtId="0" fontId="13" fillId="7" borderId="10" xfId="0" applyFont="1" applyFill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13" fillId="0" borderId="7" xfId="0" applyFont="1" applyBorder="1" applyAlignment="1">
      <alignment horizontal="center" vertical="center"/>
    </xf>
    <xf numFmtId="9" fontId="15" fillId="0" borderId="3" xfId="1" applyFont="1" applyBorder="1" applyAlignment="1">
      <alignment horizontal="center" vertical="center"/>
    </xf>
    <xf numFmtId="9" fontId="15" fillId="0" borderId="0" xfId="1" applyFont="1" applyBorder="1" applyAlignment="1">
      <alignment horizontal="center" vertical="center"/>
    </xf>
    <xf numFmtId="0" fontId="11" fillId="8" borderId="3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12" fillId="8" borderId="3" xfId="0" applyFont="1" applyFill="1" applyBorder="1" applyAlignment="1">
      <alignment horizontal="center" vertical="center"/>
    </xf>
    <xf numFmtId="2" fontId="15" fillId="9" borderId="3" xfId="1" applyNumberFormat="1" applyFont="1" applyFill="1" applyBorder="1" applyAlignment="1">
      <alignment horizontal="center" vertical="center"/>
    </xf>
    <xf numFmtId="2" fontId="15" fillId="9" borderId="0" xfId="1" applyNumberFormat="1" applyFont="1" applyFill="1" applyBorder="1" applyAlignment="1">
      <alignment horizontal="center" vertical="center"/>
    </xf>
    <xf numFmtId="0" fontId="7" fillId="0" borderId="16" xfId="0" applyFont="1" applyBorder="1" applyAlignment="1">
      <alignment wrapText="1"/>
    </xf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3" fillId="0" borderId="18" xfId="0" applyFont="1" applyBorder="1" applyAlignment="1">
      <alignment vertical="center"/>
    </xf>
    <xf numFmtId="0" fontId="15" fillId="0" borderId="3" xfId="0" applyFont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5" fillId="0" borderId="19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4" fillId="4" borderId="3" xfId="0" applyFont="1" applyFill="1" applyBorder="1" applyAlignment="1">
      <alignment horizontal="center" vertical="center"/>
    </xf>
    <xf numFmtId="0" fontId="15" fillId="0" borderId="3" xfId="1" applyNumberFormat="1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0" xfId="0" applyFont="1" applyBorder="1" applyAlignment="1">
      <alignment vertical="center"/>
    </xf>
    <xf numFmtId="0" fontId="15" fillId="0" borderId="10" xfId="0" applyFont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wrapText="1"/>
    </xf>
    <xf numFmtId="0" fontId="7" fillId="0" borderId="3" xfId="0" applyFont="1" applyBorder="1"/>
    <xf numFmtId="9" fontId="7" fillId="0" borderId="3" xfId="0" applyNumberFormat="1" applyFont="1" applyBorder="1" applyAlignment="1">
      <alignment horizontal="center" vertical="center"/>
    </xf>
    <xf numFmtId="9" fontId="12" fillId="5" borderId="14" xfId="1" applyFont="1" applyFill="1" applyBorder="1" applyAlignment="1">
      <alignment horizontal="center" vertical="center"/>
    </xf>
    <xf numFmtId="9" fontId="12" fillId="5" borderId="0" xfId="1" applyFont="1" applyFill="1" applyBorder="1" applyAlignment="1">
      <alignment horizontal="center" vertical="center"/>
    </xf>
    <xf numFmtId="9" fontId="12" fillId="5" borderId="3" xfId="1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textRotation="90"/>
    </xf>
    <xf numFmtId="0" fontId="13" fillId="0" borderId="8" xfId="0" applyFont="1" applyBorder="1" applyAlignment="1">
      <alignment horizontal="center" vertical="center" textRotation="90"/>
    </xf>
    <xf numFmtId="0" fontId="13" fillId="0" borderId="4" xfId="0" applyFont="1" applyBorder="1" applyAlignment="1">
      <alignment horizontal="center" vertical="center" textRotation="90"/>
    </xf>
    <xf numFmtId="0" fontId="11" fillId="5" borderId="3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 textRotation="90" wrapText="1"/>
    </xf>
    <xf numFmtId="0" fontId="10" fillId="0" borderId="2" xfId="0" applyFont="1" applyBorder="1" applyAlignment="1">
      <alignment horizontal="center" vertical="center" textRotation="90" wrapText="1"/>
    </xf>
    <xf numFmtId="0" fontId="10" fillId="0" borderId="15" xfId="0" applyFont="1" applyBorder="1" applyAlignment="1">
      <alignment horizontal="center" vertical="center" textRotation="90" wrapText="1"/>
    </xf>
    <xf numFmtId="0" fontId="11" fillId="6" borderId="8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4" fillId="0" borderId="21" xfId="0" applyFont="1" applyBorder="1" applyAlignment="1">
      <alignment vertical="center" wrapText="1"/>
    </xf>
    <xf numFmtId="0" fontId="4" fillId="0" borderId="22" xfId="0" applyFont="1" applyBorder="1" applyAlignment="1">
      <alignment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CSE 368: COMPUTER</a:t>
            </a:r>
            <a:r>
              <a:rPr lang="en-US" sz="1200" b="1" baseline="0"/>
              <a:t> NETWORKS  LAB (CNL) </a:t>
            </a:r>
          </a:p>
          <a:p>
            <a:pPr>
              <a:defRPr b="1"/>
            </a:pPr>
            <a:r>
              <a:rPr lang="en-US" sz="1200" b="1" baseline="0"/>
              <a:t>SECTION A1 - FALL 2022</a:t>
            </a:r>
            <a:endParaRPr lang="en-US" sz="1200" b="1"/>
          </a:p>
        </c:rich>
      </c:tx>
      <c:layout>
        <c:manualLayout>
          <c:xMode val="edge"/>
          <c:yMode val="edge"/>
          <c:x val="0.13003095975232198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pct90">
                <a:fgClr>
                  <a:schemeClr val="tx1">
                    <a:lumMod val="65000"/>
                    <a:lumOff val="35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A2E-41A8-9AA3-C43A84737A0A}"/>
              </c:ext>
            </c:extLst>
          </c:dPt>
          <c:dPt>
            <c:idx val="1"/>
            <c:bubble3D val="0"/>
            <c:spPr>
              <a:pattFill prst="horzBrick">
                <a:fgClr>
                  <a:schemeClr val="tx1">
                    <a:lumMod val="65000"/>
                    <a:lumOff val="35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A2E-41A8-9AA3-C43A84737A0A}"/>
              </c:ext>
            </c:extLst>
          </c:dPt>
          <c:dPt>
            <c:idx val="2"/>
            <c:bubble3D val="0"/>
            <c:spPr>
              <a:pattFill prst="wdDnDiag">
                <a:fgClr>
                  <a:schemeClr val="tx1">
                    <a:lumMod val="65000"/>
                    <a:lumOff val="35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A2E-41A8-9AA3-C43A84737A0A}"/>
              </c:ext>
            </c:extLst>
          </c:dPt>
          <c:dPt>
            <c:idx val="3"/>
            <c:bubble3D val="0"/>
            <c:spPr>
              <a:pattFill prst="lgGrid">
                <a:fgClr>
                  <a:schemeClr val="tx1">
                    <a:lumMod val="65000"/>
                    <a:lumOff val="35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72D1-48BB-8533-5FF0C52994D3}"/>
              </c:ext>
            </c:extLst>
          </c:dPt>
          <c:dPt>
            <c:idx val="4"/>
            <c:bubble3D val="0"/>
            <c:spPr>
              <a:pattFill prst="wdDnDiag">
                <a:fgClr>
                  <a:schemeClr val="tx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2D1-48BB-8533-5FF0C52994D3}"/>
              </c:ext>
            </c:extLst>
          </c:dPt>
          <c:dLbls>
            <c:dLbl>
              <c:idx val="0"/>
              <c:layout>
                <c:manualLayout>
                  <c:x val="4.1279669762641795E-2"/>
                  <c:y val="4.6298118985126924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806054622429162"/>
                      <c:h val="0.1119845435987168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7A2E-41A8-9AA3-C43A84737A0A}"/>
                </c:ext>
              </c:extLst>
            </c:dLbl>
            <c:dLbl>
              <c:idx val="2"/>
              <c:layout>
                <c:manualLayout>
                  <c:x val="4.1279771336632458E-2"/>
                  <c:y val="-1.851870078740157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064564491358081"/>
                      <c:h val="8.928951589384659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7A2E-41A8-9AA3-C43A84737A0A}"/>
                </c:ext>
              </c:extLst>
            </c:dLbl>
            <c:spPr>
              <a:pattFill prst="pct5">
                <a:fgClr>
                  <a:srgbClr val="FFFFFF"/>
                </a:fgClr>
                <a:bgClr>
                  <a:srgbClr val="FFFFFF"/>
                </a:bgClr>
              </a:patt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SD_C_FALL2023!$BC$14:$BG$14</c:f>
              <c:strCache>
                <c:ptCount val="5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</c:strCache>
            </c:strRef>
          </c:cat>
          <c:val>
            <c:numRef>
              <c:f>SD_C_FALL2023!$BC$66:$BG$66</c:f>
              <c:numCache>
                <c:formatCode>0%</c:formatCode>
                <c:ptCount val="5"/>
                <c:pt idx="0">
                  <c:v>0</c:v>
                </c:pt>
                <c:pt idx="1">
                  <c:v>0.79166666666666663</c:v>
                </c:pt>
                <c:pt idx="2">
                  <c:v>0.83333333333333337</c:v>
                </c:pt>
                <c:pt idx="3">
                  <c:v>0.875</c:v>
                </c:pt>
                <c:pt idx="4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2E-41A8-9AA3-C43A84737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53340</xdr:colOff>
      <xdr:row>66</xdr:row>
      <xdr:rowOff>125730</xdr:rowOff>
    </xdr:from>
    <xdr:to>
      <xdr:col>67</xdr:col>
      <xdr:colOff>228600</xdr:colOff>
      <xdr:row>80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2D54F8-5D29-44D6-956D-9C7AB8EE3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F32FC-3EF1-4004-957C-EE200803023B}">
  <sheetPr>
    <outlinePr summaryBelow="0" summaryRight="0"/>
  </sheetPr>
  <dimension ref="A1:BS66"/>
  <sheetViews>
    <sheetView tabSelected="1" topLeftCell="J15" zoomScale="80" zoomScaleNormal="80" workbookViewId="0">
      <selection activeCell="AD17" sqref="AD17:AD40"/>
    </sheetView>
  </sheetViews>
  <sheetFormatPr defaultColWidth="12.5546875" defaultRowHeight="15.75" customHeight="1" x14ac:dyDescent="0.25"/>
  <cols>
    <col min="1" max="1" width="16.5546875" style="6" customWidth="1"/>
    <col min="2" max="2" width="30" style="6" bestFit="1" customWidth="1"/>
    <col min="3" max="3" width="4.44140625" style="6" customWidth="1"/>
    <col min="4" max="5" width="4.44140625" style="6" bestFit="1" customWidth="1"/>
    <col min="6" max="6" width="4.44140625" style="6" customWidth="1"/>
    <col min="7" max="8" width="4.44140625" style="6" bestFit="1" customWidth="1"/>
    <col min="9" max="9" width="4.44140625" style="6" customWidth="1"/>
    <col min="10" max="11" width="4.44140625" style="6" bestFit="1" customWidth="1"/>
    <col min="12" max="12" width="4.44140625" style="6" customWidth="1"/>
    <col min="13" max="14" width="4.44140625" style="6" bestFit="1" customWidth="1"/>
    <col min="15" max="16" width="4.44140625" style="6" customWidth="1"/>
    <col min="17" max="17" width="4.44140625" style="6" bestFit="1" customWidth="1"/>
    <col min="18" max="18" width="4.44140625" style="6" customWidth="1"/>
    <col min="19" max="20" width="4.44140625" style="6" bestFit="1" customWidth="1"/>
    <col min="21" max="22" width="4.44140625" style="6" customWidth="1"/>
    <col min="23" max="27" width="4.44140625" style="6" bestFit="1" customWidth="1"/>
    <col min="28" max="29" width="4.77734375" style="6" bestFit="1" customWidth="1"/>
    <col min="30" max="30" width="6.5546875" style="6" bestFit="1" customWidth="1"/>
    <col min="31" max="32" width="4.77734375" style="6" bestFit="1" customWidth="1"/>
    <col min="33" max="33" width="5.6640625" style="6" bestFit="1" customWidth="1"/>
    <col min="34" max="45" width="4.77734375" style="6" bestFit="1" customWidth="1"/>
    <col min="46" max="46" width="6.33203125" style="6" bestFit="1" customWidth="1"/>
    <col min="47" max="47" width="5.5546875" style="6" customWidth="1"/>
    <col min="48" max="48" width="5.109375" style="6" customWidth="1"/>
    <col min="49" max="49" width="6.5546875" style="6" bestFit="1" customWidth="1"/>
    <col min="50" max="50" width="5.5546875" style="6" bestFit="1" customWidth="1"/>
    <col min="51" max="51" width="8.33203125" style="6" bestFit="1" customWidth="1"/>
    <col min="52" max="53" width="8.33203125" style="6" customWidth="1"/>
    <col min="54" max="54" width="6.44140625" style="6" customWidth="1"/>
    <col min="55" max="55" width="5.88671875" style="6" bestFit="1" customWidth="1"/>
    <col min="56" max="57" width="5.5546875" style="6" bestFit="1" customWidth="1"/>
    <col min="58" max="59" width="7.21875" style="6" bestFit="1" customWidth="1"/>
    <col min="60" max="60" width="5.88671875" style="6" customWidth="1"/>
    <col min="61" max="63" width="5.44140625" style="6" bestFit="1" customWidth="1"/>
    <col min="64" max="65" width="5.44140625" style="6" customWidth="1"/>
    <col min="66" max="66" width="5.109375" style="6" customWidth="1"/>
    <col min="67" max="69" width="5.44140625" style="6" bestFit="1" customWidth="1"/>
    <col min="70" max="71" width="5.44140625" style="6" customWidth="1"/>
    <col min="72" max="16384" width="12.5546875" style="6"/>
  </cols>
  <sheetData>
    <row r="1" spans="1:71" ht="15.6" customHeight="1" thickBot="1" x14ac:dyDescent="0.35">
      <c r="A1" s="3" t="s">
        <v>0</v>
      </c>
      <c r="B1" s="3" t="s">
        <v>53</v>
      </c>
      <c r="C1" s="4"/>
      <c r="D1" s="4"/>
      <c r="E1" s="5"/>
      <c r="F1" s="4"/>
      <c r="G1" s="4"/>
      <c r="H1" s="5"/>
      <c r="I1" s="4"/>
      <c r="J1" s="4"/>
      <c r="K1" s="5"/>
      <c r="L1" s="4"/>
      <c r="M1" s="4"/>
      <c r="N1" s="90"/>
      <c r="O1" s="90"/>
      <c r="P1" s="90"/>
      <c r="Q1" s="90"/>
      <c r="R1" s="90"/>
      <c r="S1" s="90"/>
      <c r="T1" s="90"/>
      <c r="U1" s="4"/>
      <c r="V1" s="4"/>
      <c r="W1" s="5"/>
      <c r="X1" s="5"/>
      <c r="Y1" s="5"/>
      <c r="Z1" s="5"/>
      <c r="AA1" s="89" t="s">
        <v>21</v>
      </c>
      <c r="AB1" s="89"/>
      <c r="AC1" s="89"/>
      <c r="AD1" s="89"/>
      <c r="AE1" s="89"/>
      <c r="AF1" s="89"/>
      <c r="AG1" s="89"/>
      <c r="AK1" s="91"/>
      <c r="AL1" s="92"/>
      <c r="AM1" s="92"/>
      <c r="AN1" s="92"/>
      <c r="AO1" s="92"/>
      <c r="AP1" s="92"/>
      <c r="AQ1" s="92"/>
      <c r="AR1" s="92"/>
      <c r="AS1" s="92"/>
      <c r="AT1" s="92"/>
      <c r="AU1" s="92"/>
      <c r="AV1" s="92"/>
      <c r="AW1" s="92"/>
    </row>
    <row r="2" spans="1:71" ht="15.6" customHeight="1" thickBot="1" x14ac:dyDescent="0.35">
      <c r="A2" s="3" t="s">
        <v>1</v>
      </c>
      <c r="B2" s="3" t="s">
        <v>54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8"/>
      <c r="O2" s="9"/>
      <c r="P2" s="10"/>
      <c r="Q2" s="9"/>
      <c r="R2" s="9"/>
      <c r="S2" s="8"/>
      <c r="T2" s="8"/>
      <c r="U2" s="4"/>
      <c r="V2" s="4"/>
      <c r="W2" s="4"/>
      <c r="X2" s="4"/>
      <c r="Y2" s="4"/>
      <c r="Z2" s="4"/>
      <c r="AA2" s="11"/>
      <c r="AB2" s="12" t="s">
        <v>22</v>
      </c>
      <c r="AC2" s="13" t="s">
        <v>23</v>
      </c>
      <c r="AD2" s="12" t="s">
        <v>35</v>
      </c>
      <c r="AE2" s="12" t="s">
        <v>9</v>
      </c>
      <c r="AF2" s="11" t="s">
        <v>24</v>
      </c>
      <c r="AG2" s="11" t="s">
        <v>25</v>
      </c>
      <c r="AK2" s="91"/>
      <c r="AL2" s="7"/>
      <c r="AM2" s="93" t="s">
        <v>36</v>
      </c>
      <c r="AN2" s="95" t="s">
        <v>37</v>
      </c>
      <c r="AO2" s="96"/>
      <c r="AP2" s="96"/>
      <c r="AQ2" s="96"/>
      <c r="AR2" s="96"/>
      <c r="AS2" s="96"/>
      <c r="AT2" s="96"/>
      <c r="AU2" s="96"/>
      <c r="AV2" s="96"/>
      <c r="AW2" s="96"/>
      <c r="AX2" s="96"/>
      <c r="AY2" s="97"/>
    </row>
    <row r="3" spans="1:71" ht="15.75" customHeight="1" thickBot="1" x14ac:dyDescent="0.35">
      <c r="A3" s="3" t="s">
        <v>2</v>
      </c>
      <c r="B3" s="3" t="s">
        <v>55</v>
      </c>
      <c r="C3" s="4"/>
      <c r="D3" s="4"/>
      <c r="E3" s="5"/>
      <c r="F3" s="4"/>
      <c r="G3" s="4"/>
      <c r="H3" s="5"/>
      <c r="I3" s="4"/>
      <c r="J3" s="4"/>
      <c r="K3" s="5"/>
      <c r="L3" s="4"/>
      <c r="M3" s="4"/>
      <c r="N3" s="8"/>
      <c r="O3" s="8"/>
      <c r="P3" s="8"/>
      <c r="Q3" s="8"/>
      <c r="R3" s="8"/>
      <c r="S3" s="8"/>
      <c r="T3" s="14"/>
      <c r="U3" s="4"/>
      <c r="V3" s="4"/>
      <c r="W3" s="5"/>
      <c r="X3" s="5"/>
      <c r="Y3" s="5"/>
      <c r="Z3" s="5"/>
      <c r="AA3" s="11" t="s">
        <v>3</v>
      </c>
      <c r="AB3" s="1">
        <v>10</v>
      </c>
      <c r="AC3" s="1"/>
      <c r="AD3" s="1"/>
      <c r="AE3" s="1"/>
      <c r="AF3" s="1">
        <f>SUM(AB3:AE3)</f>
        <v>10</v>
      </c>
      <c r="AG3" s="15">
        <f>AF3/AF9</f>
        <v>7.1428571428571425E-2</v>
      </c>
      <c r="AK3" s="7"/>
      <c r="AL3" s="7"/>
      <c r="AM3" s="94"/>
      <c r="AN3" s="17" t="s">
        <v>38</v>
      </c>
      <c r="AO3" s="17" t="s">
        <v>39</v>
      </c>
      <c r="AP3" s="17" t="s">
        <v>40</v>
      </c>
      <c r="AQ3" s="17" t="s">
        <v>41</v>
      </c>
      <c r="AR3" s="17" t="s">
        <v>42</v>
      </c>
      <c r="AS3" s="17" t="s">
        <v>43</v>
      </c>
      <c r="AT3" s="17" t="s">
        <v>44</v>
      </c>
      <c r="AU3" s="17" t="s">
        <v>45</v>
      </c>
      <c r="AV3" s="17" t="s">
        <v>46</v>
      </c>
      <c r="AW3" s="17" t="s">
        <v>47</v>
      </c>
      <c r="AX3" s="17" t="s">
        <v>48</v>
      </c>
      <c r="AY3" s="17" t="s">
        <v>49</v>
      </c>
    </row>
    <row r="4" spans="1:71" ht="15.75" customHeight="1" thickBot="1" x14ac:dyDescent="0.35">
      <c r="A4" s="3" t="s">
        <v>4</v>
      </c>
      <c r="B4" s="3" t="s">
        <v>13</v>
      </c>
      <c r="C4" s="4"/>
      <c r="D4" s="4"/>
      <c r="E4" s="5"/>
      <c r="F4" s="4"/>
      <c r="G4" s="4"/>
      <c r="H4" s="5"/>
      <c r="I4" s="4"/>
      <c r="J4" s="4"/>
      <c r="K4" s="5"/>
      <c r="L4" s="4"/>
      <c r="M4" s="4"/>
      <c r="N4" s="8"/>
      <c r="O4" s="8"/>
      <c r="P4" s="8"/>
      <c r="Q4" s="8"/>
      <c r="R4" s="8"/>
      <c r="S4" s="8"/>
      <c r="T4" s="14"/>
      <c r="U4" s="4"/>
      <c r="V4" s="4"/>
      <c r="W4" s="5"/>
      <c r="X4" s="5"/>
      <c r="Y4" s="5"/>
      <c r="Z4" s="5"/>
      <c r="AA4" s="11" t="s">
        <v>14</v>
      </c>
      <c r="AB4" s="1">
        <v>30</v>
      </c>
      <c r="AC4" s="1"/>
      <c r="AD4" s="1">
        <v>20</v>
      </c>
      <c r="AE4" s="1">
        <v>20</v>
      </c>
      <c r="AF4" s="1">
        <f>SUM(AB4:AE4)</f>
        <v>70</v>
      </c>
      <c r="AG4" s="15">
        <f>AF4/AF9</f>
        <v>0.5</v>
      </c>
      <c r="AK4" s="7"/>
      <c r="AL4" s="7"/>
      <c r="AM4" s="16" t="s">
        <v>3</v>
      </c>
      <c r="AN4" s="17" t="s">
        <v>50</v>
      </c>
      <c r="AO4" s="17"/>
      <c r="AP4" s="17"/>
      <c r="AQ4" s="17" t="s">
        <v>51</v>
      </c>
      <c r="AR4" s="18"/>
      <c r="AS4" s="18"/>
      <c r="AT4" s="18"/>
      <c r="AU4" s="18"/>
      <c r="AV4" s="18"/>
      <c r="AW4" s="18"/>
      <c r="AX4" s="18"/>
      <c r="AY4" s="18"/>
    </row>
    <row r="5" spans="1:71" ht="15.75" customHeight="1" thickBot="1" x14ac:dyDescent="0.35">
      <c r="A5" s="3" t="s">
        <v>5</v>
      </c>
      <c r="B5" s="19">
        <f>COUNTA(B17:B47)</f>
        <v>24</v>
      </c>
      <c r="C5" s="4"/>
      <c r="D5" s="4"/>
      <c r="E5" s="5"/>
      <c r="F5" s="4"/>
      <c r="G5" s="4"/>
      <c r="H5" s="5"/>
      <c r="I5" s="4"/>
      <c r="J5" s="4"/>
      <c r="K5" s="5"/>
      <c r="L5" s="4"/>
      <c r="M5" s="4"/>
      <c r="N5" s="8"/>
      <c r="O5" s="8"/>
      <c r="P5" s="8"/>
      <c r="Q5" s="8"/>
      <c r="R5" s="8"/>
      <c r="S5" s="8"/>
      <c r="T5" s="14"/>
      <c r="U5" s="4"/>
      <c r="V5" s="4"/>
      <c r="W5" s="5"/>
      <c r="X5" s="5"/>
      <c r="Y5" s="5"/>
      <c r="Z5" s="5"/>
      <c r="AA5" s="11" t="s">
        <v>16</v>
      </c>
      <c r="AB5" s="1">
        <v>20</v>
      </c>
      <c r="AC5" s="1"/>
      <c r="AD5" s="1"/>
      <c r="AE5" s="1">
        <v>10</v>
      </c>
      <c r="AF5" s="1">
        <f>SUM(AB5:AE5)</f>
        <v>30</v>
      </c>
      <c r="AG5" s="15">
        <f>AF5/AF9</f>
        <v>0.21428571428571427</v>
      </c>
      <c r="AK5" s="7"/>
      <c r="AL5" s="7"/>
      <c r="AM5" s="16" t="s">
        <v>14</v>
      </c>
      <c r="AN5" s="17" t="s">
        <v>50</v>
      </c>
      <c r="AO5" s="17"/>
      <c r="AP5" s="17"/>
      <c r="AQ5" s="18"/>
      <c r="AR5" s="18"/>
      <c r="AS5" s="18"/>
      <c r="AT5" s="18"/>
      <c r="AU5" s="18"/>
      <c r="AV5" s="18"/>
      <c r="AW5" s="18"/>
      <c r="AX5" s="18"/>
      <c r="AY5" s="18"/>
    </row>
    <row r="6" spans="1:71" ht="15.75" customHeight="1" thickBot="1" x14ac:dyDescent="0.35">
      <c r="A6" s="3"/>
      <c r="B6" s="19"/>
      <c r="C6" s="4"/>
      <c r="D6" s="4"/>
      <c r="E6" s="5"/>
      <c r="F6" s="4"/>
      <c r="G6" s="4"/>
      <c r="H6" s="5"/>
      <c r="I6" s="4"/>
      <c r="J6" s="4"/>
      <c r="K6" s="5"/>
      <c r="L6" s="4"/>
      <c r="M6" s="4"/>
      <c r="N6" s="9"/>
      <c r="O6" s="8"/>
      <c r="P6" s="8"/>
      <c r="Q6" s="8"/>
      <c r="R6" s="8"/>
      <c r="S6" s="8"/>
      <c r="T6" s="14"/>
      <c r="U6" s="4"/>
      <c r="V6" s="4"/>
      <c r="W6" s="5"/>
      <c r="X6" s="5"/>
      <c r="Y6" s="5"/>
      <c r="Z6" s="5"/>
      <c r="AA6" s="12" t="s">
        <v>26</v>
      </c>
      <c r="AB6" s="1">
        <v>10</v>
      </c>
      <c r="AC6" s="1"/>
      <c r="AD6" s="1"/>
      <c r="AE6" s="1"/>
      <c r="AF6" s="1">
        <f t="shared" ref="AF6:AF7" si="0">SUM(AB6:AE6)</f>
        <v>10</v>
      </c>
      <c r="AG6" s="15">
        <f>AF6/AF9</f>
        <v>7.1428571428571425E-2</v>
      </c>
      <c r="AK6" s="7"/>
      <c r="AL6" s="7"/>
      <c r="AM6" s="16" t="s">
        <v>16</v>
      </c>
      <c r="AN6" s="17"/>
      <c r="AO6" s="17"/>
      <c r="AP6" s="17"/>
      <c r="AQ6" s="18"/>
      <c r="AR6" s="20" t="s">
        <v>52</v>
      </c>
      <c r="AS6" s="18"/>
      <c r="AT6" s="18"/>
      <c r="AU6" s="20" t="s">
        <v>52</v>
      </c>
      <c r="AV6" s="18"/>
      <c r="AW6" s="18"/>
      <c r="AX6" s="18"/>
      <c r="AY6" s="18"/>
    </row>
    <row r="7" spans="1:71" ht="15.75" customHeight="1" thickBot="1" x14ac:dyDescent="0.35">
      <c r="A7" s="3"/>
      <c r="B7" s="19"/>
      <c r="C7" s="4"/>
      <c r="D7" s="4"/>
      <c r="E7" s="5"/>
      <c r="F7" s="4"/>
      <c r="G7" s="4"/>
      <c r="H7" s="5"/>
      <c r="I7" s="4"/>
      <c r="J7" s="4"/>
      <c r="K7" s="5"/>
      <c r="L7" s="4"/>
      <c r="M7" s="4"/>
      <c r="N7" s="9"/>
      <c r="O7" s="8"/>
      <c r="P7" s="8"/>
      <c r="Q7" s="8"/>
      <c r="R7" s="8"/>
      <c r="S7" s="8"/>
      <c r="T7" s="14"/>
      <c r="U7" s="4"/>
      <c r="V7" s="4"/>
      <c r="W7" s="5"/>
      <c r="X7" s="5"/>
      <c r="Y7" s="5"/>
      <c r="Z7" s="5"/>
      <c r="AA7" s="12" t="s">
        <v>27</v>
      </c>
      <c r="AB7" s="1">
        <v>10</v>
      </c>
      <c r="AC7" s="1"/>
      <c r="AD7" s="1"/>
      <c r="AE7" s="1">
        <v>10</v>
      </c>
      <c r="AF7" s="1">
        <f t="shared" si="0"/>
        <v>20</v>
      </c>
      <c r="AG7" s="15">
        <f>AF7/AF9</f>
        <v>0.14285714285714285</v>
      </c>
      <c r="AK7" s="21"/>
      <c r="AL7" s="22"/>
      <c r="AM7" s="16" t="s">
        <v>26</v>
      </c>
      <c r="AN7" s="17"/>
      <c r="AO7" s="17"/>
      <c r="AP7" s="20" t="s">
        <v>52</v>
      </c>
      <c r="AQ7" s="17"/>
      <c r="AR7" s="17"/>
      <c r="AS7" s="17"/>
      <c r="AT7" s="17"/>
      <c r="AU7" s="17"/>
      <c r="AV7" s="17"/>
      <c r="AW7" s="17"/>
      <c r="AX7" s="17"/>
      <c r="AY7" s="17"/>
    </row>
    <row r="8" spans="1:71" ht="15.75" customHeight="1" thickBot="1" x14ac:dyDescent="0.35">
      <c r="A8" s="3"/>
      <c r="B8" s="19"/>
      <c r="C8" s="4"/>
      <c r="D8" s="4"/>
      <c r="E8" s="5"/>
      <c r="F8" s="4"/>
      <c r="G8" s="4"/>
      <c r="H8" s="5"/>
      <c r="I8" s="4"/>
      <c r="J8" s="4"/>
      <c r="K8" s="5"/>
      <c r="L8" s="4"/>
      <c r="M8" s="4"/>
      <c r="N8" s="9"/>
      <c r="O8" s="8"/>
      <c r="P8" s="8"/>
      <c r="Q8" s="8"/>
      <c r="R8" s="8"/>
      <c r="S8" s="8"/>
      <c r="T8" s="14"/>
      <c r="U8" s="4"/>
      <c r="V8" s="4"/>
      <c r="W8" s="5"/>
      <c r="X8" s="5"/>
      <c r="Y8" s="5"/>
      <c r="Z8" s="5"/>
      <c r="AA8" s="12" t="s">
        <v>28</v>
      </c>
      <c r="AB8" s="1"/>
      <c r="AC8" s="1"/>
      <c r="AD8" s="1"/>
      <c r="AE8" s="1"/>
      <c r="AF8" s="1"/>
      <c r="AG8" s="15"/>
      <c r="AM8" s="16" t="s">
        <v>27</v>
      </c>
      <c r="AN8" s="17"/>
      <c r="AO8" s="17"/>
      <c r="AP8" s="20" t="s">
        <v>52</v>
      </c>
      <c r="AQ8" s="17"/>
      <c r="AR8" s="17"/>
      <c r="AS8" s="17"/>
      <c r="AT8" s="17"/>
      <c r="AU8" s="17"/>
      <c r="AV8" s="17"/>
      <c r="AW8" s="17"/>
      <c r="AX8" s="17"/>
      <c r="AY8" s="17"/>
    </row>
    <row r="9" spans="1:71" ht="15.75" customHeight="1" x14ac:dyDescent="0.3">
      <c r="A9" s="3"/>
      <c r="B9" s="2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8"/>
      <c r="O9" s="8"/>
      <c r="P9" s="8"/>
      <c r="Q9" s="8"/>
      <c r="R9" s="8"/>
      <c r="S9" s="8"/>
      <c r="T9" s="14"/>
      <c r="U9" s="4"/>
      <c r="V9" s="4"/>
      <c r="W9" s="4"/>
      <c r="X9" s="4"/>
      <c r="Y9" s="4"/>
      <c r="Z9" s="4"/>
      <c r="AA9" s="11"/>
      <c r="AB9" s="11"/>
      <c r="AC9" s="11"/>
      <c r="AD9" s="11"/>
      <c r="AE9" s="11"/>
      <c r="AF9" s="11">
        <f>SUM(AF3:AF8)</f>
        <v>140</v>
      </c>
      <c r="AG9" s="15">
        <f>SUM(AG3:AG8)</f>
        <v>1</v>
      </c>
    </row>
    <row r="10" spans="1:71" ht="13.2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71" ht="13.2" x14ac:dyDescent="0.25">
      <c r="A11" s="24"/>
      <c r="B11" s="2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24"/>
    </row>
    <row r="12" spans="1:71" ht="13.8" x14ac:dyDescent="0.25">
      <c r="A12" s="81" t="s">
        <v>6</v>
      </c>
      <c r="B12" s="83" t="s">
        <v>7</v>
      </c>
      <c r="C12" s="84"/>
      <c r="D12" s="84"/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5" t="s">
        <v>8</v>
      </c>
      <c r="AE12" s="80" t="s">
        <v>9</v>
      </c>
      <c r="AF12" s="80"/>
      <c r="AG12" s="80"/>
      <c r="AH12" s="80" t="s">
        <v>9</v>
      </c>
      <c r="AI12" s="80"/>
      <c r="AJ12" s="80"/>
      <c r="AK12" s="80" t="s">
        <v>9</v>
      </c>
      <c r="AL12" s="80"/>
      <c r="AM12" s="80"/>
      <c r="AN12" s="80" t="s">
        <v>9</v>
      </c>
      <c r="AO12" s="80"/>
      <c r="AP12" s="80"/>
      <c r="AQ12" s="80" t="s">
        <v>9</v>
      </c>
      <c r="AR12" s="80"/>
      <c r="AS12" s="80"/>
      <c r="AT12" s="75"/>
      <c r="AU12" s="25" t="s">
        <v>29</v>
      </c>
      <c r="AW12" s="71" t="s">
        <v>17</v>
      </c>
      <c r="AX12" s="71"/>
      <c r="AY12" s="71"/>
      <c r="AZ12" s="71"/>
      <c r="BA12" s="71"/>
      <c r="BB12" s="26"/>
      <c r="BC12" s="69" t="s">
        <v>17</v>
      </c>
      <c r="BD12" s="70"/>
      <c r="BE12" s="70"/>
      <c r="BF12" s="70"/>
      <c r="BG12" s="70"/>
      <c r="BI12" s="71" t="s">
        <v>17</v>
      </c>
      <c r="BJ12" s="71"/>
      <c r="BK12" s="71"/>
      <c r="BL12" s="71"/>
      <c r="BM12" s="71"/>
      <c r="BO12" s="71" t="s">
        <v>17</v>
      </c>
      <c r="BP12" s="71"/>
      <c r="BQ12" s="71"/>
      <c r="BR12" s="71"/>
      <c r="BS12" s="71"/>
    </row>
    <row r="13" spans="1:71" ht="75.599999999999994" customHeight="1" x14ac:dyDescent="0.25">
      <c r="A13" s="82"/>
      <c r="B13" s="82"/>
      <c r="C13" s="77" t="s">
        <v>30</v>
      </c>
      <c r="D13" s="78"/>
      <c r="E13" s="79"/>
      <c r="F13" s="77" t="s">
        <v>31</v>
      </c>
      <c r="G13" s="78"/>
      <c r="H13" s="79"/>
      <c r="I13" s="77" t="s">
        <v>56</v>
      </c>
      <c r="J13" s="78"/>
      <c r="K13" s="79"/>
      <c r="L13" s="77" t="s">
        <v>57</v>
      </c>
      <c r="M13" s="78"/>
      <c r="N13" s="79"/>
      <c r="O13" s="77" t="s">
        <v>58</v>
      </c>
      <c r="P13" s="78"/>
      <c r="Q13" s="79"/>
      <c r="R13" s="77" t="s">
        <v>59</v>
      </c>
      <c r="S13" s="78"/>
      <c r="T13" s="79"/>
      <c r="U13" s="77" t="s">
        <v>60</v>
      </c>
      <c r="V13" s="78"/>
      <c r="W13" s="79"/>
      <c r="X13" s="77" t="s">
        <v>109</v>
      </c>
      <c r="Y13" s="78"/>
      <c r="Z13" s="79"/>
      <c r="AA13" s="27"/>
      <c r="AB13" s="27"/>
      <c r="AC13" s="27"/>
      <c r="AD13" s="86"/>
      <c r="AE13" s="77" t="s">
        <v>30</v>
      </c>
      <c r="AF13" s="78"/>
      <c r="AG13" s="79"/>
      <c r="AH13" s="77" t="s">
        <v>31</v>
      </c>
      <c r="AI13" s="78"/>
      <c r="AJ13" s="79"/>
      <c r="AK13" s="77" t="s">
        <v>58</v>
      </c>
      <c r="AL13" s="78"/>
      <c r="AM13" s="79"/>
      <c r="AN13" s="77" t="s">
        <v>59</v>
      </c>
      <c r="AO13" s="78"/>
      <c r="AP13" s="79"/>
      <c r="AQ13" s="88"/>
      <c r="AR13" s="88"/>
      <c r="AS13" s="88"/>
      <c r="AT13" s="76"/>
      <c r="AU13" s="28"/>
      <c r="AW13" s="71"/>
      <c r="AX13" s="71"/>
      <c r="AY13" s="71"/>
      <c r="AZ13" s="71"/>
      <c r="BA13" s="71"/>
      <c r="BB13" s="26"/>
      <c r="BC13" s="69"/>
      <c r="BD13" s="70"/>
      <c r="BE13" s="70"/>
      <c r="BF13" s="70"/>
      <c r="BG13" s="70"/>
      <c r="BI13" s="71"/>
      <c r="BJ13" s="71"/>
      <c r="BK13" s="71"/>
      <c r="BL13" s="71"/>
      <c r="BM13" s="71"/>
      <c r="BO13" s="71"/>
      <c r="BP13" s="71"/>
      <c r="BQ13" s="71"/>
      <c r="BR13" s="71"/>
      <c r="BS13" s="71"/>
    </row>
    <row r="14" spans="1:71" ht="115.8" customHeight="1" x14ac:dyDescent="0.25">
      <c r="A14" s="82"/>
      <c r="B14" s="82"/>
      <c r="C14" s="29" t="s">
        <v>32</v>
      </c>
      <c r="D14" s="29" t="s">
        <v>33</v>
      </c>
      <c r="E14" s="29" t="s">
        <v>34</v>
      </c>
      <c r="F14" s="29" t="s">
        <v>32</v>
      </c>
      <c r="G14" s="29" t="s">
        <v>33</v>
      </c>
      <c r="H14" s="29" t="s">
        <v>34</v>
      </c>
      <c r="I14" s="29" t="s">
        <v>32</v>
      </c>
      <c r="J14" s="29" t="s">
        <v>33</v>
      </c>
      <c r="K14" s="29" t="s">
        <v>34</v>
      </c>
      <c r="L14" s="29" t="s">
        <v>32</v>
      </c>
      <c r="M14" s="29" t="s">
        <v>33</v>
      </c>
      <c r="N14" s="29" t="s">
        <v>34</v>
      </c>
      <c r="O14" s="29" t="s">
        <v>32</v>
      </c>
      <c r="P14" s="29" t="s">
        <v>33</v>
      </c>
      <c r="Q14" s="29" t="s">
        <v>34</v>
      </c>
      <c r="R14" s="29" t="s">
        <v>32</v>
      </c>
      <c r="S14" s="29" t="s">
        <v>33</v>
      </c>
      <c r="T14" s="29" t="s">
        <v>34</v>
      </c>
      <c r="U14" s="29" t="s">
        <v>32</v>
      </c>
      <c r="V14" s="29" t="s">
        <v>33</v>
      </c>
      <c r="W14" s="29" t="s">
        <v>34</v>
      </c>
      <c r="X14" s="29" t="s">
        <v>32</v>
      </c>
      <c r="Y14" s="29" t="s">
        <v>33</v>
      </c>
      <c r="Z14" s="29" t="s">
        <v>34</v>
      </c>
      <c r="AA14" s="29" t="s">
        <v>32</v>
      </c>
      <c r="AB14" s="29" t="s">
        <v>33</v>
      </c>
      <c r="AC14" s="29" t="s">
        <v>34</v>
      </c>
      <c r="AD14" s="86"/>
      <c r="AE14" s="29" t="s">
        <v>10</v>
      </c>
      <c r="AF14" s="30" t="s">
        <v>11</v>
      </c>
      <c r="AG14" s="29" t="s">
        <v>12</v>
      </c>
      <c r="AH14" s="29" t="s">
        <v>10</v>
      </c>
      <c r="AI14" s="30" t="s">
        <v>11</v>
      </c>
      <c r="AJ14" s="29" t="s">
        <v>12</v>
      </c>
      <c r="AK14" s="29" t="s">
        <v>10</v>
      </c>
      <c r="AL14" s="30" t="s">
        <v>11</v>
      </c>
      <c r="AM14" s="29" t="s">
        <v>12</v>
      </c>
      <c r="AN14" s="29" t="s">
        <v>10</v>
      </c>
      <c r="AO14" s="30" t="s">
        <v>11</v>
      </c>
      <c r="AP14" s="29" t="s">
        <v>12</v>
      </c>
      <c r="AQ14" s="29" t="s">
        <v>10</v>
      </c>
      <c r="AR14" s="30" t="s">
        <v>11</v>
      </c>
      <c r="AS14" s="29" t="s">
        <v>12</v>
      </c>
      <c r="AT14" s="76"/>
      <c r="AU14" s="31" t="s">
        <v>29</v>
      </c>
      <c r="AW14" s="32" t="s">
        <v>3</v>
      </c>
      <c r="AX14" s="32" t="s">
        <v>14</v>
      </c>
      <c r="AY14" s="32" t="s">
        <v>16</v>
      </c>
      <c r="AZ14" s="33" t="s">
        <v>26</v>
      </c>
      <c r="BA14" s="33" t="s">
        <v>27</v>
      </c>
      <c r="BB14" s="34"/>
      <c r="BC14" s="33" t="s">
        <v>3</v>
      </c>
      <c r="BD14" s="33" t="s">
        <v>14</v>
      </c>
      <c r="BE14" s="33" t="s">
        <v>16</v>
      </c>
      <c r="BF14" s="33" t="s">
        <v>26</v>
      </c>
      <c r="BG14" s="33" t="s">
        <v>27</v>
      </c>
      <c r="BI14" s="32" t="s">
        <v>3</v>
      </c>
      <c r="BJ14" s="32" t="s">
        <v>14</v>
      </c>
      <c r="BK14" s="32" t="s">
        <v>16</v>
      </c>
      <c r="BL14" s="33" t="s">
        <v>26</v>
      </c>
      <c r="BM14" s="33" t="s">
        <v>27</v>
      </c>
      <c r="BO14" s="33" t="s">
        <v>3</v>
      </c>
      <c r="BP14" s="33" t="s">
        <v>14</v>
      </c>
      <c r="BQ14" s="33" t="s">
        <v>16</v>
      </c>
      <c r="BR14" s="35" t="s">
        <v>26</v>
      </c>
      <c r="BS14" s="35" t="s">
        <v>27</v>
      </c>
    </row>
    <row r="15" spans="1:71" ht="29.25" customHeight="1" x14ac:dyDescent="0.25">
      <c r="A15" s="87"/>
      <c r="B15" s="87"/>
      <c r="C15" s="36" t="s">
        <v>27</v>
      </c>
      <c r="D15" s="36" t="s">
        <v>27</v>
      </c>
      <c r="E15" s="36" t="s">
        <v>27</v>
      </c>
      <c r="F15" s="36" t="s">
        <v>3</v>
      </c>
      <c r="G15" s="36" t="s">
        <v>3</v>
      </c>
      <c r="H15" s="36" t="s">
        <v>3</v>
      </c>
      <c r="I15" s="36" t="s">
        <v>14</v>
      </c>
      <c r="J15" s="36" t="s">
        <v>14</v>
      </c>
      <c r="K15" s="36" t="s">
        <v>14</v>
      </c>
      <c r="L15" s="36" t="s">
        <v>14</v>
      </c>
      <c r="M15" s="36" t="s">
        <v>14</v>
      </c>
      <c r="N15" s="36" t="s">
        <v>14</v>
      </c>
      <c r="O15" s="36" t="s">
        <v>16</v>
      </c>
      <c r="P15" s="36" t="s">
        <v>16</v>
      </c>
      <c r="Q15" s="36" t="s">
        <v>16</v>
      </c>
      <c r="R15" s="36" t="s">
        <v>14</v>
      </c>
      <c r="S15" s="36" t="s">
        <v>14</v>
      </c>
      <c r="T15" s="36" t="s">
        <v>14</v>
      </c>
      <c r="U15" s="36" t="s">
        <v>16</v>
      </c>
      <c r="V15" s="36" t="s">
        <v>16</v>
      </c>
      <c r="W15" s="36" t="s">
        <v>16</v>
      </c>
      <c r="X15" s="37" t="s">
        <v>26</v>
      </c>
      <c r="Y15" s="37" t="s">
        <v>26</v>
      </c>
      <c r="Z15" s="37" t="s">
        <v>26</v>
      </c>
      <c r="AA15" s="38"/>
      <c r="AB15" s="39"/>
      <c r="AC15" s="37"/>
      <c r="AD15" s="86"/>
      <c r="AE15" s="40" t="s">
        <v>27</v>
      </c>
      <c r="AF15" s="40" t="s">
        <v>27</v>
      </c>
      <c r="AG15" s="40" t="s">
        <v>27</v>
      </c>
      <c r="AH15" s="40" t="s">
        <v>14</v>
      </c>
      <c r="AI15" s="40" t="s">
        <v>14</v>
      </c>
      <c r="AJ15" s="40" t="s">
        <v>14</v>
      </c>
      <c r="AK15" s="40" t="s">
        <v>16</v>
      </c>
      <c r="AL15" s="40" t="s">
        <v>16</v>
      </c>
      <c r="AM15" s="40" t="s">
        <v>16</v>
      </c>
      <c r="AN15" s="40" t="s">
        <v>14</v>
      </c>
      <c r="AO15" s="40" t="s">
        <v>14</v>
      </c>
      <c r="AP15" s="40" t="s">
        <v>14</v>
      </c>
      <c r="AQ15" s="40"/>
      <c r="AR15" s="40"/>
      <c r="AS15" s="40"/>
      <c r="AT15" s="76"/>
      <c r="AU15" s="41" t="s">
        <v>14</v>
      </c>
      <c r="AW15" s="42"/>
      <c r="AX15" s="42"/>
      <c r="AY15" s="42"/>
      <c r="AZ15" s="42"/>
      <c r="BA15" s="42"/>
      <c r="BB15" s="43"/>
      <c r="BC15" s="43"/>
      <c r="BD15" s="43"/>
      <c r="BE15" s="43"/>
      <c r="BF15" s="43"/>
      <c r="BG15" s="43"/>
      <c r="BI15" s="43"/>
      <c r="BJ15" s="43"/>
      <c r="BK15" s="43"/>
      <c r="BL15" s="43"/>
      <c r="BM15" s="43"/>
      <c r="BO15" s="43"/>
      <c r="BP15" s="43"/>
      <c r="BQ15" s="43"/>
    </row>
    <row r="16" spans="1:71" ht="18" customHeight="1" thickBot="1" x14ac:dyDescent="0.3">
      <c r="A16" s="73"/>
      <c r="B16" s="74"/>
      <c r="C16" s="44">
        <v>4</v>
      </c>
      <c r="D16" s="45">
        <v>3</v>
      </c>
      <c r="E16" s="44">
        <v>3</v>
      </c>
      <c r="F16" s="44">
        <v>4</v>
      </c>
      <c r="G16" s="45">
        <v>3</v>
      </c>
      <c r="H16" s="44">
        <v>3</v>
      </c>
      <c r="I16" s="44">
        <v>4</v>
      </c>
      <c r="J16" s="45">
        <v>3</v>
      </c>
      <c r="K16" s="44">
        <v>3</v>
      </c>
      <c r="L16" s="44">
        <v>4</v>
      </c>
      <c r="M16" s="45">
        <v>3</v>
      </c>
      <c r="N16" s="44">
        <v>3</v>
      </c>
      <c r="O16" s="44">
        <v>4</v>
      </c>
      <c r="P16" s="45">
        <v>3</v>
      </c>
      <c r="Q16" s="44">
        <v>3</v>
      </c>
      <c r="R16" s="44">
        <v>4</v>
      </c>
      <c r="S16" s="45">
        <v>3</v>
      </c>
      <c r="T16" s="44">
        <v>3</v>
      </c>
      <c r="U16" s="44">
        <v>4</v>
      </c>
      <c r="V16" s="45">
        <v>3</v>
      </c>
      <c r="W16" s="44">
        <v>3</v>
      </c>
      <c r="X16" s="44">
        <v>4</v>
      </c>
      <c r="Y16" s="44">
        <v>3</v>
      </c>
      <c r="Z16" s="44">
        <v>3</v>
      </c>
      <c r="AA16" s="44"/>
      <c r="AB16" s="44"/>
      <c r="AC16" s="44"/>
      <c r="AD16" s="44">
        <f t="shared" ref="AD16:AD40" si="1">SUM(C16:AC16)</f>
        <v>80</v>
      </c>
      <c r="AE16" s="46">
        <v>6</v>
      </c>
      <c r="AF16" s="46">
        <v>2</v>
      </c>
      <c r="AG16" s="46">
        <v>2</v>
      </c>
      <c r="AH16" s="46">
        <v>6</v>
      </c>
      <c r="AI16" s="46">
        <v>2</v>
      </c>
      <c r="AJ16" s="46">
        <v>2</v>
      </c>
      <c r="AK16" s="46">
        <v>6</v>
      </c>
      <c r="AL16" s="46">
        <v>2</v>
      </c>
      <c r="AM16" s="46">
        <v>2</v>
      </c>
      <c r="AN16" s="46">
        <v>6</v>
      </c>
      <c r="AO16" s="46">
        <v>2</v>
      </c>
      <c r="AP16" s="46">
        <v>2</v>
      </c>
      <c r="AQ16" s="46"/>
      <c r="AR16" s="46"/>
      <c r="AS16" s="46"/>
      <c r="AT16" s="44">
        <v>40</v>
      </c>
      <c r="AU16" s="46">
        <v>30</v>
      </c>
      <c r="AW16" s="47">
        <f ca="1">SUMIF($C$15:$AU$15,AA$3,$C16:$AG16)</f>
        <v>10</v>
      </c>
      <c r="AX16" s="47">
        <f>SUMIF($C$15:$AU$15,AA$4,$C16:$AU16)</f>
        <v>80</v>
      </c>
      <c r="AY16" s="47">
        <f ca="1">SUMIF($C$15:$AU$15,AA$5,$C16:$AG16)</f>
        <v>30</v>
      </c>
      <c r="AZ16" s="47">
        <f>SUMIF($C$15:$AU$15,AA$6,$C16:$AU16)</f>
        <v>10</v>
      </c>
      <c r="BA16" s="47">
        <f ca="1">SUMIF($C$15:$AU$15,AA$7,$C16:$AG16)</f>
        <v>20</v>
      </c>
      <c r="BB16" s="48"/>
      <c r="BC16" s="47">
        <v>20</v>
      </c>
      <c r="BD16" s="47">
        <v>50</v>
      </c>
      <c r="BE16" s="47">
        <v>20</v>
      </c>
      <c r="BF16" s="47">
        <v>20</v>
      </c>
      <c r="BG16" s="47">
        <v>10</v>
      </c>
      <c r="BI16" s="47">
        <v>20</v>
      </c>
      <c r="BJ16" s="47">
        <v>50</v>
      </c>
      <c r="BK16" s="47">
        <v>20</v>
      </c>
      <c r="BL16" s="47">
        <v>20</v>
      </c>
      <c r="BM16" s="47">
        <v>10</v>
      </c>
      <c r="BO16" s="47">
        <v>20</v>
      </c>
      <c r="BP16" s="47">
        <v>50</v>
      </c>
      <c r="BQ16" s="47">
        <v>20</v>
      </c>
      <c r="BR16" s="47">
        <v>20</v>
      </c>
      <c r="BS16" s="47">
        <v>10</v>
      </c>
    </row>
    <row r="17" spans="1:71" ht="15.75" customHeight="1" thickBot="1" x14ac:dyDescent="0.35">
      <c r="A17" s="49" t="s">
        <v>61</v>
      </c>
      <c r="B17" s="49" t="s">
        <v>62</v>
      </c>
      <c r="C17" s="50">
        <v>4</v>
      </c>
      <c r="D17" s="50">
        <v>3</v>
      </c>
      <c r="E17" s="50">
        <v>3</v>
      </c>
      <c r="F17" s="50">
        <v>4</v>
      </c>
      <c r="G17" s="50">
        <v>3</v>
      </c>
      <c r="H17" s="50">
        <v>2</v>
      </c>
      <c r="I17" s="51">
        <v>4</v>
      </c>
      <c r="J17" s="50">
        <v>3</v>
      </c>
      <c r="K17" s="50">
        <v>2</v>
      </c>
      <c r="L17" s="50">
        <v>4</v>
      </c>
      <c r="M17" s="50">
        <v>3</v>
      </c>
      <c r="N17" s="50">
        <v>3</v>
      </c>
      <c r="O17" s="52">
        <v>4</v>
      </c>
      <c r="P17" s="53">
        <v>3</v>
      </c>
      <c r="Q17" s="50">
        <v>2</v>
      </c>
      <c r="R17" s="54" t="s">
        <v>15</v>
      </c>
      <c r="S17" s="54" t="s">
        <v>15</v>
      </c>
      <c r="T17" s="54" t="s">
        <v>15</v>
      </c>
      <c r="U17" s="54">
        <v>4</v>
      </c>
      <c r="V17" s="54">
        <v>3</v>
      </c>
      <c r="W17" s="54">
        <v>3</v>
      </c>
      <c r="X17" s="54">
        <v>4</v>
      </c>
      <c r="Y17" s="54">
        <v>3</v>
      </c>
      <c r="Z17" s="54">
        <v>3</v>
      </c>
      <c r="AA17" s="54"/>
      <c r="AB17" s="54"/>
      <c r="AC17" s="54"/>
      <c r="AD17" s="55">
        <f t="shared" si="1"/>
        <v>67</v>
      </c>
      <c r="AE17" s="56">
        <v>5</v>
      </c>
      <c r="AF17" s="56">
        <v>1</v>
      </c>
      <c r="AG17" s="56">
        <v>2</v>
      </c>
      <c r="AH17" s="57" t="s">
        <v>15</v>
      </c>
      <c r="AI17" s="57" t="s">
        <v>15</v>
      </c>
      <c r="AJ17" s="57" t="s">
        <v>15</v>
      </c>
      <c r="AK17" s="57" t="s">
        <v>15</v>
      </c>
      <c r="AL17" s="57" t="s">
        <v>15</v>
      </c>
      <c r="AM17" s="57" t="s">
        <v>15</v>
      </c>
      <c r="AN17" s="57" t="s">
        <v>15</v>
      </c>
      <c r="AO17" s="57" t="s">
        <v>15</v>
      </c>
      <c r="AP17" s="57" t="s">
        <v>15</v>
      </c>
      <c r="AQ17" s="12"/>
      <c r="AR17" s="12"/>
      <c r="AS17" s="12"/>
      <c r="AT17" s="58">
        <f>SUM(AE17:AP17)</f>
        <v>8</v>
      </c>
      <c r="AU17" s="2">
        <v>5</v>
      </c>
      <c r="AW17" s="59">
        <f t="shared" ref="AW17:BA26" si="2">MIN(SUMIF($C$15:$AU$15,AW$14,$C17:$AU17), 100)</f>
        <v>9</v>
      </c>
      <c r="AX17" s="59">
        <f t="shared" si="2"/>
        <v>24</v>
      </c>
      <c r="AY17" s="59">
        <f t="shared" si="2"/>
        <v>19</v>
      </c>
      <c r="AZ17" s="59">
        <f t="shared" si="2"/>
        <v>10</v>
      </c>
      <c r="BA17" s="59">
        <f t="shared" si="2"/>
        <v>18</v>
      </c>
      <c r="BB17" s="43"/>
      <c r="BC17" s="42">
        <f t="shared" ref="BC17:BC40" si="3">MIN(SUMIF($C$15:$AU$15,AA$3,$C17:$AU17)/$BC$16, 100%)</f>
        <v>0.45</v>
      </c>
      <c r="BD17" s="42">
        <f t="shared" ref="BD17:BD40" si="4">MIN(SUMIF($C$15:$AU$15,AA$4,$C17:$AU17)/$BD$16, 100%)</f>
        <v>0.48</v>
      </c>
      <c r="BE17" s="42">
        <f t="shared" ref="BE17:BE40" si="5">MIN(SUMIF($C$15:$AU$15,AA$5,$C17:$AU17)/$BE$16, 100%)</f>
        <v>0.95</v>
      </c>
      <c r="BF17" s="42">
        <f t="shared" ref="BF17:BF40" si="6">MIN(SUMIF($C$15:$AU$15,AA$6,$C17:$AU17)/$BF$16, 100%)</f>
        <v>0.5</v>
      </c>
      <c r="BG17" s="42">
        <f t="shared" ref="BG17:BG40" si="7">MIN(SUMIF($C$15:$AU$15,AA$7,$C17:$AU17)/$BG$16, 100%)</f>
        <v>1</v>
      </c>
      <c r="BI17" s="11">
        <f>IF((BC17)&gt;=50%, 2, (IF((BC17)&lt;25%, 0, 1)))</f>
        <v>1</v>
      </c>
      <c r="BJ17" s="11">
        <f t="shared" ref="BJ17:BK32" si="8">IF((BD17)&gt;=50%, 2, (IF((BD17)&lt;25%, 0, 1)))</f>
        <v>1</v>
      </c>
      <c r="BK17" s="11">
        <f t="shared" si="8"/>
        <v>2</v>
      </c>
      <c r="BL17" s="11">
        <f t="shared" ref="BL17:BL40" si="9">IF((BF17)&gt;=50%, 2, (IF((BF17)&lt;25%, 0, 1)))</f>
        <v>2</v>
      </c>
      <c r="BM17" s="11">
        <f t="shared" ref="BM17:BM40" si="10">IF((BG17)&gt;=50%, 2, (IF((BG17)&lt;25%, 0, 1)))</f>
        <v>2</v>
      </c>
      <c r="BO17" s="11" t="str">
        <f>IF(BI17=2,"Att", (IF(BI17=0,"Not","Weak")))</f>
        <v>Weak</v>
      </c>
      <c r="BP17" s="11" t="str">
        <f t="shared" ref="BP17:BQ32" si="11">IF(BJ17=2,"Att", (IF(BJ17=0,"Not","Weak")))</f>
        <v>Weak</v>
      </c>
      <c r="BQ17" s="11" t="str">
        <f t="shared" si="11"/>
        <v>Att</v>
      </c>
      <c r="BR17" s="11" t="str">
        <f t="shared" ref="BR17:BR40" si="12">IF(BL17=2,"Att", (IF(BL17=0,"Not","Weak")))</f>
        <v>Att</v>
      </c>
      <c r="BS17" s="11" t="str">
        <f t="shared" ref="BS17:BS40" si="13">IF(BM17=2,"Att", (IF(BM17=0,"Not","Weak")))</f>
        <v>Att</v>
      </c>
    </row>
    <row r="18" spans="1:71" ht="15.75" customHeight="1" thickBot="1" x14ac:dyDescent="0.35">
      <c r="A18" s="49" t="s">
        <v>63</v>
      </c>
      <c r="B18" s="49" t="s">
        <v>64</v>
      </c>
      <c r="C18" s="50" t="s">
        <v>15</v>
      </c>
      <c r="D18" s="50" t="s">
        <v>15</v>
      </c>
      <c r="E18" s="50" t="s">
        <v>15</v>
      </c>
      <c r="F18" s="50" t="s">
        <v>15</v>
      </c>
      <c r="G18" s="50" t="s">
        <v>15</v>
      </c>
      <c r="H18" s="50" t="s">
        <v>15</v>
      </c>
      <c r="I18" s="50" t="s">
        <v>15</v>
      </c>
      <c r="J18" s="50" t="s">
        <v>15</v>
      </c>
      <c r="K18" s="50" t="s">
        <v>15</v>
      </c>
      <c r="L18" s="50" t="s">
        <v>15</v>
      </c>
      <c r="M18" s="50" t="s">
        <v>15</v>
      </c>
      <c r="N18" s="50" t="s">
        <v>15</v>
      </c>
      <c r="O18" s="50" t="s">
        <v>15</v>
      </c>
      <c r="P18" s="50" t="s">
        <v>15</v>
      </c>
      <c r="Q18" s="50" t="s">
        <v>15</v>
      </c>
      <c r="R18" s="50" t="s">
        <v>15</v>
      </c>
      <c r="S18" s="50" t="s">
        <v>15</v>
      </c>
      <c r="T18" s="50" t="s">
        <v>15</v>
      </c>
      <c r="U18" s="50" t="s">
        <v>15</v>
      </c>
      <c r="V18" s="50" t="s">
        <v>15</v>
      </c>
      <c r="W18" s="50" t="s">
        <v>15</v>
      </c>
      <c r="X18" s="50" t="s">
        <v>15</v>
      </c>
      <c r="Y18" s="50" t="s">
        <v>15</v>
      </c>
      <c r="Z18" s="50" t="s">
        <v>15</v>
      </c>
      <c r="AA18" s="60"/>
      <c r="AB18" s="54"/>
      <c r="AC18" s="60"/>
      <c r="AD18" s="55" t="s">
        <v>15</v>
      </c>
      <c r="AE18" s="56" t="s">
        <v>15</v>
      </c>
      <c r="AF18" s="56" t="s">
        <v>15</v>
      </c>
      <c r="AG18" s="56" t="s">
        <v>15</v>
      </c>
      <c r="AH18" s="56" t="s">
        <v>15</v>
      </c>
      <c r="AI18" s="56" t="s">
        <v>15</v>
      </c>
      <c r="AJ18" s="56" t="s">
        <v>15</v>
      </c>
      <c r="AK18" s="56" t="s">
        <v>15</v>
      </c>
      <c r="AL18" s="56" t="s">
        <v>15</v>
      </c>
      <c r="AM18" s="56" t="s">
        <v>15</v>
      </c>
      <c r="AN18" s="56" t="s">
        <v>15</v>
      </c>
      <c r="AO18" s="56" t="s">
        <v>15</v>
      </c>
      <c r="AP18" s="56" t="s">
        <v>15</v>
      </c>
      <c r="AQ18" s="12"/>
      <c r="AR18" s="12"/>
      <c r="AS18" s="12"/>
      <c r="AT18" s="58" t="s">
        <v>15</v>
      </c>
      <c r="AU18" s="2" t="s">
        <v>15</v>
      </c>
      <c r="AW18" s="59">
        <f t="shared" si="2"/>
        <v>0</v>
      </c>
      <c r="AX18" s="59">
        <f t="shared" si="2"/>
        <v>0</v>
      </c>
      <c r="AY18" s="59">
        <f t="shared" si="2"/>
        <v>0</v>
      </c>
      <c r="AZ18" s="59">
        <f t="shared" si="2"/>
        <v>0</v>
      </c>
      <c r="BA18" s="59">
        <f t="shared" si="2"/>
        <v>0</v>
      </c>
      <c r="BB18" s="43"/>
      <c r="BC18" s="42">
        <f t="shared" si="3"/>
        <v>0</v>
      </c>
      <c r="BD18" s="42">
        <f t="shared" si="4"/>
        <v>0</v>
      </c>
      <c r="BE18" s="42">
        <f t="shared" si="5"/>
        <v>0</v>
      </c>
      <c r="BF18" s="42">
        <f t="shared" si="6"/>
        <v>0</v>
      </c>
      <c r="BG18" s="42">
        <f t="shared" si="7"/>
        <v>0</v>
      </c>
      <c r="BI18" s="11">
        <f t="shared" ref="BI18:BK40" si="14">IF((BC18)&gt;=50%, 2, (IF((BC18)&lt;25%, 0, 1)))</f>
        <v>0</v>
      </c>
      <c r="BJ18" s="11">
        <f t="shared" si="8"/>
        <v>0</v>
      </c>
      <c r="BK18" s="11">
        <f t="shared" si="8"/>
        <v>0</v>
      </c>
      <c r="BL18" s="11">
        <f t="shared" si="9"/>
        <v>0</v>
      </c>
      <c r="BM18" s="11">
        <f t="shared" si="10"/>
        <v>0</v>
      </c>
      <c r="BO18" s="11" t="str">
        <f t="shared" ref="BO18:BQ40" si="15">IF(BI18=2,"Att", (IF(BI18=0,"Not","Weak")))</f>
        <v>Not</v>
      </c>
      <c r="BP18" s="11" t="str">
        <f t="shared" si="11"/>
        <v>Not</v>
      </c>
      <c r="BQ18" s="11" t="str">
        <f t="shared" si="11"/>
        <v>Not</v>
      </c>
      <c r="BR18" s="11" t="str">
        <f t="shared" si="12"/>
        <v>Not</v>
      </c>
      <c r="BS18" s="11" t="str">
        <f t="shared" si="13"/>
        <v>Not</v>
      </c>
    </row>
    <row r="19" spans="1:71" ht="15.75" customHeight="1" thickBot="1" x14ac:dyDescent="0.35">
      <c r="A19" s="49" t="s">
        <v>65</v>
      </c>
      <c r="B19" s="49" t="s">
        <v>66</v>
      </c>
      <c r="C19" s="50">
        <v>4</v>
      </c>
      <c r="D19" s="50">
        <v>3</v>
      </c>
      <c r="E19" s="50">
        <v>3</v>
      </c>
      <c r="F19" s="50">
        <v>4</v>
      </c>
      <c r="G19" s="50">
        <v>3</v>
      </c>
      <c r="H19" s="50">
        <v>2</v>
      </c>
      <c r="I19" s="51">
        <v>4</v>
      </c>
      <c r="J19" s="50">
        <v>3</v>
      </c>
      <c r="K19" s="50">
        <v>2</v>
      </c>
      <c r="L19" s="50">
        <v>4</v>
      </c>
      <c r="M19" s="50">
        <v>3</v>
      </c>
      <c r="N19" s="50">
        <v>3</v>
      </c>
      <c r="O19" s="52">
        <v>4</v>
      </c>
      <c r="P19" s="53">
        <v>3</v>
      </c>
      <c r="Q19" s="50">
        <v>2</v>
      </c>
      <c r="R19" s="54">
        <v>4</v>
      </c>
      <c r="S19" s="54">
        <v>3</v>
      </c>
      <c r="T19" s="60">
        <v>3</v>
      </c>
      <c r="U19" s="54">
        <v>4</v>
      </c>
      <c r="V19" s="54">
        <v>3</v>
      </c>
      <c r="W19" s="60">
        <v>3</v>
      </c>
      <c r="X19" s="60">
        <v>4</v>
      </c>
      <c r="Y19" s="54">
        <v>3</v>
      </c>
      <c r="Z19" s="60">
        <v>3</v>
      </c>
      <c r="AA19" s="60"/>
      <c r="AB19" s="54"/>
      <c r="AC19" s="60"/>
      <c r="AD19" s="55">
        <f t="shared" si="1"/>
        <v>77</v>
      </c>
      <c r="AE19" s="57">
        <v>4</v>
      </c>
      <c r="AF19" s="57">
        <v>1</v>
      </c>
      <c r="AG19" s="57">
        <v>1</v>
      </c>
      <c r="AH19" s="57">
        <v>4</v>
      </c>
      <c r="AI19" s="57">
        <v>1</v>
      </c>
      <c r="AJ19" s="57">
        <v>1</v>
      </c>
      <c r="AK19" s="57">
        <v>4</v>
      </c>
      <c r="AL19" s="57">
        <v>1</v>
      </c>
      <c r="AM19" s="57">
        <v>2</v>
      </c>
      <c r="AN19" s="57">
        <v>4</v>
      </c>
      <c r="AO19" s="57">
        <v>1</v>
      </c>
      <c r="AP19" s="57">
        <v>2</v>
      </c>
      <c r="AQ19" s="12"/>
      <c r="AR19" s="12"/>
      <c r="AS19" s="12"/>
      <c r="AT19" s="58">
        <f t="shared" ref="AT19:AT40" si="16">SUM(AE19:AP19)</f>
        <v>26</v>
      </c>
      <c r="AU19" s="2">
        <v>6</v>
      </c>
      <c r="AW19" s="59">
        <f t="shared" si="2"/>
        <v>9</v>
      </c>
      <c r="AX19" s="59">
        <f t="shared" si="2"/>
        <v>48</v>
      </c>
      <c r="AY19" s="59">
        <f t="shared" si="2"/>
        <v>26</v>
      </c>
      <c r="AZ19" s="59">
        <f t="shared" si="2"/>
        <v>10</v>
      </c>
      <c r="BA19" s="59">
        <f t="shared" si="2"/>
        <v>16</v>
      </c>
      <c r="BB19" s="43"/>
      <c r="BC19" s="42">
        <f t="shared" si="3"/>
        <v>0.45</v>
      </c>
      <c r="BD19" s="42">
        <f t="shared" si="4"/>
        <v>0.96</v>
      </c>
      <c r="BE19" s="42">
        <f t="shared" si="5"/>
        <v>1</v>
      </c>
      <c r="BF19" s="42">
        <f t="shared" si="6"/>
        <v>0.5</v>
      </c>
      <c r="BG19" s="42">
        <f t="shared" si="7"/>
        <v>1</v>
      </c>
      <c r="BI19" s="11">
        <f t="shared" si="14"/>
        <v>1</v>
      </c>
      <c r="BJ19" s="11">
        <f t="shared" si="8"/>
        <v>2</v>
      </c>
      <c r="BK19" s="11">
        <f t="shared" si="8"/>
        <v>2</v>
      </c>
      <c r="BL19" s="11">
        <f t="shared" si="9"/>
        <v>2</v>
      </c>
      <c r="BM19" s="11">
        <f t="shared" si="10"/>
        <v>2</v>
      </c>
      <c r="BO19" s="11" t="str">
        <f t="shared" si="15"/>
        <v>Weak</v>
      </c>
      <c r="BP19" s="11" t="str">
        <f t="shared" si="11"/>
        <v>Att</v>
      </c>
      <c r="BQ19" s="11" t="str">
        <f t="shared" si="11"/>
        <v>Att</v>
      </c>
      <c r="BR19" s="11" t="str">
        <f t="shared" si="12"/>
        <v>Att</v>
      </c>
      <c r="BS19" s="11" t="str">
        <f t="shared" si="13"/>
        <v>Att</v>
      </c>
    </row>
    <row r="20" spans="1:71" ht="15.75" customHeight="1" thickBot="1" x14ac:dyDescent="0.35">
      <c r="A20" s="49" t="s">
        <v>67</v>
      </c>
      <c r="B20" s="49" t="s">
        <v>68</v>
      </c>
      <c r="C20" s="50">
        <v>4</v>
      </c>
      <c r="D20" s="50">
        <v>3</v>
      </c>
      <c r="E20" s="50">
        <v>3</v>
      </c>
      <c r="F20" s="50">
        <v>4</v>
      </c>
      <c r="G20" s="50">
        <v>3</v>
      </c>
      <c r="H20" s="50">
        <v>2</v>
      </c>
      <c r="I20" s="51">
        <v>4</v>
      </c>
      <c r="J20" s="50">
        <v>3</v>
      </c>
      <c r="K20" s="50">
        <v>2</v>
      </c>
      <c r="L20" s="50">
        <v>4</v>
      </c>
      <c r="M20" s="50">
        <v>3</v>
      </c>
      <c r="N20" s="50">
        <v>3</v>
      </c>
      <c r="O20" s="52">
        <v>4</v>
      </c>
      <c r="P20" s="53">
        <v>3</v>
      </c>
      <c r="Q20" s="50">
        <v>2</v>
      </c>
      <c r="R20" s="54">
        <v>4</v>
      </c>
      <c r="S20" s="54">
        <v>3</v>
      </c>
      <c r="T20" s="60">
        <v>3</v>
      </c>
      <c r="U20" s="54">
        <v>4</v>
      </c>
      <c r="V20" s="54">
        <v>3</v>
      </c>
      <c r="W20" s="60">
        <v>3</v>
      </c>
      <c r="X20" s="60">
        <v>4</v>
      </c>
      <c r="Y20" s="54">
        <v>3</v>
      </c>
      <c r="Z20" s="60">
        <v>3</v>
      </c>
      <c r="AA20" s="60"/>
      <c r="AB20" s="60"/>
      <c r="AC20" s="60"/>
      <c r="AD20" s="55">
        <f t="shared" si="1"/>
        <v>77</v>
      </c>
      <c r="AE20" s="57">
        <v>5</v>
      </c>
      <c r="AF20" s="57">
        <v>2</v>
      </c>
      <c r="AG20" s="57">
        <v>2</v>
      </c>
      <c r="AH20" s="57">
        <v>4</v>
      </c>
      <c r="AI20" s="57">
        <v>1</v>
      </c>
      <c r="AJ20" s="57">
        <v>2</v>
      </c>
      <c r="AK20" s="57">
        <v>6</v>
      </c>
      <c r="AL20" s="57">
        <v>1</v>
      </c>
      <c r="AM20" s="57">
        <v>2</v>
      </c>
      <c r="AN20" s="57">
        <v>2</v>
      </c>
      <c r="AO20" s="57">
        <v>1</v>
      </c>
      <c r="AP20" s="57">
        <v>1</v>
      </c>
      <c r="AQ20" s="11"/>
      <c r="AR20" s="11"/>
      <c r="AS20" s="11"/>
      <c r="AT20" s="58">
        <f t="shared" si="16"/>
        <v>29</v>
      </c>
      <c r="AU20" s="2">
        <v>6.5</v>
      </c>
      <c r="AW20" s="59">
        <f t="shared" si="2"/>
        <v>9</v>
      </c>
      <c r="AX20" s="59">
        <f t="shared" si="2"/>
        <v>46.5</v>
      </c>
      <c r="AY20" s="59">
        <f t="shared" si="2"/>
        <v>28</v>
      </c>
      <c r="AZ20" s="59">
        <f t="shared" si="2"/>
        <v>10</v>
      </c>
      <c r="BA20" s="59">
        <f t="shared" si="2"/>
        <v>19</v>
      </c>
      <c r="BB20" s="43"/>
      <c r="BC20" s="42">
        <f t="shared" si="3"/>
        <v>0.45</v>
      </c>
      <c r="BD20" s="42">
        <f t="shared" si="4"/>
        <v>0.93</v>
      </c>
      <c r="BE20" s="42">
        <f t="shared" si="5"/>
        <v>1</v>
      </c>
      <c r="BF20" s="42">
        <f t="shared" si="6"/>
        <v>0.5</v>
      </c>
      <c r="BG20" s="42">
        <f t="shared" si="7"/>
        <v>1</v>
      </c>
      <c r="BI20" s="11">
        <f t="shared" si="14"/>
        <v>1</v>
      </c>
      <c r="BJ20" s="11">
        <f t="shared" si="8"/>
        <v>2</v>
      </c>
      <c r="BK20" s="11">
        <f t="shared" si="8"/>
        <v>2</v>
      </c>
      <c r="BL20" s="11">
        <f t="shared" si="9"/>
        <v>2</v>
      </c>
      <c r="BM20" s="11">
        <f t="shared" si="10"/>
        <v>2</v>
      </c>
      <c r="BO20" s="11" t="str">
        <f t="shared" si="15"/>
        <v>Weak</v>
      </c>
      <c r="BP20" s="11" t="str">
        <f t="shared" si="11"/>
        <v>Att</v>
      </c>
      <c r="BQ20" s="11" t="str">
        <f t="shared" si="11"/>
        <v>Att</v>
      </c>
      <c r="BR20" s="11" t="str">
        <f t="shared" si="12"/>
        <v>Att</v>
      </c>
      <c r="BS20" s="11" t="str">
        <f t="shared" si="13"/>
        <v>Att</v>
      </c>
    </row>
    <row r="21" spans="1:71" ht="15.75" customHeight="1" thickBot="1" x14ac:dyDescent="0.35">
      <c r="A21" s="49" t="s">
        <v>69</v>
      </c>
      <c r="B21" s="49" t="s">
        <v>70</v>
      </c>
      <c r="C21" s="50" t="s">
        <v>15</v>
      </c>
      <c r="D21" s="50" t="s">
        <v>15</v>
      </c>
      <c r="E21" s="50" t="s">
        <v>15</v>
      </c>
      <c r="F21" s="50">
        <v>4</v>
      </c>
      <c r="G21" s="50">
        <v>3</v>
      </c>
      <c r="H21" s="50">
        <v>2</v>
      </c>
      <c r="I21" s="51">
        <v>4</v>
      </c>
      <c r="J21" s="50">
        <v>3</v>
      </c>
      <c r="K21" s="50">
        <v>2</v>
      </c>
      <c r="L21" s="50" t="s">
        <v>15</v>
      </c>
      <c r="M21" s="50" t="s">
        <v>15</v>
      </c>
      <c r="N21" s="50" t="s">
        <v>15</v>
      </c>
      <c r="O21" s="52" t="s">
        <v>15</v>
      </c>
      <c r="P21" s="53" t="s">
        <v>15</v>
      </c>
      <c r="Q21" s="50" t="s">
        <v>15</v>
      </c>
      <c r="R21" s="50" t="s">
        <v>15</v>
      </c>
      <c r="S21" s="50" t="s">
        <v>15</v>
      </c>
      <c r="T21" s="50" t="s">
        <v>15</v>
      </c>
      <c r="U21" s="50" t="s">
        <v>15</v>
      </c>
      <c r="V21" s="50" t="s">
        <v>15</v>
      </c>
      <c r="W21" s="50" t="s">
        <v>15</v>
      </c>
      <c r="X21" s="60">
        <v>4</v>
      </c>
      <c r="Y21" s="54">
        <v>3</v>
      </c>
      <c r="Z21" s="60">
        <v>3</v>
      </c>
      <c r="AA21" s="60"/>
      <c r="AB21" s="60"/>
      <c r="AC21" s="60"/>
      <c r="AD21" s="55">
        <f t="shared" si="1"/>
        <v>28</v>
      </c>
      <c r="AE21" s="57" t="s">
        <v>15</v>
      </c>
      <c r="AF21" s="57" t="s">
        <v>15</v>
      </c>
      <c r="AG21" s="57" t="s">
        <v>15</v>
      </c>
      <c r="AH21" s="57">
        <v>4</v>
      </c>
      <c r="AI21" s="57">
        <v>1</v>
      </c>
      <c r="AJ21" s="57">
        <v>1</v>
      </c>
      <c r="AK21" s="57" t="s">
        <v>15</v>
      </c>
      <c r="AL21" s="57" t="s">
        <v>15</v>
      </c>
      <c r="AM21" s="57" t="s">
        <v>15</v>
      </c>
      <c r="AN21" s="57" t="s">
        <v>15</v>
      </c>
      <c r="AO21" s="57" t="s">
        <v>15</v>
      </c>
      <c r="AP21" s="57" t="s">
        <v>15</v>
      </c>
      <c r="AQ21" s="11"/>
      <c r="AR21" s="11"/>
      <c r="AS21" s="11"/>
      <c r="AT21" s="58">
        <f t="shared" si="16"/>
        <v>6</v>
      </c>
      <c r="AU21" s="2">
        <v>7</v>
      </c>
      <c r="AW21" s="59">
        <f t="shared" si="2"/>
        <v>9</v>
      </c>
      <c r="AX21" s="59">
        <f t="shared" si="2"/>
        <v>22</v>
      </c>
      <c r="AY21" s="59">
        <f t="shared" si="2"/>
        <v>0</v>
      </c>
      <c r="AZ21" s="59">
        <f t="shared" si="2"/>
        <v>10</v>
      </c>
      <c r="BA21" s="59">
        <f t="shared" si="2"/>
        <v>0</v>
      </c>
      <c r="BB21" s="43"/>
      <c r="BC21" s="42">
        <f t="shared" si="3"/>
        <v>0.45</v>
      </c>
      <c r="BD21" s="42">
        <f t="shared" si="4"/>
        <v>0.44</v>
      </c>
      <c r="BE21" s="42">
        <f t="shared" si="5"/>
        <v>0</v>
      </c>
      <c r="BF21" s="42">
        <f t="shared" si="6"/>
        <v>0.5</v>
      </c>
      <c r="BG21" s="42">
        <f t="shared" si="7"/>
        <v>0</v>
      </c>
      <c r="BI21" s="11">
        <f t="shared" si="14"/>
        <v>1</v>
      </c>
      <c r="BJ21" s="11">
        <f t="shared" si="8"/>
        <v>1</v>
      </c>
      <c r="BK21" s="11">
        <f t="shared" si="8"/>
        <v>0</v>
      </c>
      <c r="BL21" s="11">
        <f t="shared" si="9"/>
        <v>2</v>
      </c>
      <c r="BM21" s="11">
        <f t="shared" si="10"/>
        <v>0</v>
      </c>
      <c r="BO21" s="11" t="str">
        <f t="shared" si="15"/>
        <v>Weak</v>
      </c>
      <c r="BP21" s="11" t="str">
        <f t="shared" si="11"/>
        <v>Weak</v>
      </c>
      <c r="BQ21" s="11" t="str">
        <f t="shared" si="11"/>
        <v>Not</v>
      </c>
      <c r="BR21" s="11" t="str">
        <f t="shared" si="12"/>
        <v>Att</v>
      </c>
      <c r="BS21" s="11" t="str">
        <f t="shared" si="13"/>
        <v>Not</v>
      </c>
    </row>
    <row r="22" spans="1:71" ht="15.75" customHeight="1" thickBot="1" x14ac:dyDescent="0.35">
      <c r="A22" s="49" t="s">
        <v>71</v>
      </c>
      <c r="B22" s="49" t="s">
        <v>72</v>
      </c>
      <c r="C22" s="50">
        <v>4</v>
      </c>
      <c r="D22" s="50">
        <v>3</v>
      </c>
      <c r="E22" s="50">
        <v>3</v>
      </c>
      <c r="F22" s="50">
        <v>4</v>
      </c>
      <c r="G22" s="50">
        <v>3</v>
      </c>
      <c r="H22" s="50">
        <v>2</v>
      </c>
      <c r="I22" s="51">
        <v>4</v>
      </c>
      <c r="J22" s="50">
        <v>3</v>
      </c>
      <c r="K22" s="50">
        <v>2</v>
      </c>
      <c r="L22" s="50">
        <v>4</v>
      </c>
      <c r="M22" s="50">
        <v>3</v>
      </c>
      <c r="N22" s="50">
        <v>3</v>
      </c>
      <c r="O22" s="52" t="s">
        <v>15</v>
      </c>
      <c r="P22" s="53" t="s">
        <v>15</v>
      </c>
      <c r="Q22" s="50" t="s">
        <v>15</v>
      </c>
      <c r="R22" s="54">
        <v>4</v>
      </c>
      <c r="S22" s="54">
        <v>3</v>
      </c>
      <c r="T22" s="60">
        <v>3</v>
      </c>
      <c r="U22" s="54">
        <v>4</v>
      </c>
      <c r="V22" s="54">
        <v>3</v>
      </c>
      <c r="W22" s="60">
        <v>3</v>
      </c>
      <c r="X22" s="60">
        <v>4</v>
      </c>
      <c r="Y22" s="54">
        <v>3</v>
      </c>
      <c r="Z22" s="60">
        <v>3</v>
      </c>
      <c r="AA22" s="60"/>
      <c r="AB22" s="60"/>
      <c r="AC22" s="60"/>
      <c r="AD22" s="55">
        <f t="shared" si="1"/>
        <v>68</v>
      </c>
      <c r="AE22" s="57">
        <v>6</v>
      </c>
      <c r="AF22" s="57">
        <v>2</v>
      </c>
      <c r="AG22" s="57">
        <v>2</v>
      </c>
      <c r="AH22" s="57">
        <v>6</v>
      </c>
      <c r="AI22" s="57">
        <v>2</v>
      </c>
      <c r="AJ22" s="57">
        <v>2</v>
      </c>
      <c r="AK22" s="57" t="s">
        <v>15</v>
      </c>
      <c r="AL22" s="57" t="s">
        <v>15</v>
      </c>
      <c r="AM22" s="57" t="s">
        <v>15</v>
      </c>
      <c r="AN22" s="57">
        <v>5</v>
      </c>
      <c r="AO22" s="57">
        <v>1</v>
      </c>
      <c r="AP22" s="57">
        <v>2</v>
      </c>
      <c r="AQ22" s="62"/>
      <c r="AR22" s="11"/>
      <c r="AS22" s="11"/>
      <c r="AT22" s="58">
        <f t="shared" si="16"/>
        <v>28</v>
      </c>
      <c r="AU22" s="2">
        <v>3</v>
      </c>
      <c r="AW22" s="59">
        <f t="shared" si="2"/>
        <v>9</v>
      </c>
      <c r="AX22" s="59">
        <f t="shared" si="2"/>
        <v>50</v>
      </c>
      <c r="AY22" s="59">
        <f t="shared" si="2"/>
        <v>10</v>
      </c>
      <c r="AZ22" s="59">
        <f t="shared" si="2"/>
        <v>10</v>
      </c>
      <c r="BA22" s="59">
        <f t="shared" si="2"/>
        <v>20</v>
      </c>
      <c r="BB22" s="43"/>
      <c r="BC22" s="42">
        <f t="shared" si="3"/>
        <v>0.45</v>
      </c>
      <c r="BD22" s="42">
        <f t="shared" si="4"/>
        <v>1</v>
      </c>
      <c r="BE22" s="42">
        <f t="shared" si="5"/>
        <v>0.5</v>
      </c>
      <c r="BF22" s="42">
        <f t="shared" si="6"/>
        <v>0.5</v>
      </c>
      <c r="BG22" s="42">
        <f t="shared" si="7"/>
        <v>1</v>
      </c>
      <c r="BI22" s="11">
        <f t="shared" si="14"/>
        <v>1</v>
      </c>
      <c r="BJ22" s="11">
        <f t="shared" si="8"/>
        <v>2</v>
      </c>
      <c r="BK22" s="11">
        <f t="shared" si="8"/>
        <v>2</v>
      </c>
      <c r="BL22" s="11">
        <f t="shared" si="9"/>
        <v>2</v>
      </c>
      <c r="BM22" s="11">
        <f t="shared" si="10"/>
        <v>2</v>
      </c>
      <c r="BO22" s="11" t="str">
        <f t="shared" si="15"/>
        <v>Weak</v>
      </c>
      <c r="BP22" s="11" t="str">
        <f t="shared" si="11"/>
        <v>Att</v>
      </c>
      <c r="BQ22" s="11" t="str">
        <f t="shared" si="11"/>
        <v>Att</v>
      </c>
      <c r="BR22" s="11" t="str">
        <f t="shared" si="12"/>
        <v>Att</v>
      </c>
      <c r="BS22" s="11" t="str">
        <f t="shared" si="13"/>
        <v>Att</v>
      </c>
    </row>
    <row r="23" spans="1:71" ht="15.75" customHeight="1" thickBot="1" x14ac:dyDescent="0.35">
      <c r="A23" s="49" t="s">
        <v>73</v>
      </c>
      <c r="B23" s="49" t="s">
        <v>74</v>
      </c>
      <c r="C23" s="50">
        <v>4</v>
      </c>
      <c r="D23" s="50">
        <v>3</v>
      </c>
      <c r="E23" s="50">
        <v>3</v>
      </c>
      <c r="F23" s="50">
        <v>4</v>
      </c>
      <c r="G23" s="50">
        <v>3</v>
      </c>
      <c r="H23" s="50">
        <v>2</v>
      </c>
      <c r="I23" s="51">
        <v>4</v>
      </c>
      <c r="J23" s="50">
        <v>3</v>
      </c>
      <c r="K23" s="50">
        <v>2</v>
      </c>
      <c r="L23" s="50">
        <v>4</v>
      </c>
      <c r="M23" s="50">
        <v>3</v>
      </c>
      <c r="N23" s="50">
        <v>3</v>
      </c>
      <c r="O23" s="52">
        <v>4</v>
      </c>
      <c r="P23" s="53">
        <v>3</v>
      </c>
      <c r="Q23" s="50">
        <v>2</v>
      </c>
      <c r="R23" s="54">
        <v>4</v>
      </c>
      <c r="S23" s="54">
        <v>3</v>
      </c>
      <c r="T23" s="60">
        <v>3</v>
      </c>
      <c r="U23" s="54" t="s">
        <v>15</v>
      </c>
      <c r="V23" s="54" t="s">
        <v>15</v>
      </c>
      <c r="W23" s="54" t="s">
        <v>15</v>
      </c>
      <c r="X23" s="54" t="s">
        <v>15</v>
      </c>
      <c r="Y23" s="54" t="s">
        <v>15</v>
      </c>
      <c r="Z23" s="54" t="s">
        <v>15</v>
      </c>
      <c r="AA23" s="60"/>
      <c r="AB23" s="60"/>
      <c r="AC23" s="60"/>
      <c r="AD23" s="55">
        <f t="shared" si="1"/>
        <v>57</v>
      </c>
      <c r="AE23" s="57">
        <v>5</v>
      </c>
      <c r="AF23" s="57">
        <v>2</v>
      </c>
      <c r="AG23" s="57">
        <v>2</v>
      </c>
      <c r="AH23" s="57">
        <v>4</v>
      </c>
      <c r="AI23" s="57">
        <v>1</v>
      </c>
      <c r="AJ23" s="57">
        <v>2</v>
      </c>
      <c r="AK23" s="57">
        <v>6</v>
      </c>
      <c r="AL23" s="57">
        <v>1</v>
      </c>
      <c r="AM23" s="57">
        <v>2</v>
      </c>
      <c r="AN23" s="57">
        <v>2</v>
      </c>
      <c r="AO23" s="57">
        <v>1</v>
      </c>
      <c r="AP23" s="57">
        <v>1</v>
      </c>
      <c r="AQ23" s="62"/>
      <c r="AR23" s="11"/>
      <c r="AS23" s="11"/>
      <c r="AT23" s="58">
        <f t="shared" si="16"/>
        <v>29</v>
      </c>
      <c r="AU23" s="2">
        <v>7</v>
      </c>
      <c r="AW23" s="59">
        <f t="shared" si="2"/>
        <v>9</v>
      </c>
      <c r="AX23" s="59">
        <f t="shared" si="2"/>
        <v>47</v>
      </c>
      <c r="AY23" s="59">
        <f t="shared" si="2"/>
        <v>18</v>
      </c>
      <c r="AZ23" s="59">
        <f t="shared" si="2"/>
        <v>0</v>
      </c>
      <c r="BA23" s="59">
        <f t="shared" si="2"/>
        <v>19</v>
      </c>
      <c r="BB23" s="43"/>
      <c r="BC23" s="42">
        <f t="shared" si="3"/>
        <v>0.45</v>
      </c>
      <c r="BD23" s="42">
        <f t="shared" si="4"/>
        <v>0.94</v>
      </c>
      <c r="BE23" s="42">
        <f t="shared" si="5"/>
        <v>0.9</v>
      </c>
      <c r="BF23" s="42">
        <f t="shared" si="6"/>
        <v>0</v>
      </c>
      <c r="BG23" s="42">
        <f t="shared" si="7"/>
        <v>1</v>
      </c>
      <c r="BI23" s="11">
        <f t="shared" si="14"/>
        <v>1</v>
      </c>
      <c r="BJ23" s="11">
        <f t="shared" si="8"/>
        <v>2</v>
      </c>
      <c r="BK23" s="11">
        <f t="shared" si="8"/>
        <v>2</v>
      </c>
      <c r="BL23" s="11">
        <f t="shared" si="9"/>
        <v>0</v>
      </c>
      <c r="BM23" s="11">
        <f t="shared" si="10"/>
        <v>2</v>
      </c>
      <c r="BO23" s="11" t="str">
        <f t="shared" si="15"/>
        <v>Weak</v>
      </c>
      <c r="BP23" s="11" t="str">
        <f t="shared" si="11"/>
        <v>Att</v>
      </c>
      <c r="BQ23" s="11" t="str">
        <f t="shared" si="11"/>
        <v>Att</v>
      </c>
      <c r="BR23" s="11" t="str">
        <f t="shared" si="12"/>
        <v>Not</v>
      </c>
      <c r="BS23" s="11" t="str">
        <f t="shared" si="13"/>
        <v>Att</v>
      </c>
    </row>
    <row r="24" spans="1:71" ht="15.75" customHeight="1" thickBot="1" x14ac:dyDescent="0.35">
      <c r="A24" s="49" t="s">
        <v>75</v>
      </c>
      <c r="B24" s="49" t="s">
        <v>76</v>
      </c>
      <c r="C24" s="50">
        <v>4</v>
      </c>
      <c r="D24" s="50">
        <v>3</v>
      </c>
      <c r="E24" s="50">
        <v>3</v>
      </c>
      <c r="F24" s="50">
        <v>4</v>
      </c>
      <c r="G24" s="50">
        <v>3</v>
      </c>
      <c r="H24" s="50">
        <v>2</v>
      </c>
      <c r="I24" s="51">
        <v>4</v>
      </c>
      <c r="J24" s="50">
        <v>3</v>
      </c>
      <c r="K24" s="50">
        <v>2</v>
      </c>
      <c r="L24" s="50">
        <v>4</v>
      </c>
      <c r="M24" s="50">
        <v>3</v>
      </c>
      <c r="N24" s="50">
        <v>3</v>
      </c>
      <c r="O24" s="52">
        <v>4</v>
      </c>
      <c r="P24" s="53">
        <v>3</v>
      </c>
      <c r="Q24" s="50">
        <v>2</v>
      </c>
      <c r="R24" s="54">
        <v>4</v>
      </c>
      <c r="S24" s="54">
        <v>3</v>
      </c>
      <c r="T24" s="60">
        <v>3</v>
      </c>
      <c r="U24" s="54">
        <v>4</v>
      </c>
      <c r="V24" s="54">
        <v>3</v>
      </c>
      <c r="W24" s="60">
        <v>3</v>
      </c>
      <c r="X24" s="60">
        <v>4</v>
      </c>
      <c r="Y24" s="60">
        <v>3</v>
      </c>
      <c r="Z24" s="60">
        <v>3</v>
      </c>
      <c r="AA24" s="60"/>
      <c r="AB24" s="60"/>
      <c r="AC24" s="60"/>
      <c r="AD24" s="55">
        <f t="shared" si="1"/>
        <v>77</v>
      </c>
      <c r="AE24" s="57">
        <v>5</v>
      </c>
      <c r="AF24" s="57">
        <v>1</v>
      </c>
      <c r="AG24" s="57">
        <v>1</v>
      </c>
      <c r="AH24" s="57">
        <v>5</v>
      </c>
      <c r="AI24" s="57">
        <v>1</v>
      </c>
      <c r="AJ24" s="57">
        <v>2</v>
      </c>
      <c r="AK24" s="57">
        <v>5</v>
      </c>
      <c r="AL24" s="57">
        <v>1</v>
      </c>
      <c r="AM24" s="57">
        <v>2</v>
      </c>
      <c r="AN24" s="57">
        <v>4</v>
      </c>
      <c r="AO24" s="57">
        <v>2</v>
      </c>
      <c r="AP24" s="57">
        <v>2</v>
      </c>
      <c r="AQ24" s="62"/>
      <c r="AR24" s="11"/>
      <c r="AS24" s="11"/>
      <c r="AT24" s="58">
        <f t="shared" si="16"/>
        <v>31</v>
      </c>
      <c r="AU24" s="2">
        <v>7</v>
      </c>
      <c r="AW24" s="59">
        <f t="shared" si="2"/>
        <v>9</v>
      </c>
      <c r="AX24" s="59">
        <f t="shared" si="2"/>
        <v>52</v>
      </c>
      <c r="AY24" s="59">
        <f t="shared" si="2"/>
        <v>27</v>
      </c>
      <c r="AZ24" s="59">
        <f t="shared" si="2"/>
        <v>10</v>
      </c>
      <c r="BA24" s="59">
        <f t="shared" si="2"/>
        <v>17</v>
      </c>
      <c r="BB24" s="43"/>
      <c r="BC24" s="42">
        <f t="shared" si="3"/>
        <v>0.45</v>
      </c>
      <c r="BD24" s="42">
        <f t="shared" si="4"/>
        <v>1</v>
      </c>
      <c r="BE24" s="42">
        <f t="shared" si="5"/>
        <v>1</v>
      </c>
      <c r="BF24" s="42">
        <f t="shared" si="6"/>
        <v>0.5</v>
      </c>
      <c r="BG24" s="42">
        <f t="shared" si="7"/>
        <v>1</v>
      </c>
      <c r="BI24" s="11">
        <f t="shared" si="14"/>
        <v>1</v>
      </c>
      <c r="BJ24" s="11">
        <f t="shared" si="8"/>
        <v>2</v>
      </c>
      <c r="BK24" s="11">
        <f t="shared" si="8"/>
        <v>2</v>
      </c>
      <c r="BL24" s="11">
        <f t="shared" si="9"/>
        <v>2</v>
      </c>
      <c r="BM24" s="11">
        <f t="shared" si="10"/>
        <v>2</v>
      </c>
      <c r="BO24" s="11" t="str">
        <f t="shared" si="15"/>
        <v>Weak</v>
      </c>
      <c r="BP24" s="11" t="str">
        <f t="shared" si="11"/>
        <v>Att</v>
      </c>
      <c r="BQ24" s="11" t="str">
        <f t="shared" si="11"/>
        <v>Att</v>
      </c>
      <c r="BR24" s="11" t="str">
        <f t="shared" si="12"/>
        <v>Att</v>
      </c>
      <c r="BS24" s="11" t="str">
        <f t="shared" si="13"/>
        <v>Att</v>
      </c>
    </row>
    <row r="25" spans="1:71" ht="15" thickBot="1" x14ac:dyDescent="0.35">
      <c r="A25" s="49" t="s">
        <v>77</v>
      </c>
      <c r="B25" s="49" t="s">
        <v>78</v>
      </c>
      <c r="C25" s="50">
        <v>4</v>
      </c>
      <c r="D25" s="50">
        <v>3</v>
      </c>
      <c r="E25" s="50">
        <v>3</v>
      </c>
      <c r="F25" s="50">
        <v>4</v>
      </c>
      <c r="G25" s="50">
        <v>3</v>
      </c>
      <c r="H25" s="50">
        <v>2</v>
      </c>
      <c r="I25" s="51">
        <v>4</v>
      </c>
      <c r="J25" s="50">
        <v>3</v>
      </c>
      <c r="K25" s="50">
        <v>2</v>
      </c>
      <c r="L25" s="50">
        <v>4</v>
      </c>
      <c r="M25" s="50">
        <v>3</v>
      </c>
      <c r="N25" s="50">
        <v>3</v>
      </c>
      <c r="O25" s="52">
        <v>4</v>
      </c>
      <c r="P25" s="53">
        <v>3</v>
      </c>
      <c r="Q25" s="50">
        <v>2</v>
      </c>
      <c r="R25" s="54">
        <v>4</v>
      </c>
      <c r="S25" s="54">
        <v>3</v>
      </c>
      <c r="T25" s="60">
        <v>3</v>
      </c>
      <c r="U25" s="54">
        <v>4</v>
      </c>
      <c r="V25" s="54">
        <v>3</v>
      </c>
      <c r="W25" s="60">
        <v>3</v>
      </c>
      <c r="X25" s="60">
        <v>4</v>
      </c>
      <c r="Y25" s="60">
        <v>3</v>
      </c>
      <c r="Z25" s="60">
        <v>3</v>
      </c>
      <c r="AA25" s="60"/>
      <c r="AB25" s="60"/>
      <c r="AC25" s="60"/>
      <c r="AD25" s="55">
        <f t="shared" si="1"/>
        <v>77</v>
      </c>
      <c r="AE25" s="57">
        <v>6</v>
      </c>
      <c r="AF25" s="57">
        <v>2</v>
      </c>
      <c r="AG25" s="57">
        <v>1</v>
      </c>
      <c r="AH25" s="57">
        <v>3</v>
      </c>
      <c r="AI25" s="57">
        <v>1</v>
      </c>
      <c r="AJ25" s="57">
        <v>1</v>
      </c>
      <c r="AK25" s="57">
        <v>5</v>
      </c>
      <c r="AL25" s="57">
        <v>1</v>
      </c>
      <c r="AM25" s="57">
        <v>2</v>
      </c>
      <c r="AN25" s="57">
        <v>4</v>
      </c>
      <c r="AO25" s="57">
        <v>2</v>
      </c>
      <c r="AP25" s="57">
        <v>2</v>
      </c>
      <c r="AQ25" s="62"/>
      <c r="AR25" s="11"/>
      <c r="AS25" s="11"/>
      <c r="AT25" s="58">
        <f t="shared" si="16"/>
        <v>30</v>
      </c>
      <c r="AU25" s="2">
        <v>6.5</v>
      </c>
      <c r="AW25" s="59">
        <f t="shared" si="2"/>
        <v>9</v>
      </c>
      <c r="AX25" s="59">
        <f t="shared" si="2"/>
        <v>48.5</v>
      </c>
      <c r="AY25" s="59">
        <f t="shared" si="2"/>
        <v>27</v>
      </c>
      <c r="AZ25" s="59">
        <f t="shared" si="2"/>
        <v>10</v>
      </c>
      <c r="BA25" s="59">
        <f t="shared" si="2"/>
        <v>19</v>
      </c>
      <c r="BB25" s="43"/>
      <c r="BC25" s="42">
        <f t="shared" si="3"/>
        <v>0.45</v>
      </c>
      <c r="BD25" s="42">
        <f t="shared" si="4"/>
        <v>0.97</v>
      </c>
      <c r="BE25" s="42">
        <f t="shared" si="5"/>
        <v>1</v>
      </c>
      <c r="BF25" s="42">
        <f t="shared" si="6"/>
        <v>0.5</v>
      </c>
      <c r="BG25" s="42">
        <f t="shared" si="7"/>
        <v>1</v>
      </c>
      <c r="BI25" s="11">
        <f t="shared" si="14"/>
        <v>1</v>
      </c>
      <c r="BJ25" s="11">
        <f t="shared" si="8"/>
        <v>2</v>
      </c>
      <c r="BK25" s="11">
        <f t="shared" si="8"/>
        <v>2</v>
      </c>
      <c r="BL25" s="11">
        <f t="shared" si="9"/>
        <v>2</v>
      </c>
      <c r="BM25" s="11">
        <f t="shared" si="10"/>
        <v>2</v>
      </c>
      <c r="BO25" s="11" t="str">
        <f t="shared" si="15"/>
        <v>Weak</v>
      </c>
      <c r="BP25" s="11" t="str">
        <f t="shared" si="11"/>
        <v>Att</v>
      </c>
      <c r="BQ25" s="11" t="str">
        <f t="shared" si="11"/>
        <v>Att</v>
      </c>
      <c r="BR25" s="11" t="str">
        <f t="shared" si="12"/>
        <v>Att</v>
      </c>
      <c r="BS25" s="11" t="str">
        <f t="shared" si="13"/>
        <v>Att</v>
      </c>
    </row>
    <row r="26" spans="1:71" ht="15" thickBot="1" x14ac:dyDescent="0.35">
      <c r="A26" s="49" t="s">
        <v>79</v>
      </c>
      <c r="B26" s="49" t="s">
        <v>80</v>
      </c>
      <c r="C26" s="50">
        <v>4</v>
      </c>
      <c r="D26" s="50">
        <v>3</v>
      </c>
      <c r="E26" s="50">
        <v>3</v>
      </c>
      <c r="F26" s="50">
        <v>4</v>
      </c>
      <c r="G26" s="50">
        <v>3</v>
      </c>
      <c r="H26" s="50">
        <v>2</v>
      </c>
      <c r="I26" s="51">
        <v>4</v>
      </c>
      <c r="J26" s="50">
        <v>3</v>
      </c>
      <c r="K26" s="50">
        <v>2</v>
      </c>
      <c r="L26" s="50">
        <v>4</v>
      </c>
      <c r="M26" s="50">
        <v>3</v>
      </c>
      <c r="N26" s="50">
        <v>3</v>
      </c>
      <c r="O26" s="52">
        <v>4</v>
      </c>
      <c r="P26" s="53">
        <v>3</v>
      </c>
      <c r="Q26" s="50">
        <v>2</v>
      </c>
      <c r="R26" s="54">
        <v>4</v>
      </c>
      <c r="S26" s="54">
        <v>3</v>
      </c>
      <c r="T26" s="60">
        <v>3</v>
      </c>
      <c r="U26" s="54">
        <v>4</v>
      </c>
      <c r="V26" s="54">
        <v>3</v>
      </c>
      <c r="W26" s="60">
        <v>3</v>
      </c>
      <c r="X26" s="60">
        <v>4</v>
      </c>
      <c r="Y26" s="60">
        <v>3</v>
      </c>
      <c r="Z26" s="60">
        <v>3</v>
      </c>
      <c r="AA26" s="60"/>
      <c r="AB26" s="60"/>
      <c r="AC26" s="60"/>
      <c r="AD26" s="55">
        <f t="shared" si="1"/>
        <v>77</v>
      </c>
      <c r="AE26" s="57">
        <v>6</v>
      </c>
      <c r="AF26" s="57">
        <v>1</v>
      </c>
      <c r="AG26" s="57">
        <v>1</v>
      </c>
      <c r="AH26" s="57">
        <v>5</v>
      </c>
      <c r="AI26" s="57">
        <v>1</v>
      </c>
      <c r="AJ26" s="57">
        <v>2</v>
      </c>
      <c r="AK26" s="57">
        <v>5</v>
      </c>
      <c r="AL26" s="57">
        <v>2</v>
      </c>
      <c r="AM26" s="57">
        <v>2</v>
      </c>
      <c r="AN26" s="57">
        <v>5</v>
      </c>
      <c r="AO26" s="57">
        <v>2</v>
      </c>
      <c r="AP26" s="57">
        <v>2</v>
      </c>
      <c r="AQ26" s="11"/>
      <c r="AR26" s="11"/>
      <c r="AS26" s="11"/>
      <c r="AT26" s="58">
        <f t="shared" si="16"/>
        <v>34</v>
      </c>
      <c r="AU26" s="2">
        <v>9.5</v>
      </c>
      <c r="AW26" s="59">
        <f t="shared" si="2"/>
        <v>9</v>
      </c>
      <c r="AX26" s="59">
        <f t="shared" si="2"/>
        <v>55.5</v>
      </c>
      <c r="AY26" s="59">
        <f t="shared" si="2"/>
        <v>28</v>
      </c>
      <c r="AZ26" s="59">
        <f t="shared" si="2"/>
        <v>10</v>
      </c>
      <c r="BA26" s="59">
        <f t="shared" si="2"/>
        <v>18</v>
      </c>
      <c r="BB26" s="43"/>
      <c r="BC26" s="42">
        <f t="shared" si="3"/>
        <v>0.45</v>
      </c>
      <c r="BD26" s="42">
        <f t="shared" si="4"/>
        <v>1</v>
      </c>
      <c r="BE26" s="42">
        <f t="shared" si="5"/>
        <v>1</v>
      </c>
      <c r="BF26" s="42">
        <f t="shared" si="6"/>
        <v>0.5</v>
      </c>
      <c r="BG26" s="42">
        <f t="shared" si="7"/>
        <v>1</v>
      </c>
      <c r="BI26" s="11">
        <f t="shared" si="14"/>
        <v>1</v>
      </c>
      <c r="BJ26" s="11">
        <f t="shared" si="8"/>
        <v>2</v>
      </c>
      <c r="BK26" s="11">
        <f t="shared" si="8"/>
        <v>2</v>
      </c>
      <c r="BL26" s="11">
        <f t="shared" si="9"/>
        <v>2</v>
      </c>
      <c r="BM26" s="11">
        <f t="shared" si="10"/>
        <v>2</v>
      </c>
      <c r="BO26" s="11" t="str">
        <f t="shared" si="15"/>
        <v>Weak</v>
      </c>
      <c r="BP26" s="11" t="str">
        <f t="shared" si="11"/>
        <v>Att</v>
      </c>
      <c r="BQ26" s="11" t="str">
        <f t="shared" si="11"/>
        <v>Att</v>
      </c>
      <c r="BR26" s="11" t="str">
        <f t="shared" si="12"/>
        <v>Att</v>
      </c>
      <c r="BS26" s="11" t="str">
        <f t="shared" si="13"/>
        <v>Att</v>
      </c>
    </row>
    <row r="27" spans="1:71" ht="15" thickBot="1" x14ac:dyDescent="0.35">
      <c r="A27" s="49" t="s">
        <v>81</v>
      </c>
      <c r="B27" s="49" t="s">
        <v>82</v>
      </c>
      <c r="C27" s="50">
        <v>4</v>
      </c>
      <c r="D27" s="50">
        <v>3</v>
      </c>
      <c r="E27" s="50">
        <v>3</v>
      </c>
      <c r="F27" s="50">
        <v>4</v>
      </c>
      <c r="G27" s="50">
        <v>3</v>
      </c>
      <c r="H27" s="50">
        <v>2</v>
      </c>
      <c r="I27" s="51">
        <v>4</v>
      </c>
      <c r="J27" s="50">
        <v>3</v>
      </c>
      <c r="K27" s="50">
        <v>2</v>
      </c>
      <c r="L27" s="50">
        <v>4</v>
      </c>
      <c r="M27" s="50">
        <v>3</v>
      </c>
      <c r="N27" s="50">
        <v>3</v>
      </c>
      <c r="O27" s="52">
        <v>4</v>
      </c>
      <c r="P27" s="53">
        <v>3</v>
      </c>
      <c r="Q27" s="50">
        <v>2</v>
      </c>
      <c r="R27" s="54">
        <v>4</v>
      </c>
      <c r="S27" s="54">
        <v>3</v>
      </c>
      <c r="T27" s="60">
        <v>3</v>
      </c>
      <c r="U27" s="54">
        <v>4</v>
      </c>
      <c r="V27" s="54">
        <v>3</v>
      </c>
      <c r="W27" s="60">
        <v>3</v>
      </c>
      <c r="X27" s="60">
        <v>4</v>
      </c>
      <c r="Y27" s="60">
        <v>3</v>
      </c>
      <c r="Z27" s="60">
        <v>3</v>
      </c>
      <c r="AA27" s="60"/>
      <c r="AB27" s="60"/>
      <c r="AC27" s="60"/>
      <c r="AD27" s="55">
        <f t="shared" si="1"/>
        <v>77</v>
      </c>
      <c r="AE27" s="57">
        <v>4</v>
      </c>
      <c r="AF27" s="57">
        <v>1</v>
      </c>
      <c r="AG27" s="57">
        <v>1</v>
      </c>
      <c r="AH27" s="57">
        <v>3</v>
      </c>
      <c r="AI27" s="57">
        <v>1</v>
      </c>
      <c r="AJ27" s="57">
        <v>1</v>
      </c>
      <c r="AK27" s="57">
        <v>5</v>
      </c>
      <c r="AL27" s="57">
        <v>2</v>
      </c>
      <c r="AM27" s="57">
        <v>2</v>
      </c>
      <c r="AN27" s="57">
        <v>5</v>
      </c>
      <c r="AO27" s="57">
        <v>2</v>
      </c>
      <c r="AP27" s="57">
        <v>2</v>
      </c>
      <c r="AQ27" s="11"/>
      <c r="AR27" s="11"/>
      <c r="AS27" s="11"/>
      <c r="AT27" s="58">
        <f t="shared" si="16"/>
        <v>29</v>
      </c>
      <c r="AU27" s="2">
        <v>8.5</v>
      </c>
      <c r="AW27" s="59">
        <f t="shared" ref="AW27:BA40" si="17">MIN(SUMIF($C$15:$AU$15,AW$14,$C27:$AU27), 100)</f>
        <v>9</v>
      </c>
      <c r="AX27" s="59">
        <f t="shared" si="17"/>
        <v>51.5</v>
      </c>
      <c r="AY27" s="59">
        <f t="shared" si="17"/>
        <v>28</v>
      </c>
      <c r="AZ27" s="59">
        <f t="shared" si="17"/>
        <v>10</v>
      </c>
      <c r="BA27" s="59">
        <f t="shared" si="17"/>
        <v>16</v>
      </c>
      <c r="BB27" s="43"/>
      <c r="BC27" s="42">
        <f t="shared" si="3"/>
        <v>0.45</v>
      </c>
      <c r="BD27" s="42">
        <f t="shared" si="4"/>
        <v>1</v>
      </c>
      <c r="BE27" s="42">
        <f t="shared" si="5"/>
        <v>1</v>
      </c>
      <c r="BF27" s="42">
        <f t="shared" si="6"/>
        <v>0.5</v>
      </c>
      <c r="BG27" s="42">
        <f t="shared" si="7"/>
        <v>1</v>
      </c>
      <c r="BI27" s="11">
        <f t="shared" si="14"/>
        <v>1</v>
      </c>
      <c r="BJ27" s="11">
        <f t="shared" si="8"/>
        <v>2</v>
      </c>
      <c r="BK27" s="11">
        <f t="shared" si="8"/>
        <v>2</v>
      </c>
      <c r="BL27" s="11">
        <f t="shared" si="9"/>
        <v>2</v>
      </c>
      <c r="BM27" s="11">
        <f t="shared" si="10"/>
        <v>2</v>
      </c>
      <c r="BO27" s="11" t="str">
        <f t="shared" si="15"/>
        <v>Weak</v>
      </c>
      <c r="BP27" s="11" t="str">
        <f t="shared" si="11"/>
        <v>Att</v>
      </c>
      <c r="BQ27" s="11" t="str">
        <f t="shared" si="11"/>
        <v>Att</v>
      </c>
      <c r="BR27" s="11" t="str">
        <f t="shared" si="12"/>
        <v>Att</v>
      </c>
      <c r="BS27" s="11" t="str">
        <f t="shared" si="13"/>
        <v>Att</v>
      </c>
    </row>
    <row r="28" spans="1:71" ht="15" thickBot="1" x14ac:dyDescent="0.35">
      <c r="A28" s="49" t="s">
        <v>83</v>
      </c>
      <c r="B28" s="49" t="s">
        <v>84</v>
      </c>
      <c r="C28" s="50">
        <v>4</v>
      </c>
      <c r="D28" s="50">
        <v>3</v>
      </c>
      <c r="E28" s="50">
        <v>3</v>
      </c>
      <c r="F28" s="50">
        <v>4</v>
      </c>
      <c r="G28" s="50">
        <v>3</v>
      </c>
      <c r="H28" s="50">
        <v>2</v>
      </c>
      <c r="I28" s="51">
        <v>4</v>
      </c>
      <c r="J28" s="50">
        <v>3</v>
      </c>
      <c r="K28" s="50">
        <v>2</v>
      </c>
      <c r="L28" s="50">
        <v>4</v>
      </c>
      <c r="M28" s="50">
        <v>3</v>
      </c>
      <c r="N28" s="50">
        <v>3</v>
      </c>
      <c r="O28" s="52">
        <v>4</v>
      </c>
      <c r="P28" s="53">
        <v>3</v>
      </c>
      <c r="Q28" s="50">
        <v>2</v>
      </c>
      <c r="R28" s="54">
        <v>4</v>
      </c>
      <c r="S28" s="54">
        <v>3</v>
      </c>
      <c r="T28" s="60">
        <v>3</v>
      </c>
      <c r="U28" s="54">
        <v>4</v>
      </c>
      <c r="V28" s="54">
        <v>3</v>
      </c>
      <c r="W28" s="60">
        <v>3</v>
      </c>
      <c r="X28" s="60">
        <v>4</v>
      </c>
      <c r="Y28" s="60">
        <v>3</v>
      </c>
      <c r="Z28" s="60">
        <v>3</v>
      </c>
      <c r="AA28" s="60"/>
      <c r="AB28" s="60"/>
      <c r="AC28" s="60"/>
      <c r="AD28" s="55">
        <f t="shared" si="1"/>
        <v>77</v>
      </c>
      <c r="AE28" s="57">
        <v>5</v>
      </c>
      <c r="AF28" s="57">
        <v>1</v>
      </c>
      <c r="AG28" s="57">
        <v>2</v>
      </c>
      <c r="AH28" s="57">
        <v>3</v>
      </c>
      <c r="AI28" s="57">
        <v>1</v>
      </c>
      <c r="AJ28" s="57">
        <v>1</v>
      </c>
      <c r="AK28" s="57">
        <v>6</v>
      </c>
      <c r="AL28" s="57">
        <v>2</v>
      </c>
      <c r="AM28" s="57">
        <v>2</v>
      </c>
      <c r="AN28" s="57">
        <v>5</v>
      </c>
      <c r="AO28" s="57">
        <v>2</v>
      </c>
      <c r="AP28" s="57">
        <v>2</v>
      </c>
      <c r="AQ28" s="62"/>
      <c r="AR28" s="11"/>
      <c r="AS28" s="11"/>
      <c r="AT28" s="58">
        <f t="shared" si="16"/>
        <v>32</v>
      </c>
      <c r="AU28" s="2">
        <v>12</v>
      </c>
      <c r="AW28" s="59">
        <f t="shared" si="17"/>
        <v>9</v>
      </c>
      <c r="AX28" s="59">
        <f t="shared" si="17"/>
        <v>55</v>
      </c>
      <c r="AY28" s="59">
        <f t="shared" si="17"/>
        <v>29</v>
      </c>
      <c r="AZ28" s="59">
        <f t="shared" si="17"/>
        <v>10</v>
      </c>
      <c r="BA28" s="59">
        <f t="shared" si="17"/>
        <v>18</v>
      </c>
      <c r="BB28" s="43"/>
      <c r="BC28" s="42">
        <f t="shared" si="3"/>
        <v>0.45</v>
      </c>
      <c r="BD28" s="42">
        <f t="shared" si="4"/>
        <v>1</v>
      </c>
      <c r="BE28" s="42">
        <f t="shared" si="5"/>
        <v>1</v>
      </c>
      <c r="BF28" s="42">
        <f t="shared" si="6"/>
        <v>0.5</v>
      </c>
      <c r="BG28" s="42">
        <f t="shared" si="7"/>
        <v>1</v>
      </c>
      <c r="BI28" s="11">
        <f t="shared" si="14"/>
        <v>1</v>
      </c>
      <c r="BJ28" s="11">
        <f t="shared" si="8"/>
        <v>2</v>
      </c>
      <c r="BK28" s="11">
        <f t="shared" si="8"/>
        <v>2</v>
      </c>
      <c r="BL28" s="11">
        <f t="shared" si="9"/>
        <v>2</v>
      </c>
      <c r="BM28" s="11">
        <f t="shared" si="10"/>
        <v>2</v>
      </c>
      <c r="BO28" s="11" t="str">
        <f t="shared" si="15"/>
        <v>Weak</v>
      </c>
      <c r="BP28" s="11" t="str">
        <f t="shared" si="11"/>
        <v>Att</v>
      </c>
      <c r="BQ28" s="11" t="str">
        <f t="shared" si="11"/>
        <v>Att</v>
      </c>
      <c r="BR28" s="11" t="str">
        <f t="shared" si="12"/>
        <v>Att</v>
      </c>
      <c r="BS28" s="11" t="str">
        <f t="shared" si="13"/>
        <v>Att</v>
      </c>
    </row>
    <row r="29" spans="1:71" ht="15" thickBot="1" x14ac:dyDescent="0.35">
      <c r="A29" s="49" t="s">
        <v>85</v>
      </c>
      <c r="B29" s="49" t="s">
        <v>86</v>
      </c>
      <c r="C29" s="50">
        <v>4</v>
      </c>
      <c r="D29" s="50">
        <v>3</v>
      </c>
      <c r="E29" s="50">
        <v>3</v>
      </c>
      <c r="F29" s="50">
        <v>4</v>
      </c>
      <c r="G29" s="50">
        <v>3</v>
      </c>
      <c r="H29" s="50">
        <v>2</v>
      </c>
      <c r="I29" s="51">
        <v>4</v>
      </c>
      <c r="J29" s="50">
        <v>3</v>
      </c>
      <c r="K29" s="50">
        <v>2</v>
      </c>
      <c r="L29" s="50">
        <v>4</v>
      </c>
      <c r="M29" s="50">
        <v>3</v>
      </c>
      <c r="N29" s="50">
        <v>3</v>
      </c>
      <c r="O29" s="52">
        <v>4</v>
      </c>
      <c r="P29" s="53">
        <v>3</v>
      </c>
      <c r="Q29" s="50">
        <v>2</v>
      </c>
      <c r="R29" s="54">
        <v>4</v>
      </c>
      <c r="S29" s="54">
        <v>3</v>
      </c>
      <c r="T29" s="60">
        <v>3</v>
      </c>
      <c r="U29" s="54">
        <v>4</v>
      </c>
      <c r="V29" s="54">
        <v>3</v>
      </c>
      <c r="W29" s="60">
        <v>3</v>
      </c>
      <c r="X29" s="60">
        <v>4</v>
      </c>
      <c r="Y29" s="60">
        <v>3</v>
      </c>
      <c r="Z29" s="60">
        <v>3</v>
      </c>
      <c r="AA29" s="60"/>
      <c r="AB29" s="60"/>
      <c r="AC29" s="60"/>
      <c r="AD29" s="55">
        <f t="shared" si="1"/>
        <v>77</v>
      </c>
      <c r="AE29" s="57">
        <v>5</v>
      </c>
      <c r="AF29" s="57">
        <v>1</v>
      </c>
      <c r="AG29" s="57">
        <v>1</v>
      </c>
      <c r="AH29" s="57">
        <v>5</v>
      </c>
      <c r="AI29" s="57">
        <v>1</v>
      </c>
      <c r="AJ29" s="57">
        <v>2</v>
      </c>
      <c r="AK29" s="57">
        <v>5</v>
      </c>
      <c r="AL29" s="57">
        <v>1</v>
      </c>
      <c r="AM29" s="57">
        <v>2</v>
      </c>
      <c r="AN29" s="57">
        <v>4</v>
      </c>
      <c r="AO29" s="57">
        <v>1</v>
      </c>
      <c r="AP29" s="57">
        <v>2</v>
      </c>
      <c r="AQ29" s="11"/>
      <c r="AR29" s="11"/>
      <c r="AS29" s="11"/>
      <c r="AT29" s="58">
        <f t="shared" si="16"/>
        <v>30</v>
      </c>
      <c r="AU29" s="2">
        <v>5</v>
      </c>
      <c r="AW29" s="59">
        <f t="shared" si="17"/>
        <v>9</v>
      </c>
      <c r="AX29" s="59">
        <f t="shared" si="17"/>
        <v>49</v>
      </c>
      <c r="AY29" s="59">
        <f t="shared" si="17"/>
        <v>27</v>
      </c>
      <c r="AZ29" s="59">
        <f t="shared" si="17"/>
        <v>10</v>
      </c>
      <c r="BA29" s="59">
        <f t="shared" si="17"/>
        <v>17</v>
      </c>
      <c r="BB29" s="43"/>
      <c r="BC29" s="42">
        <f t="shared" si="3"/>
        <v>0.45</v>
      </c>
      <c r="BD29" s="42">
        <f t="shared" si="4"/>
        <v>0.98</v>
      </c>
      <c r="BE29" s="42">
        <f t="shared" si="5"/>
        <v>1</v>
      </c>
      <c r="BF29" s="42">
        <f t="shared" si="6"/>
        <v>0.5</v>
      </c>
      <c r="BG29" s="42">
        <f t="shared" si="7"/>
        <v>1</v>
      </c>
      <c r="BI29" s="11">
        <f t="shared" si="14"/>
        <v>1</v>
      </c>
      <c r="BJ29" s="11">
        <f t="shared" si="8"/>
        <v>2</v>
      </c>
      <c r="BK29" s="11">
        <f t="shared" si="8"/>
        <v>2</v>
      </c>
      <c r="BL29" s="11">
        <f t="shared" si="9"/>
        <v>2</v>
      </c>
      <c r="BM29" s="11">
        <f t="shared" si="10"/>
        <v>2</v>
      </c>
      <c r="BO29" s="11" t="str">
        <f t="shared" si="15"/>
        <v>Weak</v>
      </c>
      <c r="BP29" s="11" t="str">
        <f t="shared" si="11"/>
        <v>Att</v>
      </c>
      <c r="BQ29" s="11" t="str">
        <f t="shared" si="11"/>
        <v>Att</v>
      </c>
      <c r="BR29" s="11" t="str">
        <f t="shared" si="12"/>
        <v>Att</v>
      </c>
      <c r="BS29" s="11" t="str">
        <f t="shared" si="13"/>
        <v>Att</v>
      </c>
    </row>
    <row r="30" spans="1:71" ht="15" thickBot="1" x14ac:dyDescent="0.35">
      <c r="A30" s="49" t="s">
        <v>87</v>
      </c>
      <c r="B30" s="49" t="s">
        <v>88</v>
      </c>
      <c r="C30" s="50">
        <v>4</v>
      </c>
      <c r="D30" s="50">
        <v>3</v>
      </c>
      <c r="E30" s="50">
        <v>3</v>
      </c>
      <c r="F30" s="50">
        <v>4</v>
      </c>
      <c r="G30" s="50">
        <v>3</v>
      </c>
      <c r="H30" s="50">
        <v>2</v>
      </c>
      <c r="I30" s="51">
        <v>4</v>
      </c>
      <c r="J30" s="50">
        <v>3</v>
      </c>
      <c r="K30" s="50">
        <v>2</v>
      </c>
      <c r="L30" s="50">
        <v>4</v>
      </c>
      <c r="M30" s="50">
        <v>3</v>
      </c>
      <c r="N30" s="50">
        <v>3</v>
      </c>
      <c r="O30" s="52">
        <v>4</v>
      </c>
      <c r="P30" s="53">
        <v>3</v>
      </c>
      <c r="Q30" s="50">
        <v>2</v>
      </c>
      <c r="R30" s="54">
        <v>4</v>
      </c>
      <c r="S30" s="54">
        <v>3</v>
      </c>
      <c r="T30" s="60">
        <v>3</v>
      </c>
      <c r="U30" s="54">
        <v>4</v>
      </c>
      <c r="V30" s="54">
        <v>3</v>
      </c>
      <c r="W30" s="60">
        <v>3</v>
      </c>
      <c r="X30" s="60">
        <v>4</v>
      </c>
      <c r="Y30" s="60">
        <v>3</v>
      </c>
      <c r="Z30" s="60">
        <v>3</v>
      </c>
      <c r="AA30" s="60"/>
      <c r="AB30" s="60"/>
      <c r="AC30" s="60"/>
      <c r="AD30" s="55">
        <f t="shared" si="1"/>
        <v>77</v>
      </c>
      <c r="AE30" s="57">
        <v>5</v>
      </c>
      <c r="AF30" s="57">
        <v>1</v>
      </c>
      <c r="AG30" s="57">
        <v>1</v>
      </c>
      <c r="AH30" s="57">
        <v>5</v>
      </c>
      <c r="AI30" s="57">
        <v>1</v>
      </c>
      <c r="AJ30" s="57">
        <v>2</v>
      </c>
      <c r="AK30" s="57">
        <v>5</v>
      </c>
      <c r="AL30" s="57">
        <v>2</v>
      </c>
      <c r="AM30" s="57">
        <v>2</v>
      </c>
      <c r="AN30" s="57">
        <v>4</v>
      </c>
      <c r="AO30" s="57">
        <v>2</v>
      </c>
      <c r="AP30" s="57">
        <v>2</v>
      </c>
      <c r="AQ30" s="62"/>
      <c r="AR30" s="11"/>
      <c r="AS30" s="11"/>
      <c r="AT30" s="58">
        <f t="shared" si="16"/>
        <v>32</v>
      </c>
      <c r="AU30" s="2">
        <v>15</v>
      </c>
      <c r="AW30" s="59">
        <f t="shared" si="17"/>
        <v>9</v>
      </c>
      <c r="AX30" s="59">
        <f t="shared" si="17"/>
        <v>60</v>
      </c>
      <c r="AY30" s="59">
        <f t="shared" si="17"/>
        <v>28</v>
      </c>
      <c r="AZ30" s="59">
        <f t="shared" si="17"/>
        <v>10</v>
      </c>
      <c r="BA30" s="59">
        <f t="shared" si="17"/>
        <v>17</v>
      </c>
      <c r="BB30" s="43"/>
      <c r="BC30" s="42">
        <f t="shared" si="3"/>
        <v>0.45</v>
      </c>
      <c r="BD30" s="42">
        <f t="shared" si="4"/>
        <v>1</v>
      </c>
      <c r="BE30" s="42">
        <f t="shared" si="5"/>
        <v>1</v>
      </c>
      <c r="BF30" s="42">
        <f t="shared" si="6"/>
        <v>0.5</v>
      </c>
      <c r="BG30" s="42">
        <f t="shared" si="7"/>
        <v>1</v>
      </c>
      <c r="BI30" s="11">
        <f t="shared" si="14"/>
        <v>1</v>
      </c>
      <c r="BJ30" s="11">
        <f t="shared" si="8"/>
        <v>2</v>
      </c>
      <c r="BK30" s="11">
        <f t="shared" si="8"/>
        <v>2</v>
      </c>
      <c r="BL30" s="11">
        <f t="shared" si="9"/>
        <v>2</v>
      </c>
      <c r="BM30" s="11">
        <f t="shared" si="10"/>
        <v>2</v>
      </c>
      <c r="BO30" s="11" t="str">
        <f t="shared" si="15"/>
        <v>Weak</v>
      </c>
      <c r="BP30" s="11" t="str">
        <f t="shared" si="11"/>
        <v>Att</v>
      </c>
      <c r="BQ30" s="11" t="str">
        <f t="shared" si="11"/>
        <v>Att</v>
      </c>
      <c r="BR30" s="11" t="str">
        <f t="shared" si="12"/>
        <v>Att</v>
      </c>
      <c r="BS30" s="11" t="str">
        <f t="shared" si="13"/>
        <v>Att</v>
      </c>
    </row>
    <row r="31" spans="1:71" ht="15" thickBot="1" x14ac:dyDescent="0.35">
      <c r="A31" s="49" t="s">
        <v>89</v>
      </c>
      <c r="B31" s="49" t="s">
        <v>90</v>
      </c>
      <c r="C31" s="50" t="s">
        <v>15</v>
      </c>
      <c r="D31" s="50" t="s">
        <v>15</v>
      </c>
      <c r="E31" s="50" t="s">
        <v>15</v>
      </c>
      <c r="F31" s="50" t="s">
        <v>15</v>
      </c>
      <c r="G31" s="50" t="s">
        <v>15</v>
      </c>
      <c r="H31" s="50" t="s">
        <v>15</v>
      </c>
      <c r="I31" s="50" t="s">
        <v>15</v>
      </c>
      <c r="J31" s="50" t="s">
        <v>15</v>
      </c>
      <c r="K31" s="50" t="s">
        <v>15</v>
      </c>
      <c r="L31" s="50" t="s">
        <v>15</v>
      </c>
      <c r="M31" s="50" t="s">
        <v>15</v>
      </c>
      <c r="N31" s="50" t="s">
        <v>15</v>
      </c>
      <c r="O31" s="50" t="s">
        <v>15</v>
      </c>
      <c r="P31" s="50" t="s">
        <v>15</v>
      </c>
      <c r="Q31" s="50" t="s">
        <v>15</v>
      </c>
      <c r="R31" s="50" t="s">
        <v>15</v>
      </c>
      <c r="S31" s="50" t="s">
        <v>15</v>
      </c>
      <c r="T31" s="50" t="s">
        <v>15</v>
      </c>
      <c r="U31" s="50" t="s">
        <v>15</v>
      </c>
      <c r="V31" s="50" t="s">
        <v>15</v>
      </c>
      <c r="W31" s="50" t="s">
        <v>15</v>
      </c>
      <c r="X31" s="50" t="s">
        <v>15</v>
      </c>
      <c r="Y31" s="50" t="s">
        <v>15</v>
      </c>
      <c r="Z31" s="50" t="s">
        <v>15</v>
      </c>
      <c r="AA31" s="60"/>
      <c r="AB31" s="60"/>
      <c r="AC31" s="60"/>
      <c r="AD31" s="55" t="s">
        <v>15</v>
      </c>
      <c r="AE31" s="57" t="s">
        <v>15</v>
      </c>
      <c r="AF31" s="57" t="s">
        <v>15</v>
      </c>
      <c r="AG31" s="57" t="s">
        <v>15</v>
      </c>
      <c r="AH31" s="57" t="s">
        <v>15</v>
      </c>
      <c r="AI31" s="57" t="s">
        <v>15</v>
      </c>
      <c r="AJ31" s="57" t="s">
        <v>15</v>
      </c>
      <c r="AK31" s="57" t="s">
        <v>15</v>
      </c>
      <c r="AL31" s="57" t="s">
        <v>15</v>
      </c>
      <c r="AM31" s="57" t="s">
        <v>15</v>
      </c>
      <c r="AN31" s="57" t="s">
        <v>15</v>
      </c>
      <c r="AO31" s="57" t="s">
        <v>15</v>
      </c>
      <c r="AP31" s="57" t="s">
        <v>15</v>
      </c>
      <c r="AQ31" s="62"/>
      <c r="AR31" s="11"/>
      <c r="AS31" s="11"/>
      <c r="AT31" s="58" t="s">
        <v>15</v>
      </c>
      <c r="AU31" s="2" t="s">
        <v>15</v>
      </c>
      <c r="AW31" s="59">
        <f t="shared" si="17"/>
        <v>0</v>
      </c>
      <c r="AX31" s="59">
        <f t="shared" si="17"/>
        <v>0</v>
      </c>
      <c r="AY31" s="59">
        <f t="shared" si="17"/>
        <v>0</v>
      </c>
      <c r="AZ31" s="59">
        <f t="shared" si="17"/>
        <v>0</v>
      </c>
      <c r="BA31" s="59">
        <f t="shared" si="17"/>
        <v>0</v>
      </c>
      <c r="BB31" s="43"/>
      <c r="BC31" s="42">
        <f t="shared" si="3"/>
        <v>0</v>
      </c>
      <c r="BD31" s="42">
        <f t="shared" si="4"/>
        <v>0</v>
      </c>
      <c r="BE31" s="42">
        <f t="shared" si="5"/>
        <v>0</v>
      </c>
      <c r="BF31" s="42">
        <f t="shared" si="6"/>
        <v>0</v>
      </c>
      <c r="BG31" s="42">
        <f t="shared" si="7"/>
        <v>0</v>
      </c>
      <c r="BI31" s="11">
        <f t="shared" si="14"/>
        <v>0</v>
      </c>
      <c r="BJ31" s="11">
        <f t="shared" si="8"/>
        <v>0</v>
      </c>
      <c r="BK31" s="11">
        <f t="shared" si="8"/>
        <v>0</v>
      </c>
      <c r="BL31" s="11">
        <f t="shared" si="9"/>
        <v>0</v>
      </c>
      <c r="BM31" s="11">
        <f t="shared" si="10"/>
        <v>0</v>
      </c>
      <c r="BO31" s="11" t="str">
        <f t="shared" si="15"/>
        <v>Not</v>
      </c>
      <c r="BP31" s="11" t="str">
        <f t="shared" si="11"/>
        <v>Not</v>
      </c>
      <c r="BQ31" s="11" t="str">
        <f t="shared" si="11"/>
        <v>Not</v>
      </c>
      <c r="BR31" s="11" t="str">
        <f t="shared" si="12"/>
        <v>Not</v>
      </c>
      <c r="BS31" s="11" t="str">
        <f t="shared" si="13"/>
        <v>Not</v>
      </c>
    </row>
    <row r="32" spans="1:71" ht="15" thickBot="1" x14ac:dyDescent="0.35">
      <c r="A32" s="49" t="s">
        <v>91</v>
      </c>
      <c r="B32" s="49" t="s">
        <v>92</v>
      </c>
      <c r="C32" s="50">
        <v>4</v>
      </c>
      <c r="D32" s="50">
        <v>3</v>
      </c>
      <c r="E32" s="50">
        <v>3</v>
      </c>
      <c r="F32" s="50">
        <v>4</v>
      </c>
      <c r="G32" s="50">
        <v>3</v>
      </c>
      <c r="H32" s="50">
        <v>2</v>
      </c>
      <c r="I32" s="51">
        <v>4</v>
      </c>
      <c r="J32" s="50">
        <v>3</v>
      </c>
      <c r="K32" s="50">
        <v>2</v>
      </c>
      <c r="L32" s="50">
        <v>4</v>
      </c>
      <c r="M32" s="50">
        <v>3</v>
      </c>
      <c r="N32" s="50">
        <v>3</v>
      </c>
      <c r="O32" s="52">
        <v>4</v>
      </c>
      <c r="P32" s="53">
        <v>3</v>
      </c>
      <c r="Q32" s="50">
        <v>2</v>
      </c>
      <c r="R32" s="54">
        <v>4</v>
      </c>
      <c r="S32" s="54">
        <v>3</v>
      </c>
      <c r="T32" s="60">
        <v>3</v>
      </c>
      <c r="U32" s="54">
        <v>4</v>
      </c>
      <c r="V32" s="54">
        <v>3</v>
      </c>
      <c r="W32" s="60">
        <v>3</v>
      </c>
      <c r="X32" s="60">
        <v>4</v>
      </c>
      <c r="Y32" s="60">
        <v>3</v>
      </c>
      <c r="Z32" s="60">
        <v>3</v>
      </c>
      <c r="AA32" s="60"/>
      <c r="AB32" s="60"/>
      <c r="AC32" s="60"/>
      <c r="AD32" s="55">
        <f t="shared" si="1"/>
        <v>77</v>
      </c>
      <c r="AE32" s="57">
        <v>4</v>
      </c>
      <c r="AF32" s="57">
        <v>1</v>
      </c>
      <c r="AG32" s="57">
        <v>2</v>
      </c>
      <c r="AH32" s="57">
        <v>4</v>
      </c>
      <c r="AI32" s="57">
        <v>2</v>
      </c>
      <c r="AJ32" s="57">
        <v>2</v>
      </c>
      <c r="AK32" s="57">
        <v>5</v>
      </c>
      <c r="AL32" s="57">
        <v>2</v>
      </c>
      <c r="AM32" s="57">
        <v>2</v>
      </c>
      <c r="AN32" s="57">
        <v>5</v>
      </c>
      <c r="AO32" s="57">
        <v>2</v>
      </c>
      <c r="AP32" s="57">
        <v>2</v>
      </c>
      <c r="AQ32" s="11"/>
      <c r="AR32" s="11"/>
      <c r="AS32" s="11"/>
      <c r="AT32" s="58">
        <f t="shared" si="16"/>
        <v>33</v>
      </c>
      <c r="AU32" s="2">
        <v>1</v>
      </c>
      <c r="AW32" s="59">
        <f t="shared" si="17"/>
        <v>9</v>
      </c>
      <c r="AX32" s="59">
        <f t="shared" si="17"/>
        <v>47</v>
      </c>
      <c r="AY32" s="59">
        <f t="shared" si="17"/>
        <v>28</v>
      </c>
      <c r="AZ32" s="59">
        <f t="shared" si="17"/>
        <v>10</v>
      </c>
      <c r="BA32" s="59">
        <f t="shared" si="17"/>
        <v>17</v>
      </c>
      <c r="BB32" s="43"/>
      <c r="BC32" s="42">
        <f t="shared" si="3"/>
        <v>0.45</v>
      </c>
      <c r="BD32" s="42">
        <f t="shared" si="4"/>
        <v>0.94</v>
      </c>
      <c r="BE32" s="42">
        <f t="shared" si="5"/>
        <v>1</v>
      </c>
      <c r="BF32" s="42">
        <f t="shared" si="6"/>
        <v>0.5</v>
      </c>
      <c r="BG32" s="42">
        <f t="shared" si="7"/>
        <v>1</v>
      </c>
      <c r="BI32" s="11">
        <f t="shared" si="14"/>
        <v>1</v>
      </c>
      <c r="BJ32" s="11">
        <f t="shared" si="8"/>
        <v>2</v>
      </c>
      <c r="BK32" s="11">
        <f t="shared" si="8"/>
        <v>2</v>
      </c>
      <c r="BL32" s="11">
        <f t="shared" si="9"/>
        <v>2</v>
      </c>
      <c r="BM32" s="11">
        <f t="shared" si="10"/>
        <v>2</v>
      </c>
      <c r="BO32" s="11" t="str">
        <f t="shared" si="15"/>
        <v>Weak</v>
      </c>
      <c r="BP32" s="11" t="str">
        <f t="shared" si="11"/>
        <v>Att</v>
      </c>
      <c r="BQ32" s="11" t="str">
        <f t="shared" si="11"/>
        <v>Att</v>
      </c>
      <c r="BR32" s="11" t="str">
        <f t="shared" si="12"/>
        <v>Att</v>
      </c>
      <c r="BS32" s="11" t="str">
        <f t="shared" si="13"/>
        <v>Att</v>
      </c>
    </row>
    <row r="33" spans="1:71" ht="15" thickBot="1" x14ac:dyDescent="0.35">
      <c r="A33" s="49" t="s">
        <v>93</v>
      </c>
      <c r="B33" s="49" t="s">
        <v>94</v>
      </c>
      <c r="C33" s="50">
        <v>4</v>
      </c>
      <c r="D33" s="50">
        <v>3</v>
      </c>
      <c r="E33" s="50">
        <v>3</v>
      </c>
      <c r="F33" s="50">
        <v>4</v>
      </c>
      <c r="G33" s="50">
        <v>3</v>
      </c>
      <c r="H33" s="50">
        <v>2</v>
      </c>
      <c r="I33" s="51" t="s">
        <v>15</v>
      </c>
      <c r="J33" s="51" t="s">
        <v>15</v>
      </c>
      <c r="K33" s="51" t="s">
        <v>15</v>
      </c>
      <c r="L33" s="51" t="s">
        <v>15</v>
      </c>
      <c r="M33" s="51" t="s">
        <v>15</v>
      </c>
      <c r="N33" s="51" t="s">
        <v>15</v>
      </c>
      <c r="O33" s="51" t="s">
        <v>15</v>
      </c>
      <c r="P33" s="51" t="s">
        <v>15</v>
      </c>
      <c r="Q33" s="51" t="s">
        <v>15</v>
      </c>
      <c r="R33" s="51" t="s">
        <v>15</v>
      </c>
      <c r="S33" s="51" t="s">
        <v>15</v>
      </c>
      <c r="T33" s="51" t="s">
        <v>15</v>
      </c>
      <c r="U33" s="51" t="s">
        <v>15</v>
      </c>
      <c r="V33" s="51" t="s">
        <v>15</v>
      </c>
      <c r="W33" s="51" t="s">
        <v>15</v>
      </c>
      <c r="X33" s="60">
        <v>4</v>
      </c>
      <c r="Y33" s="60">
        <v>3</v>
      </c>
      <c r="Z33" s="60">
        <v>3</v>
      </c>
      <c r="AA33" s="60"/>
      <c r="AB33" s="60"/>
      <c r="AC33" s="60"/>
      <c r="AD33" s="55">
        <f t="shared" si="1"/>
        <v>29</v>
      </c>
      <c r="AE33" s="57">
        <v>0</v>
      </c>
      <c r="AF33" s="57">
        <v>0</v>
      </c>
      <c r="AG33" s="57">
        <v>0</v>
      </c>
      <c r="AH33" s="57" t="s">
        <v>15</v>
      </c>
      <c r="AI33" s="57" t="s">
        <v>15</v>
      </c>
      <c r="AJ33" s="57" t="s">
        <v>15</v>
      </c>
      <c r="AK33" s="57" t="s">
        <v>15</v>
      </c>
      <c r="AL33" s="57" t="s">
        <v>15</v>
      </c>
      <c r="AM33" s="57" t="s">
        <v>15</v>
      </c>
      <c r="AN33" s="57" t="s">
        <v>15</v>
      </c>
      <c r="AO33" s="57" t="s">
        <v>15</v>
      </c>
      <c r="AP33" s="57" t="s">
        <v>15</v>
      </c>
      <c r="AQ33" s="11"/>
      <c r="AR33" s="11"/>
      <c r="AS33" s="11"/>
      <c r="AT33" s="58">
        <f t="shared" si="16"/>
        <v>0</v>
      </c>
      <c r="AU33" s="2">
        <v>5.5</v>
      </c>
      <c r="AW33" s="59">
        <f t="shared" si="17"/>
        <v>9</v>
      </c>
      <c r="AX33" s="59">
        <f t="shared" si="17"/>
        <v>5.5</v>
      </c>
      <c r="AY33" s="59">
        <f t="shared" si="17"/>
        <v>0</v>
      </c>
      <c r="AZ33" s="59">
        <f t="shared" si="17"/>
        <v>10</v>
      </c>
      <c r="BA33" s="59">
        <f t="shared" si="17"/>
        <v>10</v>
      </c>
      <c r="BB33" s="43"/>
      <c r="BC33" s="42">
        <f t="shared" si="3"/>
        <v>0.45</v>
      </c>
      <c r="BD33" s="42">
        <f t="shared" si="4"/>
        <v>0.11</v>
      </c>
      <c r="BE33" s="42">
        <f t="shared" si="5"/>
        <v>0</v>
      </c>
      <c r="BF33" s="42">
        <f t="shared" si="6"/>
        <v>0.5</v>
      </c>
      <c r="BG33" s="42">
        <f t="shared" si="7"/>
        <v>1</v>
      </c>
      <c r="BI33" s="11">
        <f t="shared" si="14"/>
        <v>1</v>
      </c>
      <c r="BJ33" s="11">
        <f t="shared" si="14"/>
        <v>0</v>
      </c>
      <c r="BK33" s="11">
        <f t="shared" si="14"/>
        <v>0</v>
      </c>
      <c r="BL33" s="11">
        <f t="shared" si="9"/>
        <v>2</v>
      </c>
      <c r="BM33" s="11">
        <f t="shared" si="10"/>
        <v>2</v>
      </c>
      <c r="BO33" s="11" t="str">
        <f t="shared" si="15"/>
        <v>Weak</v>
      </c>
      <c r="BP33" s="11" t="str">
        <f t="shared" si="15"/>
        <v>Not</v>
      </c>
      <c r="BQ33" s="11" t="str">
        <f t="shared" si="15"/>
        <v>Not</v>
      </c>
      <c r="BR33" s="11" t="str">
        <f t="shared" si="12"/>
        <v>Att</v>
      </c>
      <c r="BS33" s="11" t="str">
        <f t="shared" si="13"/>
        <v>Att</v>
      </c>
    </row>
    <row r="34" spans="1:71" ht="15" thickBot="1" x14ac:dyDescent="0.35">
      <c r="A34" s="49" t="s">
        <v>95</v>
      </c>
      <c r="B34" s="49" t="s">
        <v>96</v>
      </c>
      <c r="C34" s="50">
        <v>4</v>
      </c>
      <c r="D34" s="50">
        <v>3</v>
      </c>
      <c r="E34" s="50">
        <v>3</v>
      </c>
      <c r="F34" s="50">
        <v>4</v>
      </c>
      <c r="G34" s="50">
        <v>3</v>
      </c>
      <c r="H34" s="50">
        <v>2</v>
      </c>
      <c r="I34" s="51">
        <v>4</v>
      </c>
      <c r="J34" s="50">
        <v>3</v>
      </c>
      <c r="K34" s="50">
        <v>2</v>
      </c>
      <c r="L34" s="50">
        <v>4</v>
      </c>
      <c r="M34" s="50">
        <v>3</v>
      </c>
      <c r="N34" s="50">
        <v>3</v>
      </c>
      <c r="O34" s="52">
        <v>4</v>
      </c>
      <c r="P34" s="53">
        <v>3</v>
      </c>
      <c r="Q34" s="50">
        <v>2</v>
      </c>
      <c r="R34" s="54">
        <v>4</v>
      </c>
      <c r="S34" s="54">
        <v>3</v>
      </c>
      <c r="T34" s="60">
        <v>3</v>
      </c>
      <c r="U34" s="54">
        <v>4</v>
      </c>
      <c r="V34" s="54">
        <v>3</v>
      </c>
      <c r="W34" s="60">
        <v>3</v>
      </c>
      <c r="X34" s="60">
        <v>4</v>
      </c>
      <c r="Y34" s="60">
        <v>3</v>
      </c>
      <c r="Z34" s="60">
        <v>3</v>
      </c>
      <c r="AA34" s="60"/>
      <c r="AB34" s="60"/>
      <c r="AC34" s="60"/>
      <c r="AD34" s="55">
        <f t="shared" si="1"/>
        <v>77</v>
      </c>
      <c r="AE34" s="57">
        <v>6</v>
      </c>
      <c r="AF34" s="57">
        <v>2</v>
      </c>
      <c r="AG34" s="57">
        <v>2</v>
      </c>
      <c r="AH34" s="57">
        <v>5</v>
      </c>
      <c r="AI34" s="57">
        <v>1</v>
      </c>
      <c r="AJ34" s="57">
        <v>2</v>
      </c>
      <c r="AK34" s="57">
        <v>6</v>
      </c>
      <c r="AL34" s="57">
        <v>1</v>
      </c>
      <c r="AM34" s="57">
        <v>2</v>
      </c>
      <c r="AN34" s="57">
        <v>5</v>
      </c>
      <c r="AO34" s="57">
        <v>2</v>
      </c>
      <c r="AP34" s="57">
        <v>2</v>
      </c>
      <c r="AQ34" s="11"/>
      <c r="AR34" s="11"/>
      <c r="AS34" s="11"/>
      <c r="AT34" s="58">
        <f t="shared" si="16"/>
        <v>36</v>
      </c>
      <c r="AU34" s="2">
        <v>7.5</v>
      </c>
      <c r="AW34" s="59">
        <f t="shared" si="17"/>
        <v>9</v>
      </c>
      <c r="AX34" s="59">
        <f t="shared" si="17"/>
        <v>53.5</v>
      </c>
      <c r="AY34" s="59">
        <f t="shared" si="17"/>
        <v>28</v>
      </c>
      <c r="AZ34" s="59">
        <f t="shared" si="17"/>
        <v>10</v>
      </c>
      <c r="BA34" s="59">
        <f t="shared" si="17"/>
        <v>20</v>
      </c>
      <c r="BB34" s="43"/>
      <c r="BC34" s="42">
        <f t="shared" si="3"/>
        <v>0.45</v>
      </c>
      <c r="BD34" s="42">
        <f t="shared" si="4"/>
        <v>1</v>
      </c>
      <c r="BE34" s="42">
        <f t="shared" si="5"/>
        <v>1</v>
      </c>
      <c r="BF34" s="42">
        <f t="shared" si="6"/>
        <v>0.5</v>
      </c>
      <c r="BG34" s="42">
        <f t="shared" si="7"/>
        <v>1</v>
      </c>
      <c r="BI34" s="11">
        <f t="shared" si="14"/>
        <v>1</v>
      </c>
      <c r="BJ34" s="11">
        <f t="shared" si="14"/>
        <v>2</v>
      </c>
      <c r="BK34" s="11">
        <f t="shared" si="14"/>
        <v>2</v>
      </c>
      <c r="BL34" s="11">
        <f t="shared" si="9"/>
        <v>2</v>
      </c>
      <c r="BM34" s="11">
        <f t="shared" si="10"/>
        <v>2</v>
      </c>
      <c r="BO34" s="11" t="str">
        <f t="shared" si="15"/>
        <v>Weak</v>
      </c>
      <c r="BP34" s="11" t="str">
        <f t="shared" si="15"/>
        <v>Att</v>
      </c>
      <c r="BQ34" s="11" t="str">
        <f t="shared" si="15"/>
        <v>Att</v>
      </c>
      <c r="BR34" s="11" t="str">
        <f t="shared" si="12"/>
        <v>Att</v>
      </c>
      <c r="BS34" s="11" t="str">
        <f t="shared" si="13"/>
        <v>Att</v>
      </c>
    </row>
    <row r="35" spans="1:71" ht="15" thickBot="1" x14ac:dyDescent="0.35">
      <c r="A35" s="49" t="s">
        <v>97</v>
      </c>
      <c r="B35" s="49" t="s">
        <v>98</v>
      </c>
      <c r="C35" s="50">
        <v>4</v>
      </c>
      <c r="D35" s="50">
        <v>3</v>
      </c>
      <c r="E35" s="50">
        <v>3</v>
      </c>
      <c r="F35" s="50">
        <v>4</v>
      </c>
      <c r="G35" s="50">
        <v>3</v>
      </c>
      <c r="H35" s="50">
        <v>2</v>
      </c>
      <c r="I35" s="51">
        <v>4</v>
      </c>
      <c r="J35" s="50">
        <v>3</v>
      </c>
      <c r="K35" s="50">
        <v>2</v>
      </c>
      <c r="L35" s="50">
        <v>4</v>
      </c>
      <c r="M35" s="50">
        <v>3</v>
      </c>
      <c r="N35" s="50">
        <v>3</v>
      </c>
      <c r="O35" s="52">
        <v>4</v>
      </c>
      <c r="P35" s="53">
        <v>3</v>
      </c>
      <c r="Q35" s="50">
        <v>2</v>
      </c>
      <c r="R35" s="54">
        <v>4</v>
      </c>
      <c r="S35" s="54">
        <v>3</v>
      </c>
      <c r="T35" s="60">
        <v>3</v>
      </c>
      <c r="U35" s="54">
        <v>4</v>
      </c>
      <c r="V35" s="54">
        <v>3</v>
      </c>
      <c r="W35" s="60">
        <v>3</v>
      </c>
      <c r="X35" s="60">
        <v>4</v>
      </c>
      <c r="Y35" s="60">
        <v>3</v>
      </c>
      <c r="Z35" s="60">
        <v>3</v>
      </c>
      <c r="AA35" s="60"/>
      <c r="AB35" s="60"/>
      <c r="AC35" s="60"/>
      <c r="AD35" s="55">
        <f t="shared" si="1"/>
        <v>77</v>
      </c>
      <c r="AE35" s="57">
        <v>5</v>
      </c>
      <c r="AF35" s="57">
        <v>1</v>
      </c>
      <c r="AG35" s="57">
        <v>2</v>
      </c>
      <c r="AH35" s="57">
        <v>5</v>
      </c>
      <c r="AI35" s="57">
        <v>1</v>
      </c>
      <c r="AJ35" s="57">
        <v>2</v>
      </c>
      <c r="AK35" s="57">
        <v>4</v>
      </c>
      <c r="AL35" s="57">
        <v>2</v>
      </c>
      <c r="AM35" s="57">
        <v>2</v>
      </c>
      <c r="AN35" s="57">
        <v>5</v>
      </c>
      <c r="AO35" s="57">
        <v>2</v>
      </c>
      <c r="AP35" s="57">
        <v>2</v>
      </c>
      <c r="AQ35" s="11"/>
      <c r="AR35" s="11"/>
      <c r="AS35" s="11"/>
      <c r="AT35" s="58">
        <f t="shared" si="16"/>
        <v>33</v>
      </c>
      <c r="AU35" s="2">
        <v>6</v>
      </c>
      <c r="AW35" s="59">
        <f t="shared" si="17"/>
        <v>9</v>
      </c>
      <c r="AX35" s="59">
        <f t="shared" si="17"/>
        <v>52</v>
      </c>
      <c r="AY35" s="59">
        <f t="shared" si="17"/>
        <v>27</v>
      </c>
      <c r="AZ35" s="59">
        <f t="shared" si="17"/>
        <v>10</v>
      </c>
      <c r="BA35" s="59">
        <f t="shared" si="17"/>
        <v>18</v>
      </c>
      <c r="BB35" s="43"/>
      <c r="BC35" s="42">
        <f t="shared" si="3"/>
        <v>0.45</v>
      </c>
      <c r="BD35" s="42">
        <f t="shared" si="4"/>
        <v>1</v>
      </c>
      <c r="BE35" s="42">
        <f t="shared" si="5"/>
        <v>1</v>
      </c>
      <c r="BF35" s="42">
        <f t="shared" si="6"/>
        <v>0.5</v>
      </c>
      <c r="BG35" s="42">
        <f t="shared" si="7"/>
        <v>1</v>
      </c>
      <c r="BI35" s="11">
        <f t="shared" si="14"/>
        <v>1</v>
      </c>
      <c r="BJ35" s="11">
        <f t="shared" si="14"/>
        <v>2</v>
      </c>
      <c r="BK35" s="11">
        <f t="shared" si="14"/>
        <v>2</v>
      </c>
      <c r="BL35" s="11">
        <f t="shared" si="9"/>
        <v>2</v>
      </c>
      <c r="BM35" s="11">
        <f t="shared" si="10"/>
        <v>2</v>
      </c>
      <c r="BO35" s="11" t="str">
        <f t="shared" si="15"/>
        <v>Weak</v>
      </c>
      <c r="BP35" s="11" t="str">
        <f t="shared" si="15"/>
        <v>Att</v>
      </c>
      <c r="BQ35" s="11" t="str">
        <f t="shared" si="15"/>
        <v>Att</v>
      </c>
      <c r="BR35" s="11" t="str">
        <f t="shared" si="12"/>
        <v>Att</v>
      </c>
      <c r="BS35" s="11" t="str">
        <f t="shared" si="13"/>
        <v>Att</v>
      </c>
    </row>
    <row r="36" spans="1:71" ht="15" thickBot="1" x14ac:dyDescent="0.35">
      <c r="A36" s="49" t="s">
        <v>99</v>
      </c>
      <c r="B36" s="49" t="s">
        <v>100</v>
      </c>
      <c r="C36" s="50">
        <v>4</v>
      </c>
      <c r="D36" s="50">
        <v>3</v>
      </c>
      <c r="E36" s="50">
        <v>3</v>
      </c>
      <c r="F36" s="50">
        <v>4</v>
      </c>
      <c r="G36" s="50">
        <v>3</v>
      </c>
      <c r="H36" s="50">
        <v>2</v>
      </c>
      <c r="I36" s="51">
        <v>4</v>
      </c>
      <c r="J36" s="50">
        <v>3</v>
      </c>
      <c r="K36" s="50">
        <v>2</v>
      </c>
      <c r="L36" s="50">
        <v>4</v>
      </c>
      <c r="M36" s="50">
        <v>3</v>
      </c>
      <c r="N36" s="50">
        <v>3</v>
      </c>
      <c r="O36" s="52">
        <v>4</v>
      </c>
      <c r="P36" s="53">
        <v>3</v>
      </c>
      <c r="Q36" s="50">
        <v>2</v>
      </c>
      <c r="R36" s="54">
        <v>4</v>
      </c>
      <c r="S36" s="54">
        <v>3</v>
      </c>
      <c r="T36" s="60">
        <v>3</v>
      </c>
      <c r="U36" s="54">
        <v>4</v>
      </c>
      <c r="V36" s="54">
        <v>3</v>
      </c>
      <c r="W36" s="60">
        <v>3</v>
      </c>
      <c r="X36" s="60">
        <v>4</v>
      </c>
      <c r="Y36" s="60">
        <v>3</v>
      </c>
      <c r="Z36" s="60">
        <v>3</v>
      </c>
      <c r="AA36" s="60"/>
      <c r="AB36" s="60"/>
      <c r="AC36" s="60"/>
      <c r="AD36" s="55">
        <f t="shared" si="1"/>
        <v>77</v>
      </c>
      <c r="AE36" s="57">
        <v>5</v>
      </c>
      <c r="AF36" s="57">
        <v>1</v>
      </c>
      <c r="AG36" s="57">
        <v>2</v>
      </c>
      <c r="AH36" s="57">
        <v>4</v>
      </c>
      <c r="AI36" s="57">
        <v>1</v>
      </c>
      <c r="AJ36" s="57">
        <v>1</v>
      </c>
      <c r="AK36" s="57">
        <v>4</v>
      </c>
      <c r="AL36" s="57">
        <v>1</v>
      </c>
      <c r="AM36" s="57">
        <v>2</v>
      </c>
      <c r="AN36" s="57">
        <v>5</v>
      </c>
      <c r="AO36" s="57">
        <v>1</v>
      </c>
      <c r="AP36" s="57">
        <v>2</v>
      </c>
      <c r="AQ36" s="11"/>
      <c r="AR36" s="11"/>
      <c r="AS36" s="11"/>
      <c r="AT36" s="58">
        <f t="shared" si="16"/>
        <v>29</v>
      </c>
      <c r="AU36" s="2">
        <v>1</v>
      </c>
      <c r="AW36" s="59">
        <f t="shared" si="17"/>
        <v>9</v>
      </c>
      <c r="AX36" s="59">
        <f t="shared" si="17"/>
        <v>44</v>
      </c>
      <c r="AY36" s="59">
        <f t="shared" si="17"/>
        <v>26</v>
      </c>
      <c r="AZ36" s="59">
        <f t="shared" si="17"/>
        <v>10</v>
      </c>
      <c r="BA36" s="59">
        <f t="shared" si="17"/>
        <v>18</v>
      </c>
      <c r="BB36" s="43"/>
      <c r="BC36" s="42">
        <f t="shared" si="3"/>
        <v>0.45</v>
      </c>
      <c r="BD36" s="42">
        <f t="shared" si="4"/>
        <v>0.88</v>
      </c>
      <c r="BE36" s="42">
        <f t="shared" si="5"/>
        <v>1</v>
      </c>
      <c r="BF36" s="42">
        <f t="shared" si="6"/>
        <v>0.5</v>
      </c>
      <c r="BG36" s="42">
        <f t="shared" si="7"/>
        <v>1</v>
      </c>
      <c r="BI36" s="11">
        <f t="shared" si="14"/>
        <v>1</v>
      </c>
      <c r="BJ36" s="11">
        <f t="shared" si="14"/>
        <v>2</v>
      </c>
      <c r="BK36" s="11">
        <f t="shared" si="14"/>
        <v>2</v>
      </c>
      <c r="BL36" s="11">
        <f t="shared" si="9"/>
        <v>2</v>
      </c>
      <c r="BM36" s="11">
        <f t="shared" si="10"/>
        <v>2</v>
      </c>
      <c r="BO36" s="11" t="str">
        <f t="shared" si="15"/>
        <v>Weak</v>
      </c>
      <c r="BP36" s="11" t="str">
        <f t="shared" si="15"/>
        <v>Att</v>
      </c>
      <c r="BQ36" s="11" t="str">
        <f t="shared" si="15"/>
        <v>Att</v>
      </c>
      <c r="BR36" s="11" t="str">
        <f t="shared" si="12"/>
        <v>Att</v>
      </c>
      <c r="BS36" s="11" t="str">
        <f t="shared" si="13"/>
        <v>Att</v>
      </c>
    </row>
    <row r="37" spans="1:71" ht="15" thickBot="1" x14ac:dyDescent="0.35">
      <c r="A37" s="49" t="s">
        <v>101</v>
      </c>
      <c r="B37" s="49" t="s">
        <v>102</v>
      </c>
      <c r="C37" s="50">
        <v>4</v>
      </c>
      <c r="D37" s="50">
        <v>3</v>
      </c>
      <c r="E37" s="50">
        <v>3</v>
      </c>
      <c r="F37" s="50">
        <v>4</v>
      </c>
      <c r="G37" s="50">
        <v>3</v>
      </c>
      <c r="H37" s="50">
        <v>2</v>
      </c>
      <c r="I37" s="51">
        <v>4</v>
      </c>
      <c r="J37" s="50">
        <v>3</v>
      </c>
      <c r="K37" s="50">
        <v>2</v>
      </c>
      <c r="L37" s="50">
        <v>4</v>
      </c>
      <c r="M37" s="50">
        <v>3</v>
      </c>
      <c r="N37" s="50">
        <v>3</v>
      </c>
      <c r="O37" s="52">
        <v>4</v>
      </c>
      <c r="P37" s="53">
        <v>3</v>
      </c>
      <c r="Q37" s="50">
        <v>2</v>
      </c>
      <c r="R37" s="54">
        <v>4</v>
      </c>
      <c r="S37" s="54">
        <v>3</v>
      </c>
      <c r="T37" s="60">
        <v>3</v>
      </c>
      <c r="U37" s="54">
        <v>4</v>
      </c>
      <c r="V37" s="54">
        <v>3</v>
      </c>
      <c r="W37" s="60">
        <v>3</v>
      </c>
      <c r="X37" s="60">
        <v>4</v>
      </c>
      <c r="Y37" s="60">
        <v>3</v>
      </c>
      <c r="Z37" s="60">
        <v>3</v>
      </c>
      <c r="AA37" s="60"/>
      <c r="AB37" s="60"/>
      <c r="AC37" s="60"/>
      <c r="AD37" s="55">
        <f t="shared" si="1"/>
        <v>77</v>
      </c>
      <c r="AE37" s="63">
        <v>6</v>
      </c>
      <c r="AF37" s="63">
        <v>1</v>
      </c>
      <c r="AG37" s="63">
        <v>2</v>
      </c>
      <c r="AH37" s="63">
        <v>5</v>
      </c>
      <c r="AI37" s="63">
        <v>1</v>
      </c>
      <c r="AJ37" s="63">
        <v>2</v>
      </c>
      <c r="AK37" s="63">
        <v>5</v>
      </c>
      <c r="AL37" s="63">
        <v>1</v>
      </c>
      <c r="AM37" s="63">
        <v>2</v>
      </c>
      <c r="AN37" s="63">
        <v>4</v>
      </c>
      <c r="AO37" s="63">
        <v>2</v>
      </c>
      <c r="AP37" s="63">
        <v>2</v>
      </c>
      <c r="AQ37" s="11"/>
      <c r="AR37" s="11"/>
      <c r="AS37" s="11"/>
      <c r="AT37" s="58">
        <f t="shared" si="16"/>
        <v>33</v>
      </c>
      <c r="AU37" s="2">
        <v>6</v>
      </c>
      <c r="AW37" s="59">
        <f t="shared" si="17"/>
        <v>9</v>
      </c>
      <c r="AX37" s="59">
        <f t="shared" si="17"/>
        <v>51</v>
      </c>
      <c r="AY37" s="59">
        <f t="shared" si="17"/>
        <v>27</v>
      </c>
      <c r="AZ37" s="59">
        <f t="shared" si="17"/>
        <v>10</v>
      </c>
      <c r="BA37" s="59">
        <f t="shared" si="17"/>
        <v>19</v>
      </c>
      <c r="BB37" s="43"/>
      <c r="BC37" s="42">
        <f t="shared" si="3"/>
        <v>0.45</v>
      </c>
      <c r="BD37" s="42">
        <f t="shared" si="4"/>
        <v>1</v>
      </c>
      <c r="BE37" s="42">
        <f t="shared" si="5"/>
        <v>1</v>
      </c>
      <c r="BF37" s="42">
        <f t="shared" si="6"/>
        <v>0.5</v>
      </c>
      <c r="BG37" s="42">
        <f t="shared" si="7"/>
        <v>1</v>
      </c>
      <c r="BI37" s="11">
        <f t="shared" si="14"/>
        <v>1</v>
      </c>
      <c r="BJ37" s="11">
        <f t="shared" si="14"/>
        <v>2</v>
      </c>
      <c r="BK37" s="11">
        <f t="shared" si="14"/>
        <v>2</v>
      </c>
      <c r="BL37" s="11">
        <f t="shared" si="9"/>
        <v>2</v>
      </c>
      <c r="BM37" s="11">
        <f t="shared" si="10"/>
        <v>2</v>
      </c>
      <c r="BO37" s="11" t="str">
        <f t="shared" si="15"/>
        <v>Weak</v>
      </c>
      <c r="BP37" s="11" t="str">
        <f t="shared" si="15"/>
        <v>Att</v>
      </c>
      <c r="BQ37" s="11" t="str">
        <f t="shared" si="15"/>
        <v>Att</v>
      </c>
      <c r="BR37" s="11" t="str">
        <f t="shared" si="12"/>
        <v>Att</v>
      </c>
      <c r="BS37" s="11" t="str">
        <f t="shared" si="13"/>
        <v>Att</v>
      </c>
    </row>
    <row r="38" spans="1:71" ht="15" thickBot="1" x14ac:dyDescent="0.35">
      <c r="A38" s="49" t="s">
        <v>103</v>
      </c>
      <c r="B38" s="49" t="s">
        <v>104</v>
      </c>
      <c r="C38" s="50">
        <v>4</v>
      </c>
      <c r="D38" s="50">
        <v>3</v>
      </c>
      <c r="E38" s="50">
        <v>3</v>
      </c>
      <c r="F38" s="50">
        <v>4</v>
      </c>
      <c r="G38" s="50">
        <v>3</v>
      </c>
      <c r="H38" s="50">
        <v>2</v>
      </c>
      <c r="I38" s="51">
        <v>4</v>
      </c>
      <c r="J38" s="50">
        <v>3</v>
      </c>
      <c r="K38" s="50">
        <v>2</v>
      </c>
      <c r="L38" s="50">
        <v>4</v>
      </c>
      <c r="M38" s="50">
        <v>3</v>
      </c>
      <c r="N38" s="50">
        <v>3</v>
      </c>
      <c r="O38" s="52">
        <v>4</v>
      </c>
      <c r="P38" s="53">
        <v>3</v>
      </c>
      <c r="Q38" s="50">
        <v>2</v>
      </c>
      <c r="R38" s="54">
        <v>4</v>
      </c>
      <c r="S38" s="54">
        <v>3</v>
      </c>
      <c r="T38" s="60">
        <v>3</v>
      </c>
      <c r="U38" s="54">
        <v>4</v>
      </c>
      <c r="V38" s="54">
        <v>3</v>
      </c>
      <c r="W38" s="60">
        <v>3</v>
      </c>
      <c r="X38" s="60">
        <v>4</v>
      </c>
      <c r="Y38" s="60">
        <v>3</v>
      </c>
      <c r="Z38" s="60">
        <v>3</v>
      </c>
      <c r="AA38" s="60"/>
      <c r="AB38" s="60"/>
      <c r="AC38" s="60"/>
      <c r="AD38" s="55">
        <f t="shared" si="1"/>
        <v>77</v>
      </c>
      <c r="AE38" s="57">
        <v>6</v>
      </c>
      <c r="AF38" s="57">
        <v>1</v>
      </c>
      <c r="AG38" s="57">
        <v>2</v>
      </c>
      <c r="AH38" s="57">
        <v>6</v>
      </c>
      <c r="AI38" s="57">
        <v>2</v>
      </c>
      <c r="AJ38" s="57">
        <v>2</v>
      </c>
      <c r="AK38" s="57">
        <v>6</v>
      </c>
      <c r="AL38" s="57">
        <v>2</v>
      </c>
      <c r="AM38" s="57">
        <v>2</v>
      </c>
      <c r="AN38" s="57">
        <v>6</v>
      </c>
      <c r="AO38" s="57">
        <v>2</v>
      </c>
      <c r="AP38" s="57">
        <v>2</v>
      </c>
      <c r="AQ38" s="62"/>
      <c r="AR38" s="11"/>
      <c r="AS38" s="11"/>
      <c r="AT38" s="58">
        <f t="shared" si="16"/>
        <v>39</v>
      </c>
      <c r="AU38" s="2">
        <v>3.5</v>
      </c>
      <c r="AW38" s="59">
        <f t="shared" si="17"/>
        <v>9</v>
      </c>
      <c r="AX38" s="59">
        <f t="shared" si="17"/>
        <v>52.5</v>
      </c>
      <c r="AY38" s="59">
        <f t="shared" si="17"/>
        <v>29</v>
      </c>
      <c r="AZ38" s="59">
        <f t="shared" si="17"/>
        <v>10</v>
      </c>
      <c r="BA38" s="59">
        <f t="shared" si="17"/>
        <v>19</v>
      </c>
      <c r="BB38" s="43"/>
      <c r="BC38" s="42">
        <f t="shared" si="3"/>
        <v>0.45</v>
      </c>
      <c r="BD38" s="42">
        <f t="shared" si="4"/>
        <v>1</v>
      </c>
      <c r="BE38" s="42">
        <f t="shared" si="5"/>
        <v>1</v>
      </c>
      <c r="BF38" s="42">
        <f t="shared" si="6"/>
        <v>0.5</v>
      </c>
      <c r="BG38" s="42">
        <f t="shared" si="7"/>
        <v>1</v>
      </c>
      <c r="BI38" s="11">
        <f t="shared" si="14"/>
        <v>1</v>
      </c>
      <c r="BJ38" s="11">
        <f t="shared" si="14"/>
        <v>2</v>
      </c>
      <c r="BK38" s="11">
        <f t="shared" si="14"/>
        <v>2</v>
      </c>
      <c r="BL38" s="11">
        <f t="shared" si="9"/>
        <v>2</v>
      </c>
      <c r="BM38" s="11">
        <f t="shared" si="10"/>
        <v>2</v>
      </c>
      <c r="BO38" s="11" t="str">
        <f t="shared" si="15"/>
        <v>Weak</v>
      </c>
      <c r="BP38" s="11" t="str">
        <f t="shared" si="15"/>
        <v>Att</v>
      </c>
      <c r="BQ38" s="11" t="str">
        <f t="shared" si="15"/>
        <v>Att</v>
      </c>
      <c r="BR38" s="11" t="str">
        <f t="shared" si="12"/>
        <v>Att</v>
      </c>
      <c r="BS38" s="11" t="str">
        <f t="shared" si="13"/>
        <v>Att</v>
      </c>
    </row>
    <row r="39" spans="1:71" ht="15" thickBot="1" x14ac:dyDescent="0.35">
      <c r="A39" s="49" t="s">
        <v>105</v>
      </c>
      <c r="B39" s="49" t="s">
        <v>106</v>
      </c>
      <c r="C39" s="50">
        <v>4</v>
      </c>
      <c r="D39" s="50">
        <v>3</v>
      </c>
      <c r="E39" s="50">
        <v>3</v>
      </c>
      <c r="F39" s="50">
        <v>4</v>
      </c>
      <c r="G39" s="50">
        <v>3</v>
      </c>
      <c r="H39" s="50">
        <v>2</v>
      </c>
      <c r="I39" s="51">
        <v>4</v>
      </c>
      <c r="J39" s="50">
        <v>3</v>
      </c>
      <c r="K39" s="50">
        <v>2</v>
      </c>
      <c r="L39" s="50">
        <v>4</v>
      </c>
      <c r="M39" s="50">
        <v>3</v>
      </c>
      <c r="N39" s="50">
        <v>3</v>
      </c>
      <c r="O39" s="52">
        <v>4</v>
      </c>
      <c r="P39" s="53">
        <v>3</v>
      </c>
      <c r="Q39" s="50">
        <v>2</v>
      </c>
      <c r="R39" s="54">
        <v>4</v>
      </c>
      <c r="S39" s="54">
        <v>3</v>
      </c>
      <c r="T39" s="60">
        <v>3</v>
      </c>
      <c r="U39" s="54">
        <v>4</v>
      </c>
      <c r="V39" s="54">
        <v>3</v>
      </c>
      <c r="W39" s="60">
        <v>3</v>
      </c>
      <c r="X39" s="60">
        <v>4</v>
      </c>
      <c r="Y39" s="60">
        <v>3</v>
      </c>
      <c r="Z39" s="60">
        <v>3</v>
      </c>
      <c r="AA39" s="60"/>
      <c r="AB39" s="60"/>
      <c r="AC39" s="60"/>
      <c r="AD39" s="55">
        <f t="shared" si="1"/>
        <v>77</v>
      </c>
      <c r="AE39" s="57">
        <v>6</v>
      </c>
      <c r="AF39" s="57">
        <v>2</v>
      </c>
      <c r="AG39" s="57">
        <v>2</v>
      </c>
      <c r="AH39" s="57">
        <v>6</v>
      </c>
      <c r="AI39" s="57">
        <v>2</v>
      </c>
      <c r="AJ39" s="57">
        <v>2</v>
      </c>
      <c r="AK39" s="57">
        <v>5</v>
      </c>
      <c r="AL39" s="57">
        <v>2</v>
      </c>
      <c r="AM39" s="57">
        <v>2</v>
      </c>
      <c r="AN39" s="57">
        <v>5</v>
      </c>
      <c r="AO39" s="57">
        <v>1</v>
      </c>
      <c r="AP39" s="57">
        <v>2</v>
      </c>
      <c r="AQ39" s="62"/>
      <c r="AR39" s="11"/>
      <c r="AS39" s="11"/>
      <c r="AT39" s="58">
        <f t="shared" si="16"/>
        <v>37</v>
      </c>
      <c r="AU39" s="2">
        <v>29</v>
      </c>
      <c r="AW39" s="59">
        <f t="shared" si="17"/>
        <v>9</v>
      </c>
      <c r="AX39" s="59">
        <f t="shared" si="17"/>
        <v>76</v>
      </c>
      <c r="AY39" s="59">
        <f t="shared" si="17"/>
        <v>28</v>
      </c>
      <c r="AZ39" s="59">
        <f t="shared" si="17"/>
        <v>10</v>
      </c>
      <c r="BA39" s="59">
        <f t="shared" si="17"/>
        <v>20</v>
      </c>
      <c r="BB39" s="43"/>
      <c r="BC39" s="42">
        <f t="shared" si="3"/>
        <v>0.45</v>
      </c>
      <c r="BD39" s="42">
        <f t="shared" si="4"/>
        <v>1</v>
      </c>
      <c r="BE39" s="42">
        <f t="shared" si="5"/>
        <v>1</v>
      </c>
      <c r="BF39" s="42">
        <f t="shared" si="6"/>
        <v>0.5</v>
      </c>
      <c r="BG39" s="42">
        <f t="shared" si="7"/>
        <v>1</v>
      </c>
      <c r="BI39" s="11">
        <f t="shared" si="14"/>
        <v>1</v>
      </c>
      <c r="BJ39" s="11">
        <f t="shared" si="14"/>
        <v>2</v>
      </c>
      <c r="BK39" s="11">
        <f t="shared" si="14"/>
        <v>2</v>
      </c>
      <c r="BL39" s="11">
        <f t="shared" si="9"/>
        <v>2</v>
      </c>
      <c r="BM39" s="11">
        <f t="shared" si="10"/>
        <v>2</v>
      </c>
      <c r="BO39" s="11" t="str">
        <f t="shared" si="15"/>
        <v>Weak</v>
      </c>
      <c r="BP39" s="11" t="str">
        <f t="shared" si="15"/>
        <v>Att</v>
      </c>
      <c r="BQ39" s="11" t="str">
        <f t="shared" si="15"/>
        <v>Att</v>
      </c>
      <c r="BR39" s="11" t="str">
        <f t="shared" si="12"/>
        <v>Att</v>
      </c>
      <c r="BS39" s="11" t="str">
        <f t="shared" si="13"/>
        <v>Att</v>
      </c>
    </row>
    <row r="40" spans="1:71" ht="15" thickBot="1" x14ac:dyDescent="0.35">
      <c r="A40" s="49" t="s">
        <v>107</v>
      </c>
      <c r="B40" s="49" t="s">
        <v>108</v>
      </c>
      <c r="C40" s="50">
        <v>4</v>
      </c>
      <c r="D40" s="50">
        <v>3</v>
      </c>
      <c r="E40" s="50">
        <v>3</v>
      </c>
      <c r="F40" s="50">
        <v>4</v>
      </c>
      <c r="G40" s="50">
        <v>3</v>
      </c>
      <c r="H40" s="50">
        <v>2</v>
      </c>
      <c r="I40" s="51">
        <v>4</v>
      </c>
      <c r="J40" s="50">
        <v>3</v>
      </c>
      <c r="K40" s="50">
        <v>2</v>
      </c>
      <c r="L40" s="50">
        <v>4</v>
      </c>
      <c r="M40" s="50">
        <v>3</v>
      </c>
      <c r="N40" s="50">
        <v>3</v>
      </c>
      <c r="O40" s="52">
        <v>4</v>
      </c>
      <c r="P40" s="53">
        <v>3</v>
      </c>
      <c r="Q40" s="50">
        <v>2</v>
      </c>
      <c r="R40" s="54">
        <v>4</v>
      </c>
      <c r="S40" s="54">
        <v>3</v>
      </c>
      <c r="T40" s="60">
        <v>3</v>
      </c>
      <c r="U40" s="54">
        <v>4</v>
      </c>
      <c r="V40" s="54">
        <v>3</v>
      </c>
      <c r="W40" s="60">
        <v>3</v>
      </c>
      <c r="X40" s="60">
        <v>4</v>
      </c>
      <c r="Y40" s="60">
        <v>3</v>
      </c>
      <c r="Z40" s="60">
        <v>3</v>
      </c>
      <c r="AA40" s="60"/>
      <c r="AB40" s="60"/>
      <c r="AC40" s="60"/>
      <c r="AD40" s="55">
        <f t="shared" si="1"/>
        <v>77</v>
      </c>
      <c r="AE40" s="57">
        <v>5</v>
      </c>
      <c r="AF40" s="57">
        <v>1</v>
      </c>
      <c r="AG40" s="57">
        <v>2</v>
      </c>
      <c r="AH40" s="57">
        <v>6</v>
      </c>
      <c r="AI40" s="57">
        <v>1</v>
      </c>
      <c r="AJ40" s="57">
        <v>2</v>
      </c>
      <c r="AK40" s="57">
        <v>5</v>
      </c>
      <c r="AL40" s="57">
        <v>1</v>
      </c>
      <c r="AM40" s="57">
        <v>2</v>
      </c>
      <c r="AN40" s="57">
        <v>5</v>
      </c>
      <c r="AO40" s="57">
        <v>1</v>
      </c>
      <c r="AP40" s="57">
        <v>2</v>
      </c>
      <c r="AQ40" s="11"/>
      <c r="AR40" s="11"/>
      <c r="AS40" s="11"/>
      <c r="AT40" s="58">
        <f t="shared" si="16"/>
        <v>33</v>
      </c>
      <c r="AU40" s="2">
        <v>4.5</v>
      </c>
      <c r="AW40" s="59">
        <f t="shared" si="17"/>
        <v>9</v>
      </c>
      <c r="AX40" s="59">
        <f t="shared" si="17"/>
        <v>50.5</v>
      </c>
      <c r="AY40" s="59">
        <f t="shared" si="17"/>
        <v>27</v>
      </c>
      <c r="AZ40" s="59">
        <f t="shared" si="17"/>
        <v>10</v>
      </c>
      <c r="BA40" s="59">
        <f t="shared" si="17"/>
        <v>18</v>
      </c>
      <c r="BB40" s="43"/>
      <c r="BC40" s="42">
        <f t="shared" si="3"/>
        <v>0.45</v>
      </c>
      <c r="BD40" s="42">
        <f t="shared" si="4"/>
        <v>1</v>
      </c>
      <c r="BE40" s="42">
        <f t="shared" si="5"/>
        <v>1</v>
      </c>
      <c r="BF40" s="42">
        <f t="shared" si="6"/>
        <v>0.5</v>
      </c>
      <c r="BG40" s="42">
        <f t="shared" si="7"/>
        <v>1</v>
      </c>
      <c r="BI40" s="11">
        <f t="shared" si="14"/>
        <v>1</v>
      </c>
      <c r="BJ40" s="11">
        <f t="shared" si="14"/>
        <v>2</v>
      </c>
      <c r="BK40" s="11">
        <f t="shared" si="14"/>
        <v>2</v>
      </c>
      <c r="BL40" s="11">
        <f t="shared" si="9"/>
        <v>2</v>
      </c>
      <c r="BM40" s="11">
        <f t="shared" si="10"/>
        <v>2</v>
      </c>
      <c r="BO40" s="11" t="str">
        <f t="shared" si="15"/>
        <v>Weak</v>
      </c>
      <c r="BP40" s="11" t="str">
        <f t="shared" si="15"/>
        <v>Att</v>
      </c>
      <c r="BQ40" s="11" t="str">
        <f t="shared" si="15"/>
        <v>Att</v>
      </c>
      <c r="BR40" s="11" t="str">
        <f t="shared" si="12"/>
        <v>Att</v>
      </c>
      <c r="BS40" s="11" t="str">
        <f t="shared" si="13"/>
        <v>Att</v>
      </c>
    </row>
    <row r="41" spans="1:71" ht="15" thickBot="1" x14ac:dyDescent="0.35">
      <c r="A41" s="49"/>
      <c r="B41" s="49"/>
      <c r="C41" s="50"/>
      <c r="D41" s="50"/>
      <c r="E41" s="50"/>
      <c r="F41" s="50"/>
      <c r="G41" s="50"/>
      <c r="H41" s="50"/>
      <c r="I41" s="51"/>
      <c r="J41" s="50"/>
      <c r="K41" s="50"/>
      <c r="L41" s="50"/>
      <c r="M41" s="50"/>
      <c r="N41" s="50"/>
      <c r="O41" s="52"/>
      <c r="P41" s="53"/>
      <c r="Q41" s="50"/>
      <c r="R41" s="54"/>
      <c r="S41" s="54"/>
      <c r="T41" s="60"/>
      <c r="U41" s="54"/>
      <c r="V41" s="54"/>
      <c r="W41" s="60"/>
      <c r="X41" s="60"/>
      <c r="Y41" s="60"/>
      <c r="Z41" s="60"/>
      <c r="AA41" s="60"/>
      <c r="AB41" s="60"/>
      <c r="AC41" s="60"/>
      <c r="AD41" s="55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11"/>
      <c r="AR41" s="11"/>
      <c r="AS41" s="11"/>
      <c r="AT41" s="61"/>
      <c r="AU41" s="49"/>
      <c r="AW41" s="59"/>
      <c r="AX41" s="59"/>
      <c r="AY41" s="59"/>
      <c r="AZ41" s="59"/>
      <c r="BA41" s="59"/>
      <c r="BB41" s="43"/>
      <c r="BC41" s="42"/>
      <c r="BD41" s="42"/>
      <c r="BE41" s="42"/>
      <c r="BF41" s="42"/>
      <c r="BG41" s="42"/>
      <c r="BI41" s="11"/>
      <c r="BJ41" s="11"/>
      <c r="BK41" s="11"/>
      <c r="BL41" s="11"/>
      <c r="BM41" s="11"/>
      <c r="BO41" s="11"/>
      <c r="BP41" s="11"/>
      <c r="BQ41" s="11"/>
      <c r="BR41" s="11"/>
      <c r="BS41" s="11"/>
    </row>
    <row r="42" spans="1:71" ht="15" thickBot="1" x14ac:dyDescent="0.35">
      <c r="A42" s="49"/>
      <c r="B42" s="49"/>
      <c r="C42" s="50"/>
      <c r="D42" s="50"/>
      <c r="E42" s="50"/>
      <c r="F42" s="50"/>
      <c r="G42" s="50"/>
      <c r="H42" s="50"/>
      <c r="I42" s="51"/>
      <c r="J42" s="50"/>
      <c r="K42" s="50"/>
      <c r="L42" s="50"/>
      <c r="M42" s="50"/>
      <c r="N42" s="50"/>
      <c r="O42" s="52"/>
      <c r="P42" s="53"/>
      <c r="Q42" s="50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5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11"/>
      <c r="AR42" s="11"/>
      <c r="AS42" s="11"/>
      <c r="AT42" s="61"/>
      <c r="AU42" s="49"/>
      <c r="AW42" s="59"/>
      <c r="AX42" s="59"/>
      <c r="AY42" s="59"/>
      <c r="AZ42" s="59"/>
      <c r="BA42" s="59"/>
      <c r="BB42" s="43"/>
      <c r="BC42" s="42"/>
      <c r="BD42" s="42"/>
      <c r="BE42" s="42"/>
      <c r="BF42" s="42"/>
      <c r="BG42" s="42"/>
      <c r="BI42" s="11"/>
      <c r="BJ42" s="11"/>
      <c r="BK42" s="11"/>
      <c r="BL42" s="11"/>
      <c r="BM42" s="11"/>
      <c r="BO42" s="11"/>
      <c r="BP42" s="11"/>
      <c r="BQ42" s="11"/>
      <c r="BR42" s="11"/>
      <c r="BS42" s="11"/>
    </row>
    <row r="43" spans="1:71" ht="15" customHeight="1" thickBot="1" x14ac:dyDescent="0.35">
      <c r="A43" s="49"/>
      <c r="B43" s="49"/>
      <c r="C43" s="50"/>
      <c r="D43" s="50"/>
      <c r="E43" s="50"/>
      <c r="F43" s="50"/>
      <c r="G43" s="50"/>
      <c r="H43" s="50"/>
      <c r="I43" s="51"/>
      <c r="J43" s="50"/>
      <c r="K43" s="50"/>
      <c r="L43" s="50"/>
      <c r="M43" s="50"/>
      <c r="N43" s="50"/>
      <c r="O43" s="52"/>
      <c r="P43" s="53"/>
      <c r="Q43" s="50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5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62"/>
      <c r="AR43" s="11"/>
      <c r="AS43" s="11"/>
      <c r="AT43" s="61"/>
      <c r="AU43" s="49"/>
      <c r="AW43" s="59"/>
      <c r="AX43" s="59"/>
      <c r="AY43" s="59"/>
      <c r="AZ43" s="59"/>
      <c r="BA43" s="59"/>
      <c r="BB43" s="43"/>
      <c r="BC43" s="42"/>
      <c r="BD43" s="42"/>
      <c r="BE43" s="42"/>
      <c r="BF43" s="42"/>
      <c r="BG43" s="42"/>
      <c r="BI43" s="11"/>
      <c r="BJ43" s="11"/>
      <c r="BK43" s="11"/>
      <c r="BL43" s="11"/>
      <c r="BM43" s="11"/>
      <c r="BO43" s="11"/>
      <c r="BP43" s="11"/>
      <c r="BQ43" s="11"/>
      <c r="BR43" s="11"/>
      <c r="BS43" s="11"/>
    </row>
    <row r="44" spans="1:71" ht="15" customHeight="1" thickBot="1" x14ac:dyDescent="0.35">
      <c r="A44" s="49"/>
      <c r="B44" s="49"/>
      <c r="C44" s="50"/>
      <c r="D44" s="50"/>
      <c r="E44" s="50"/>
      <c r="F44" s="50"/>
      <c r="G44" s="50"/>
      <c r="H44" s="50"/>
      <c r="I44" s="51"/>
      <c r="J44" s="50"/>
      <c r="K44" s="50"/>
      <c r="L44" s="50"/>
      <c r="M44" s="50"/>
      <c r="N44" s="50"/>
      <c r="O44" s="52"/>
      <c r="P44" s="53"/>
      <c r="Q44" s="50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5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11"/>
      <c r="AR44" s="11"/>
      <c r="AS44" s="11"/>
      <c r="AT44" s="61"/>
      <c r="AU44" s="49"/>
      <c r="AW44" s="59"/>
      <c r="AX44" s="59"/>
      <c r="AY44" s="59"/>
      <c r="AZ44" s="59"/>
      <c r="BA44" s="59"/>
      <c r="BB44" s="43"/>
      <c r="BC44" s="42"/>
      <c r="BD44" s="42"/>
      <c r="BE44" s="42"/>
      <c r="BF44" s="42"/>
      <c r="BG44" s="42"/>
      <c r="BI44" s="11"/>
      <c r="BJ44" s="11"/>
      <c r="BK44" s="11"/>
      <c r="BL44" s="11"/>
      <c r="BM44" s="11"/>
      <c r="BO44" s="11"/>
      <c r="BP44" s="11"/>
      <c r="BQ44" s="11"/>
      <c r="BR44" s="11"/>
      <c r="BS44" s="11"/>
    </row>
    <row r="45" spans="1:71" ht="15" thickBot="1" x14ac:dyDescent="0.35">
      <c r="A45" s="49"/>
      <c r="B45" s="49"/>
      <c r="C45" s="50"/>
      <c r="D45" s="50"/>
      <c r="E45" s="50"/>
      <c r="F45" s="50"/>
      <c r="G45" s="50"/>
      <c r="H45" s="50"/>
      <c r="I45" s="51"/>
      <c r="J45" s="50"/>
      <c r="K45" s="50"/>
      <c r="L45" s="50"/>
      <c r="M45" s="50"/>
      <c r="N45" s="50"/>
      <c r="O45" s="52"/>
      <c r="P45" s="53"/>
      <c r="Q45" s="50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5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62"/>
      <c r="AR45" s="11"/>
      <c r="AS45" s="11"/>
      <c r="AT45" s="61"/>
      <c r="AU45" s="49"/>
      <c r="AW45" s="59"/>
      <c r="AX45" s="59"/>
      <c r="AY45" s="59"/>
      <c r="AZ45" s="59"/>
      <c r="BA45" s="59"/>
      <c r="BB45" s="43"/>
      <c r="BC45" s="42"/>
      <c r="BD45" s="42"/>
      <c r="BE45" s="42"/>
      <c r="BF45" s="42"/>
      <c r="BG45" s="42"/>
      <c r="BI45" s="11"/>
      <c r="BJ45" s="11"/>
      <c r="BK45" s="11"/>
      <c r="BL45" s="11"/>
      <c r="BM45" s="11"/>
      <c r="BO45" s="11"/>
      <c r="BP45" s="11"/>
      <c r="BQ45" s="11"/>
      <c r="BR45" s="11"/>
      <c r="BS45" s="11"/>
    </row>
    <row r="46" spans="1:71" ht="15" thickBot="1" x14ac:dyDescent="0.35">
      <c r="A46" s="49"/>
      <c r="B46" s="49"/>
      <c r="C46" s="50"/>
      <c r="D46" s="50"/>
      <c r="E46" s="50"/>
      <c r="F46" s="50"/>
      <c r="G46" s="50"/>
      <c r="H46" s="50"/>
      <c r="I46" s="51"/>
      <c r="J46" s="50"/>
      <c r="K46" s="50"/>
      <c r="L46" s="50"/>
      <c r="M46" s="50"/>
      <c r="N46" s="50"/>
      <c r="O46" s="52"/>
      <c r="P46" s="53"/>
      <c r="Q46" s="50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5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11"/>
      <c r="AR46" s="11"/>
      <c r="AS46" s="11"/>
      <c r="AT46" s="61"/>
      <c r="AU46" s="49"/>
      <c r="AW46" s="59"/>
      <c r="AX46" s="59"/>
      <c r="AY46" s="59"/>
      <c r="AZ46" s="59"/>
      <c r="BA46" s="59"/>
      <c r="BB46" s="43"/>
      <c r="BC46" s="42"/>
      <c r="BD46" s="42"/>
      <c r="BE46" s="42"/>
      <c r="BF46" s="42"/>
      <c r="BG46" s="42"/>
      <c r="BI46" s="11"/>
      <c r="BJ46" s="11"/>
      <c r="BK46" s="11"/>
      <c r="BL46" s="11"/>
      <c r="BM46" s="11"/>
      <c r="BO46" s="11"/>
      <c r="BP46" s="11"/>
      <c r="BQ46" s="11"/>
      <c r="BR46" s="11"/>
      <c r="BS46" s="11"/>
    </row>
    <row r="47" spans="1:71" ht="15" thickBot="1" x14ac:dyDescent="0.35">
      <c r="A47" s="49"/>
      <c r="B47" s="49"/>
      <c r="C47" s="50"/>
      <c r="D47" s="50"/>
      <c r="E47" s="50"/>
      <c r="F47" s="50"/>
      <c r="G47" s="50"/>
      <c r="H47" s="50"/>
      <c r="I47" s="51"/>
      <c r="J47" s="50"/>
      <c r="K47" s="50"/>
      <c r="L47" s="50"/>
      <c r="M47" s="50"/>
      <c r="N47" s="50"/>
      <c r="O47" s="52"/>
      <c r="P47" s="53"/>
      <c r="Q47" s="50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55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62"/>
      <c r="AR47" s="11"/>
      <c r="AS47" s="11"/>
      <c r="AT47" s="61"/>
      <c r="AU47" s="49"/>
      <c r="AW47" s="59"/>
      <c r="AX47" s="59"/>
      <c r="AY47" s="59"/>
      <c r="AZ47" s="59"/>
      <c r="BA47" s="59"/>
      <c r="BB47" s="43"/>
      <c r="BC47" s="42"/>
      <c r="BD47" s="42"/>
      <c r="BE47" s="42"/>
      <c r="BF47" s="42"/>
      <c r="BG47" s="42"/>
      <c r="BI47" s="11"/>
      <c r="BJ47" s="11"/>
      <c r="BK47" s="11"/>
      <c r="BL47" s="11"/>
      <c r="BM47" s="11"/>
      <c r="BO47" s="11"/>
      <c r="BP47" s="11"/>
      <c r="BQ47" s="11"/>
      <c r="BR47" s="11"/>
      <c r="BS47" s="11"/>
    </row>
    <row r="48" spans="1:71" ht="15.75" customHeight="1" x14ac:dyDescent="0.3">
      <c r="A48" s="65"/>
      <c r="B48" s="66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5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61"/>
      <c r="AU48" s="11"/>
      <c r="AW48" s="59"/>
      <c r="AX48" s="59"/>
      <c r="AY48" s="59"/>
      <c r="AZ48" s="59"/>
      <c r="BA48" s="59"/>
      <c r="BB48" s="43"/>
      <c r="BC48" s="42"/>
      <c r="BD48" s="42"/>
      <c r="BE48" s="42"/>
      <c r="BF48" s="42"/>
      <c r="BG48" s="42"/>
      <c r="BI48" s="11"/>
      <c r="BJ48" s="11"/>
      <c r="BK48" s="11"/>
      <c r="BL48" s="11"/>
      <c r="BM48" s="11"/>
      <c r="BO48" s="11"/>
      <c r="BP48" s="11"/>
      <c r="BQ48" s="11"/>
      <c r="BR48" s="67"/>
      <c r="BS48" s="67"/>
    </row>
    <row r="49" spans="1:71" ht="15.75" customHeight="1" x14ac:dyDescent="0.3">
      <c r="A49" s="65"/>
      <c r="B49" s="66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5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61"/>
      <c r="AU49" s="11"/>
      <c r="AW49" s="59"/>
      <c r="AX49" s="59"/>
      <c r="AY49" s="59"/>
      <c r="AZ49" s="59"/>
      <c r="BA49" s="59"/>
      <c r="BB49" s="43"/>
      <c r="BC49" s="42"/>
      <c r="BD49" s="42"/>
      <c r="BE49" s="42"/>
      <c r="BF49" s="42"/>
      <c r="BG49" s="42"/>
      <c r="BI49" s="11"/>
      <c r="BJ49" s="11"/>
      <c r="BK49" s="11"/>
      <c r="BL49" s="11"/>
      <c r="BM49" s="11"/>
      <c r="BO49" s="11"/>
      <c r="BP49" s="11"/>
      <c r="BQ49" s="11"/>
      <c r="BR49" s="67"/>
      <c r="BS49" s="67"/>
    </row>
    <row r="50" spans="1:71" ht="15.75" customHeight="1" x14ac:dyDescent="0.3">
      <c r="A50" s="65"/>
      <c r="B50" s="66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5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61"/>
      <c r="AU50" s="11"/>
      <c r="AW50" s="59"/>
      <c r="AX50" s="59"/>
      <c r="AY50" s="59"/>
      <c r="AZ50" s="59"/>
      <c r="BA50" s="59"/>
      <c r="BB50" s="43"/>
      <c r="BC50" s="42"/>
      <c r="BD50" s="42"/>
      <c r="BE50" s="42"/>
      <c r="BF50" s="42"/>
      <c r="BG50" s="42"/>
      <c r="BI50" s="11"/>
      <c r="BJ50" s="11"/>
      <c r="BK50" s="11"/>
      <c r="BL50" s="11"/>
      <c r="BM50" s="11"/>
      <c r="BO50" s="11"/>
      <c r="BP50" s="11"/>
      <c r="BQ50" s="11"/>
      <c r="BR50" s="67"/>
      <c r="BS50" s="67"/>
    </row>
    <row r="51" spans="1:71" ht="15.75" customHeight="1" x14ac:dyDescent="0.3">
      <c r="A51" s="65"/>
      <c r="B51" s="66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60"/>
      <c r="Y51" s="54"/>
      <c r="Z51" s="54"/>
      <c r="AA51" s="54"/>
      <c r="AB51" s="54"/>
      <c r="AC51" s="54"/>
      <c r="AD51" s="55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58"/>
      <c r="AU51" s="12"/>
      <c r="AW51" s="59"/>
      <c r="AX51" s="59"/>
      <c r="AY51" s="59"/>
      <c r="AZ51" s="59"/>
      <c r="BA51" s="59"/>
      <c r="BB51" s="43"/>
      <c r="BC51" s="42"/>
      <c r="BD51" s="42"/>
      <c r="BE51" s="42"/>
      <c r="BF51" s="42"/>
      <c r="BG51" s="42"/>
      <c r="BI51" s="11"/>
      <c r="BJ51" s="11"/>
      <c r="BK51" s="11"/>
      <c r="BL51" s="11"/>
      <c r="BM51" s="11"/>
      <c r="BO51" s="11"/>
      <c r="BP51" s="11"/>
      <c r="BQ51" s="11"/>
      <c r="BR51" s="67"/>
      <c r="BS51" s="67"/>
    </row>
    <row r="52" spans="1:71" ht="15.75" customHeight="1" x14ac:dyDescent="0.3">
      <c r="A52" s="65"/>
      <c r="B52" s="66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5"/>
      <c r="AE52" s="62"/>
      <c r="AF52" s="11"/>
      <c r="AG52" s="11"/>
      <c r="AH52" s="62"/>
      <c r="AI52" s="11"/>
      <c r="AJ52" s="11"/>
      <c r="AK52" s="62"/>
      <c r="AL52" s="11"/>
      <c r="AM52" s="11"/>
      <c r="AN52" s="62"/>
      <c r="AO52" s="11"/>
      <c r="AP52" s="11"/>
      <c r="AQ52" s="62"/>
      <c r="AR52" s="11"/>
      <c r="AS52" s="11"/>
      <c r="AT52" s="61"/>
      <c r="AU52" s="62"/>
      <c r="AW52" s="59"/>
      <c r="AX52" s="59"/>
      <c r="AY52" s="59"/>
      <c r="AZ52" s="59"/>
      <c r="BA52" s="59"/>
      <c r="BB52" s="43"/>
      <c r="BC52" s="42"/>
      <c r="BD52" s="42"/>
      <c r="BE52" s="42"/>
      <c r="BF52" s="42"/>
      <c r="BG52" s="42"/>
      <c r="BI52" s="11"/>
      <c r="BJ52" s="11"/>
      <c r="BK52" s="11"/>
      <c r="BL52" s="11"/>
      <c r="BM52" s="11"/>
      <c r="BO52" s="11"/>
      <c r="BP52" s="11"/>
      <c r="BQ52" s="11"/>
      <c r="BR52" s="67"/>
      <c r="BS52" s="67"/>
    </row>
    <row r="53" spans="1:71" ht="15.75" customHeight="1" x14ac:dyDescent="0.3">
      <c r="A53" s="65"/>
      <c r="B53" s="66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5"/>
      <c r="AE53" s="62"/>
      <c r="AF53" s="11"/>
      <c r="AG53" s="11"/>
      <c r="AH53" s="62"/>
      <c r="AI53" s="11"/>
      <c r="AJ53" s="11"/>
      <c r="AK53" s="62"/>
      <c r="AL53" s="11"/>
      <c r="AM53" s="11"/>
      <c r="AN53" s="62"/>
      <c r="AO53" s="11"/>
      <c r="AP53" s="11"/>
      <c r="AQ53" s="62"/>
      <c r="AR53" s="11"/>
      <c r="AS53" s="11"/>
      <c r="AT53" s="61"/>
      <c r="AU53" s="62"/>
      <c r="AW53" s="59"/>
      <c r="AX53" s="59"/>
      <c r="AY53" s="59"/>
      <c r="AZ53" s="59"/>
      <c r="BA53" s="59"/>
      <c r="BB53" s="43"/>
      <c r="BC53" s="42"/>
      <c r="BD53" s="42"/>
      <c r="BE53" s="42"/>
      <c r="BF53" s="42"/>
      <c r="BG53" s="42"/>
      <c r="BI53" s="11"/>
      <c r="BJ53" s="11"/>
      <c r="BK53" s="11"/>
      <c r="BL53" s="11"/>
      <c r="BM53" s="11"/>
      <c r="BO53" s="11"/>
      <c r="BP53" s="11"/>
      <c r="BQ53" s="11"/>
      <c r="BR53" s="67"/>
      <c r="BS53" s="67"/>
    </row>
    <row r="54" spans="1:71" ht="15.75" customHeight="1" x14ac:dyDescent="0.3">
      <c r="A54" s="65"/>
      <c r="B54" s="66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60"/>
      <c r="Y54" s="54"/>
      <c r="Z54" s="54"/>
      <c r="AA54" s="54"/>
      <c r="AB54" s="54"/>
      <c r="AC54" s="54"/>
      <c r="AD54" s="55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61"/>
      <c r="AU54" s="11"/>
      <c r="AW54" s="59"/>
      <c r="AX54" s="59"/>
      <c r="AY54" s="59"/>
      <c r="AZ54" s="59"/>
      <c r="BA54" s="59"/>
      <c r="BB54" s="43"/>
      <c r="BC54" s="42"/>
      <c r="BD54" s="42"/>
      <c r="BE54" s="42"/>
      <c r="BF54" s="42"/>
      <c r="BG54" s="42"/>
      <c r="BI54" s="11"/>
      <c r="BJ54" s="11"/>
      <c r="BK54" s="11"/>
      <c r="BL54" s="11"/>
      <c r="BM54" s="11"/>
      <c r="BO54" s="11"/>
      <c r="BP54" s="11"/>
      <c r="BQ54" s="11"/>
      <c r="BR54" s="67"/>
      <c r="BS54" s="67"/>
    </row>
    <row r="55" spans="1:71" ht="15.75" customHeight="1" x14ac:dyDescent="0.3">
      <c r="A55" s="65"/>
      <c r="B55" s="66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5"/>
      <c r="AE55" s="62"/>
      <c r="AF55" s="11"/>
      <c r="AG55" s="11"/>
      <c r="AH55" s="62"/>
      <c r="AI55" s="11"/>
      <c r="AJ55" s="11"/>
      <c r="AK55" s="62"/>
      <c r="AL55" s="11"/>
      <c r="AM55" s="11"/>
      <c r="AN55" s="62"/>
      <c r="AO55" s="11"/>
      <c r="AP55" s="11"/>
      <c r="AQ55" s="62"/>
      <c r="AR55" s="11"/>
      <c r="AS55" s="11"/>
      <c r="AT55" s="61"/>
      <c r="AU55" s="62"/>
      <c r="AW55" s="59"/>
      <c r="AX55" s="59"/>
      <c r="AY55" s="59"/>
      <c r="AZ55" s="59"/>
      <c r="BA55" s="59"/>
      <c r="BB55" s="43"/>
      <c r="BC55" s="42"/>
      <c r="BD55" s="42"/>
      <c r="BE55" s="42"/>
      <c r="BF55" s="42"/>
      <c r="BG55" s="42"/>
      <c r="BI55" s="11"/>
      <c r="BJ55" s="11"/>
      <c r="BK55" s="11"/>
      <c r="BL55" s="11"/>
      <c r="BM55" s="11"/>
      <c r="BO55" s="11"/>
      <c r="BP55" s="11"/>
      <c r="BQ55" s="11"/>
      <c r="BR55" s="67"/>
      <c r="BS55" s="67"/>
    </row>
    <row r="56" spans="1:71" ht="15.75" customHeight="1" x14ac:dyDescent="0.3">
      <c r="A56" s="65"/>
      <c r="B56" s="66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5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61"/>
      <c r="AU56" s="11"/>
      <c r="AW56" s="59"/>
      <c r="AX56" s="59"/>
      <c r="AY56" s="59"/>
      <c r="AZ56" s="59"/>
      <c r="BA56" s="59"/>
      <c r="BB56" s="43"/>
      <c r="BC56" s="42"/>
      <c r="BD56" s="42"/>
      <c r="BE56" s="42"/>
      <c r="BF56" s="42"/>
      <c r="BG56" s="42"/>
      <c r="BI56" s="11"/>
      <c r="BJ56" s="11"/>
      <c r="BK56" s="11"/>
      <c r="BL56" s="11"/>
      <c r="BM56" s="11"/>
      <c r="BO56" s="11"/>
      <c r="BP56" s="11"/>
      <c r="BQ56" s="11"/>
      <c r="BR56" s="67"/>
      <c r="BS56" s="67"/>
    </row>
    <row r="57" spans="1:71" ht="15.75" customHeight="1" x14ac:dyDescent="0.3">
      <c r="A57" s="65"/>
      <c r="B57" s="66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5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61"/>
      <c r="AU57" s="11"/>
      <c r="AW57" s="59"/>
      <c r="AX57" s="59"/>
      <c r="AY57" s="59"/>
      <c r="AZ57" s="59"/>
      <c r="BA57" s="59"/>
      <c r="BB57" s="43"/>
      <c r="BC57" s="42"/>
      <c r="BD57" s="42"/>
      <c r="BE57" s="42"/>
      <c r="BF57" s="42"/>
      <c r="BG57" s="42"/>
      <c r="BI57" s="11"/>
      <c r="BJ57" s="11"/>
      <c r="BK57" s="11"/>
      <c r="BL57" s="11"/>
      <c r="BM57" s="11"/>
      <c r="BO57" s="11"/>
      <c r="BP57" s="11"/>
      <c r="BQ57" s="11"/>
      <c r="BR57" s="67"/>
      <c r="BS57" s="67"/>
    </row>
    <row r="58" spans="1:71" ht="15.75" customHeight="1" x14ac:dyDescent="0.3">
      <c r="A58" s="65"/>
      <c r="B58" s="66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60"/>
      <c r="Y58" s="54"/>
      <c r="Z58" s="54"/>
      <c r="AA58" s="54"/>
      <c r="AB58" s="54"/>
      <c r="AC58" s="54"/>
      <c r="AD58" s="55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61"/>
      <c r="AU58" s="11"/>
      <c r="AW58" s="59"/>
      <c r="AX58" s="59"/>
      <c r="AY58" s="59"/>
      <c r="AZ58" s="59"/>
      <c r="BA58" s="59"/>
      <c r="BB58" s="43"/>
      <c r="BC58" s="42"/>
      <c r="BD58" s="42"/>
      <c r="BE58" s="42"/>
      <c r="BF58" s="42"/>
      <c r="BG58" s="42"/>
      <c r="BI58" s="11"/>
      <c r="BJ58" s="11"/>
      <c r="BK58" s="11"/>
      <c r="BL58" s="11"/>
      <c r="BM58" s="11"/>
      <c r="BO58" s="11"/>
      <c r="BP58" s="11"/>
      <c r="BQ58" s="11"/>
      <c r="BR58" s="67"/>
      <c r="BS58" s="67"/>
    </row>
    <row r="59" spans="1:71" ht="15.75" customHeight="1" x14ac:dyDescent="0.3">
      <c r="A59" s="65"/>
      <c r="B59" s="66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5"/>
      <c r="AE59" s="62"/>
      <c r="AF59" s="11"/>
      <c r="AG59" s="11"/>
      <c r="AH59" s="62"/>
      <c r="AI59" s="11"/>
      <c r="AJ59" s="11"/>
      <c r="AK59" s="62"/>
      <c r="AL59" s="11"/>
      <c r="AM59" s="11"/>
      <c r="AN59" s="62"/>
      <c r="AO59" s="11"/>
      <c r="AP59" s="11"/>
      <c r="AQ59" s="62"/>
      <c r="AR59" s="11"/>
      <c r="AS59" s="11"/>
      <c r="AT59" s="61"/>
      <c r="AU59" s="62"/>
      <c r="AW59" s="59"/>
      <c r="AX59" s="59"/>
      <c r="AY59" s="59"/>
      <c r="AZ59" s="59"/>
      <c r="BA59" s="59"/>
      <c r="BB59" s="43"/>
      <c r="BC59" s="42"/>
      <c r="BD59" s="42"/>
      <c r="BE59" s="42"/>
      <c r="BF59" s="42"/>
      <c r="BG59" s="42"/>
      <c r="BI59" s="11"/>
      <c r="BJ59" s="11"/>
      <c r="BK59" s="11"/>
      <c r="BL59" s="11"/>
      <c r="BM59" s="11"/>
      <c r="BO59" s="11"/>
      <c r="BP59" s="11"/>
      <c r="BQ59" s="11"/>
      <c r="BR59" s="67"/>
      <c r="BS59" s="67"/>
    </row>
    <row r="60" spans="1:71" ht="15.75" customHeight="1" x14ac:dyDescent="0.3">
      <c r="A60" s="65"/>
      <c r="B60" s="66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5"/>
      <c r="AE60" s="62"/>
      <c r="AF60" s="11"/>
      <c r="AG60" s="11"/>
      <c r="AH60" s="62"/>
      <c r="AI60" s="11"/>
      <c r="AJ60" s="11"/>
      <c r="AK60" s="62"/>
      <c r="AL60" s="11"/>
      <c r="AM60" s="11"/>
      <c r="AN60" s="62"/>
      <c r="AO60" s="11"/>
      <c r="AP60" s="11"/>
      <c r="AQ60" s="62"/>
      <c r="AR60" s="11"/>
      <c r="AS60" s="11"/>
      <c r="AT60" s="61"/>
      <c r="AU60" s="62"/>
      <c r="AW60" s="59"/>
      <c r="AX60" s="59"/>
      <c r="AY60" s="59"/>
      <c r="AZ60" s="59"/>
      <c r="BA60" s="59"/>
      <c r="BB60" s="43"/>
      <c r="BC60" s="42"/>
      <c r="BD60" s="42"/>
      <c r="BE60" s="42"/>
      <c r="BF60" s="42"/>
      <c r="BG60" s="42"/>
      <c r="BI60" s="11"/>
      <c r="BJ60" s="11"/>
      <c r="BK60" s="11"/>
      <c r="BL60" s="11"/>
      <c r="BM60" s="11"/>
      <c r="BO60" s="11"/>
      <c r="BP60" s="11"/>
      <c r="BQ60" s="11"/>
      <c r="BR60" s="67"/>
      <c r="BS60" s="67"/>
    </row>
    <row r="61" spans="1:71" ht="15.75" customHeight="1" x14ac:dyDescent="0.3">
      <c r="A61" s="65"/>
      <c r="B61" s="66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5"/>
      <c r="AE61" s="62"/>
      <c r="AF61" s="11"/>
      <c r="AG61" s="11"/>
      <c r="AH61" s="62"/>
      <c r="AI61" s="11"/>
      <c r="AJ61" s="11"/>
      <c r="AK61" s="62"/>
      <c r="AL61" s="11"/>
      <c r="AM61" s="11"/>
      <c r="AN61" s="62"/>
      <c r="AO61" s="11"/>
      <c r="AP61" s="11"/>
      <c r="AQ61" s="62"/>
      <c r="AR61" s="11"/>
      <c r="AS61" s="11"/>
      <c r="AT61" s="61"/>
      <c r="AU61" s="62"/>
      <c r="AW61" s="59"/>
      <c r="AX61" s="59"/>
      <c r="AY61" s="59"/>
      <c r="AZ61" s="59"/>
      <c r="BA61" s="59"/>
      <c r="BB61" s="43"/>
      <c r="BC61" s="42"/>
      <c r="BD61" s="42"/>
      <c r="BE61" s="42"/>
      <c r="BF61" s="42"/>
      <c r="BG61" s="42"/>
      <c r="BI61" s="11"/>
      <c r="BJ61" s="11"/>
      <c r="BK61" s="11"/>
      <c r="BL61" s="11"/>
      <c r="BM61" s="11"/>
      <c r="BO61" s="11"/>
      <c r="BP61" s="11"/>
      <c r="BQ61" s="11"/>
      <c r="BR61" s="67"/>
      <c r="BS61" s="67"/>
    </row>
    <row r="62" spans="1:71" ht="15.75" customHeight="1" x14ac:dyDescent="0.3">
      <c r="A62" s="65"/>
      <c r="B62" s="66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5"/>
      <c r="AE62" s="62"/>
      <c r="AF62" s="11"/>
      <c r="AG62" s="11"/>
      <c r="AH62" s="62"/>
      <c r="AI62" s="11"/>
      <c r="AJ62" s="11"/>
      <c r="AK62" s="62"/>
      <c r="AL62" s="11"/>
      <c r="AM62" s="11"/>
      <c r="AN62" s="62"/>
      <c r="AO62" s="11"/>
      <c r="AP62" s="11"/>
      <c r="AQ62" s="62"/>
      <c r="AR62" s="11"/>
      <c r="AS62" s="11"/>
      <c r="AT62" s="61"/>
      <c r="AU62" s="62"/>
      <c r="AW62" s="59"/>
      <c r="AX62" s="59"/>
      <c r="AY62" s="59"/>
      <c r="AZ62" s="59"/>
      <c r="BA62" s="59"/>
      <c r="BB62" s="43"/>
      <c r="BC62" s="42"/>
      <c r="BD62" s="42"/>
      <c r="BE62" s="42"/>
      <c r="BF62" s="42"/>
      <c r="BG62" s="42"/>
      <c r="BI62" s="11"/>
      <c r="BJ62" s="11"/>
      <c r="BK62" s="11"/>
      <c r="BL62" s="11"/>
      <c r="BM62" s="11"/>
      <c r="BO62" s="11"/>
      <c r="BP62" s="11"/>
      <c r="BQ62" s="11"/>
      <c r="BR62" s="67"/>
      <c r="BS62" s="67"/>
    </row>
    <row r="64" spans="1:71" ht="15.75" customHeight="1" x14ac:dyDescent="0.25">
      <c r="AW64" s="72" t="s">
        <v>18</v>
      </c>
      <c r="AX64" s="72"/>
      <c r="AY64" s="72"/>
      <c r="AZ64" s="72"/>
      <c r="BA64" s="72"/>
      <c r="BB64" s="72"/>
      <c r="BC64" s="11">
        <f>COUNT(BC17:BC47)</f>
        <v>24</v>
      </c>
      <c r="BD64" s="11">
        <f t="shared" ref="BD64:BG64" si="18">COUNT(BD17:BD62)</f>
        <v>24</v>
      </c>
      <c r="BE64" s="11">
        <f t="shared" si="18"/>
        <v>24</v>
      </c>
      <c r="BF64" s="11">
        <f t="shared" si="18"/>
        <v>24</v>
      </c>
      <c r="BG64" s="11">
        <f t="shared" si="18"/>
        <v>24</v>
      </c>
    </row>
    <row r="65" spans="49:59" ht="15.75" customHeight="1" x14ac:dyDescent="0.25">
      <c r="AW65" s="72" t="s">
        <v>19</v>
      </c>
      <c r="AX65" s="72"/>
      <c r="AY65" s="72"/>
      <c r="AZ65" s="72"/>
      <c r="BA65" s="72"/>
      <c r="BB65" s="72"/>
      <c r="BC65" s="11">
        <f>COUNTIF(BC17:BC62,"&gt;=50%")</f>
        <v>0</v>
      </c>
      <c r="BD65" s="11">
        <f t="shared" ref="BD65:BG65" si="19">COUNTIF(BD17:BD62,"&gt;=50%")</f>
        <v>19</v>
      </c>
      <c r="BE65" s="11">
        <f t="shared" si="19"/>
        <v>20</v>
      </c>
      <c r="BF65" s="11">
        <f t="shared" si="19"/>
        <v>21</v>
      </c>
      <c r="BG65" s="11">
        <f t="shared" si="19"/>
        <v>21</v>
      </c>
    </row>
    <row r="66" spans="49:59" ht="15.75" customHeight="1" x14ac:dyDescent="0.25">
      <c r="AW66" s="72" t="s">
        <v>20</v>
      </c>
      <c r="AX66" s="72"/>
      <c r="AY66" s="72"/>
      <c r="AZ66" s="72"/>
      <c r="BA66" s="72"/>
      <c r="BB66" s="72"/>
      <c r="BC66" s="68">
        <f>BC65/BC64</f>
        <v>0</v>
      </c>
      <c r="BD66" s="68">
        <f>BD65/BD64</f>
        <v>0.79166666666666663</v>
      </c>
      <c r="BE66" s="68">
        <f>BE65/BE64</f>
        <v>0.83333333333333337</v>
      </c>
      <c r="BF66" s="68">
        <f t="shared" ref="BF66:BG66" si="20">BF65/BF64</f>
        <v>0.875</v>
      </c>
      <c r="BG66" s="68">
        <f t="shared" si="20"/>
        <v>0.875</v>
      </c>
    </row>
  </sheetData>
  <mergeCells count="38">
    <mergeCell ref="X13:Z13"/>
    <mergeCell ref="AQ13:AS13"/>
    <mergeCell ref="AA1:AG1"/>
    <mergeCell ref="C13:E13"/>
    <mergeCell ref="F13:H13"/>
    <mergeCell ref="I13:K13"/>
    <mergeCell ref="L13:N13"/>
    <mergeCell ref="O13:Q13"/>
    <mergeCell ref="N1:T1"/>
    <mergeCell ref="AK1:AK2"/>
    <mergeCell ref="AL1:AW1"/>
    <mergeCell ref="AM2:AM3"/>
    <mergeCell ref="AN2:AY2"/>
    <mergeCell ref="AW12:BA13"/>
    <mergeCell ref="R13:T13"/>
    <mergeCell ref="U13:W13"/>
    <mergeCell ref="A16:B16"/>
    <mergeCell ref="AT12:AT15"/>
    <mergeCell ref="AE13:AG13"/>
    <mergeCell ref="AE12:AG12"/>
    <mergeCell ref="A12:A14"/>
    <mergeCell ref="B12:B14"/>
    <mergeCell ref="C12:AC12"/>
    <mergeCell ref="AD12:AD15"/>
    <mergeCell ref="A15:B15"/>
    <mergeCell ref="AH12:AJ12"/>
    <mergeCell ref="AH13:AJ13"/>
    <mergeCell ref="AK12:AM12"/>
    <mergeCell ref="AK13:AM13"/>
    <mergeCell ref="AN12:AP12"/>
    <mergeCell ref="AN13:AP13"/>
    <mergeCell ref="AQ12:AS12"/>
    <mergeCell ref="BC12:BG13"/>
    <mergeCell ref="BI12:BM13"/>
    <mergeCell ref="BO12:BS13"/>
    <mergeCell ref="AW66:BB66"/>
    <mergeCell ref="AW64:BB64"/>
    <mergeCell ref="AW65:BB65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SD_C_FALL2023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Minhaj</dc:creator>
  <cp:lastModifiedBy>Shahid Md. Asif Iqbal</cp:lastModifiedBy>
  <dcterms:created xsi:type="dcterms:W3CDTF">2022-12-27T13:03:05Z</dcterms:created>
  <dcterms:modified xsi:type="dcterms:W3CDTF">2024-07-07T07:18:21Z</dcterms:modified>
</cp:coreProperties>
</file>