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.DM 42\"/>
    </mc:Choice>
  </mc:AlternateContent>
  <xr:revisionPtr revIDLastSave="0" documentId="13_ncr:1_{199AF550-8C9F-4E65-9A42-C423465B73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MNT-Spring2023" sheetId="7" r:id="rId1"/>
    <sheet name="Sheet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7" i="7" l="1"/>
  <c r="BH17" i="7"/>
  <c r="BI17" i="7"/>
  <c r="BG18" i="7"/>
  <c r="BH18" i="7"/>
  <c r="BI18" i="7"/>
  <c r="BG19" i="7"/>
  <c r="BH19" i="7"/>
  <c r="BI19" i="7"/>
  <c r="BG20" i="7"/>
  <c r="BH20" i="7"/>
  <c r="BI20" i="7"/>
  <c r="BG21" i="7"/>
  <c r="BH21" i="7"/>
  <c r="BI21" i="7"/>
  <c r="BG22" i="7"/>
  <c r="BH22" i="7"/>
  <c r="BI22" i="7"/>
  <c r="BG23" i="7"/>
  <c r="BH23" i="7"/>
  <c r="BI23" i="7"/>
  <c r="BG24" i="7"/>
  <c r="BH24" i="7"/>
  <c r="BI24" i="7"/>
  <c r="BG25" i="7"/>
  <c r="BH25" i="7"/>
  <c r="BI25" i="7"/>
  <c r="BG26" i="7"/>
  <c r="BH26" i="7"/>
  <c r="BI26" i="7"/>
  <c r="BG27" i="7"/>
  <c r="BH27" i="7"/>
  <c r="BI27" i="7"/>
  <c r="BG28" i="7"/>
  <c r="BH28" i="7"/>
  <c r="BI28" i="7"/>
  <c r="BG29" i="7"/>
  <c r="BH29" i="7"/>
  <c r="BI29" i="7"/>
  <c r="BG30" i="7"/>
  <c r="BH30" i="7"/>
  <c r="BI30" i="7"/>
  <c r="BG31" i="7"/>
  <c r="BH31" i="7"/>
  <c r="BI31" i="7"/>
  <c r="BG32" i="7"/>
  <c r="BH32" i="7"/>
  <c r="BI32" i="7"/>
  <c r="BG33" i="7"/>
  <c r="BH33" i="7"/>
  <c r="BI33" i="7"/>
  <c r="BG34" i="7"/>
  <c r="BH34" i="7"/>
  <c r="BI34" i="7"/>
  <c r="BG35" i="7"/>
  <c r="BH35" i="7"/>
  <c r="BI35" i="7"/>
  <c r="BG36" i="7"/>
  <c r="BH36" i="7"/>
  <c r="BI36" i="7"/>
  <c r="BG37" i="7"/>
  <c r="BH37" i="7"/>
  <c r="BI37" i="7"/>
  <c r="BG38" i="7"/>
  <c r="BH38" i="7"/>
  <c r="BI38" i="7"/>
  <c r="BG39" i="7"/>
  <c r="BH39" i="7"/>
  <c r="BI39" i="7"/>
  <c r="BG40" i="7"/>
  <c r="BH40" i="7"/>
  <c r="BI40" i="7"/>
  <c r="BG41" i="7"/>
  <c r="BH41" i="7"/>
  <c r="BI41" i="7"/>
  <c r="BG42" i="7"/>
  <c r="BH42" i="7"/>
  <c r="BI42" i="7"/>
  <c r="BG43" i="7"/>
  <c r="BH43" i="7"/>
  <c r="BI43" i="7"/>
  <c r="BG44" i="7"/>
  <c r="BH44" i="7"/>
  <c r="BI44" i="7"/>
  <c r="BG45" i="7"/>
  <c r="BH45" i="7"/>
  <c r="BI45" i="7"/>
  <c r="BG46" i="7"/>
  <c r="BH46" i="7"/>
  <c r="BI46" i="7"/>
  <c r="BG47" i="7"/>
  <c r="BH47" i="7"/>
  <c r="BI47" i="7"/>
  <c r="BG48" i="7"/>
  <c r="BH48" i="7"/>
  <c r="BI48" i="7"/>
  <c r="BG49" i="7"/>
  <c r="BH49" i="7"/>
  <c r="BI49" i="7"/>
  <c r="BG50" i="7"/>
  <c r="BH50" i="7"/>
  <c r="BI50" i="7"/>
  <c r="BG51" i="7"/>
  <c r="BH51" i="7"/>
  <c r="BI51" i="7"/>
  <c r="BG52" i="7"/>
  <c r="BH52" i="7"/>
  <c r="BI52" i="7"/>
  <c r="BG53" i="7"/>
  <c r="BH53" i="7"/>
  <c r="BI53" i="7"/>
  <c r="BG54" i="7"/>
  <c r="BH54" i="7"/>
  <c r="BI54" i="7"/>
  <c r="BG55" i="7"/>
  <c r="BH55" i="7"/>
  <c r="BI55" i="7"/>
  <c r="BG56" i="7"/>
  <c r="BH56" i="7"/>
  <c r="BI56" i="7"/>
  <c r="BG57" i="7"/>
  <c r="BH57" i="7"/>
  <c r="BI57" i="7"/>
  <c r="BG58" i="7"/>
  <c r="BH58" i="7"/>
  <c r="BI58" i="7"/>
  <c r="BG59" i="7"/>
  <c r="BH59" i="7"/>
  <c r="BI59" i="7"/>
  <c r="BG60" i="7"/>
  <c r="BH60" i="7"/>
  <c r="BI60" i="7"/>
  <c r="BG61" i="7"/>
  <c r="BH61" i="7"/>
  <c r="BI61" i="7"/>
  <c r="BG62" i="7"/>
  <c r="BH62" i="7"/>
  <c r="BI62" i="7"/>
  <c r="BG63" i="7"/>
  <c r="BH63" i="7"/>
  <c r="BI63" i="7"/>
  <c r="BG64" i="7"/>
  <c r="BH64" i="7"/>
  <c r="BI64" i="7"/>
  <c r="BI16" i="7"/>
  <c r="BH16" i="7"/>
  <c r="BG16" i="7"/>
  <c r="BD58" i="7"/>
  <c r="BD59" i="7"/>
  <c r="BD60" i="7"/>
  <c r="BD61" i="7"/>
  <c r="BD62" i="7"/>
  <c r="BD63" i="7"/>
  <c r="BD64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16" i="7"/>
  <c r="BD15" i="7"/>
  <c r="BC15" i="7"/>
  <c r="AX60" i="7"/>
  <c r="AX61" i="7"/>
  <c r="AX62" i="7"/>
  <c r="AX63" i="7"/>
  <c r="AX64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16" i="7"/>
  <c r="AX15" i="7"/>
  <c r="AR68" i="7"/>
  <c r="AR67" i="7"/>
  <c r="AL59" i="7"/>
  <c r="AL60" i="7"/>
  <c r="AL61" i="7"/>
  <c r="AL62" i="7"/>
  <c r="AL63" i="7"/>
  <c r="AL64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33" i="7"/>
  <c r="AL34" i="7"/>
  <c r="AL35" i="7"/>
  <c r="AL36" i="7"/>
  <c r="AL37" i="7"/>
  <c r="AL38" i="7"/>
  <c r="AL39" i="7"/>
  <c r="AL27" i="7"/>
  <c r="AL28" i="7"/>
  <c r="AL29" i="7"/>
  <c r="AL30" i="7"/>
  <c r="AL31" i="7"/>
  <c r="AL32" i="7"/>
  <c r="AL23" i="7"/>
  <c r="AL24" i="7"/>
  <c r="AL25" i="7"/>
  <c r="AL26" i="7"/>
  <c r="AL17" i="7"/>
  <c r="AL18" i="7"/>
  <c r="AL19" i="7"/>
  <c r="AL20" i="7"/>
  <c r="AL21" i="7"/>
  <c r="AL22" i="7"/>
  <c r="AL16" i="7"/>
  <c r="AK22" i="7"/>
  <c r="AK23" i="7"/>
  <c r="AK24" i="7"/>
  <c r="AK25" i="7"/>
  <c r="AK26" i="7"/>
  <c r="AK27" i="7"/>
  <c r="AK28" i="7"/>
  <c r="Q6" i="7" l="1"/>
  <c r="N6" i="7"/>
  <c r="AL15" i="7" l="1"/>
  <c r="AR15" i="7"/>
  <c r="R6" i="7"/>
  <c r="G35" i="7"/>
  <c r="G36" i="7"/>
  <c r="G37" i="7"/>
  <c r="G38" i="7"/>
  <c r="G39" i="7"/>
  <c r="G32" i="7"/>
  <c r="G33" i="7"/>
  <c r="G26" i="7"/>
  <c r="G27" i="7"/>
  <c r="G28" i="7"/>
  <c r="G29" i="7"/>
  <c r="G30" i="7"/>
  <c r="G31" i="7"/>
  <c r="G23" i="7"/>
  <c r="G24" i="7"/>
  <c r="G25" i="7"/>
  <c r="AI23" i="7"/>
  <c r="AR64" i="7" l="1"/>
  <c r="AR47" i="7"/>
  <c r="AR55" i="7"/>
  <c r="AR37" i="7"/>
  <c r="AR22" i="7"/>
  <c r="AR30" i="7"/>
  <c r="AR33" i="7"/>
  <c r="AR44" i="7"/>
  <c r="AR27" i="7"/>
  <c r="AR62" i="7"/>
  <c r="AR20" i="7"/>
  <c r="AR36" i="7"/>
  <c r="AR57" i="7"/>
  <c r="AR40" i="7"/>
  <c r="AR48" i="7"/>
  <c r="AR56" i="7"/>
  <c r="AR38" i="7"/>
  <c r="AR23" i="7"/>
  <c r="AR16" i="7"/>
  <c r="AR43" i="7"/>
  <c r="AR26" i="7"/>
  <c r="AR61" i="7"/>
  <c r="AR19" i="7"/>
  <c r="AR35" i="7"/>
  <c r="AR54" i="7"/>
  <c r="AR58" i="7"/>
  <c r="AR41" i="7"/>
  <c r="AR49" i="7"/>
  <c r="AR31" i="7"/>
  <c r="AR39" i="7"/>
  <c r="AR24" i="7"/>
  <c r="AR60" i="7"/>
  <c r="AR18" i="7"/>
  <c r="AR52" i="7"/>
  <c r="AR45" i="7"/>
  <c r="AR63" i="7"/>
  <c r="AR21" i="7"/>
  <c r="AR59" i="7"/>
  <c r="AR42" i="7"/>
  <c r="AR50" i="7"/>
  <c r="AR32" i="7"/>
  <c r="AR17" i="7"/>
  <c r="AR25" i="7"/>
  <c r="AR51" i="7"/>
  <c r="AR34" i="7"/>
  <c r="AR53" i="7"/>
  <c r="AR28" i="7"/>
  <c r="AR46" i="7"/>
  <c r="AR29" i="7"/>
  <c r="Q4" i="7"/>
  <c r="Q5" i="7"/>
  <c r="AK17" i="7"/>
  <c r="AK18" i="7"/>
  <c r="AK19" i="7"/>
  <c r="AK20" i="7"/>
  <c r="AK21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16" i="7"/>
  <c r="AI17" i="7"/>
  <c r="AI18" i="7"/>
  <c r="AI19" i="7"/>
  <c r="AI20" i="7"/>
  <c r="AI21" i="7"/>
  <c r="AI22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16" i="7"/>
  <c r="AQ15" i="7"/>
  <c r="AQ22" i="7" s="1"/>
  <c r="AP15" i="7"/>
  <c r="AP20" i="7" s="1"/>
  <c r="N3" i="7"/>
  <c r="Q3" i="7"/>
  <c r="N4" i="7"/>
  <c r="N5" i="7"/>
  <c r="R5" i="7" l="1"/>
  <c r="AK15" i="7"/>
  <c r="AR66" i="7"/>
  <c r="R4" i="7"/>
  <c r="AJ15" i="7"/>
  <c r="N8" i="7"/>
  <c r="O6" i="7" s="1"/>
  <c r="BA15" i="7"/>
  <c r="AI15" i="7"/>
  <c r="BB15" i="7"/>
  <c r="AW15" i="7"/>
  <c r="AU15" i="7"/>
  <c r="AO15" i="7"/>
  <c r="AO27" i="7" s="1"/>
  <c r="AV15" i="7"/>
  <c r="R3" i="7"/>
  <c r="AP35" i="7"/>
  <c r="AQ60" i="7"/>
  <c r="AQ37" i="7"/>
  <c r="AQ18" i="7"/>
  <c r="AP27" i="7"/>
  <c r="AQ57" i="7"/>
  <c r="AQ36" i="7"/>
  <c r="AP19" i="7"/>
  <c r="AQ53" i="7"/>
  <c r="AQ33" i="7"/>
  <c r="AQ52" i="7"/>
  <c r="AQ29" i="7"/>
  <c r="AQ49" i="7"/>
  <c r="AQ28" i="7"/>
  <c r="AP59" i="7"/>
  <c r="AQ45" i="7"/>
  <c r="AQ25" i="7"/>
  <c r="AP51" i="7"/>
  <c r="AQ44" i="7"/>
  <c r="AQ21" i="7"/>
  <c r="AP43" i="7"/>
  <c r="AQ61" i="7"/>
  <c r="AQ41" i="7"/>
  <c r="AQ20" i="7"/>
  <c r="AP50" i="7"/>
  <c r="AP34" i="7"/>
  <c r="AP57" i="7"/>
  <c r="AP49" i="7"/>
  <c r="AP41" i="7"/>
  <c r="AP33" i="7"/>
  <c r="AP25" i="7"/>
  <c r="AP18" i="7"/>
  <c r="AQ59" i="7"/>
  <c r="AQ51" i="7"/>
  <c r="AQ43" i="7"/>
  <c r="AQ35" i="7"/>
  <c r="AQ27" i="7"/>
  <c r="AQ19" i="7"/>
  <c r="AP42" i="7"/>
  <c r="AP26" i="7"/>
  <c r="AP64" i="7"/>
  <c r="AP56" i="7"/>
  <c r="AP48" i="7"/>
  <c r="AP40" i="7"/>
  <c r="AP32" i="7"/>
  <c r="AP24" i="7"/>
  <c r="AP17" i="7"/>
  <c r="AQ58" i="7"/>
  <c r="AQ50" i="7"/>
  <c r="AQ42" i="7"/>
  <c r="AQ34" i="7"/>
  <c r="AQ26" i="7"/>
  <c r="AP39" i="7"/>
  <c r="AP58" i="7"/>
  <c r="AP55" i="7"/>
  <c r="AP23" i="7"/>
  <c r="AP62" i="7"/>
  <c r="AP54" i="7"/>
  <c r="AP46" i="7"/>
  <c r="AP38" i="7"/>
  <c r="AP30" i="7"/>
  <c r="AP22" i="7"/>
  <c r="AQ64" i="7"/>
  <c r="AQ56" i="7"/>
  <c r="AQ48" i="7"/>
  <c r="AQ40" i="7"/>
  <c r="AQ32" i="7"/>
  <c r="AQ24" i="7"/>
  <c r="AQ17" i="7"/>
  <c r="AP63" i="7"/>
  <c r="AP31" i="7"/>
  <c r="AP61" i="7"/>
  <c r="AP53" i="7"/>
  <c r="AP45" i="7"/>
  <c r="AP37" i="7"/>
  <c r="AP29" i="7"/>
  <c r="AP21" i="7"/>
  <c r="AQ63" i="7"/>
  <c r="AQ55" i="7"/>
  <c r="AQ47" i="7"/>
  <c r="AQ39" i="7"/>
  <c r="AQ31" i="7"/>
  <c r="AQ23" i="7"/>
  <c r="AP47" i="7"/>
  <c r="AP16" i="7"/>
  <c r="AQ16" i="7"/>
  <c r="AP60" i="7"/>
  <c r="AP52" i="7"/>
  <c r="AP44" i="7"/>
  <c r="AP36" i="7"/>
  <c r="AP28" i="7"/>
  <c r="AQ62" i="7"/>
  <c r="AQ54" i="7"/>
  <c r="AQ46" i="7"/>
  <c r="AQ38" i="7"/>
  <c r="AQ30" i="7"/>
  <c r="O3" i="7" l="1"/>
  <c r="O5" i="7"/>
  <c r="AO63" i="7"/>
  <c r="AO45" i="7"/>
  <c r="AO22" i="7"/>
  <c r="O4" i="7"/>
  <c r="AO58" i="7"/>
  <c r="AO40" i="7"/>
  <c r="AO35" i="7"/>
  <c r="AO18" i="7"/>
  <c r="AO52" i="7"/>
  <c r="AO29" i="7"/>
  <c r="AO47" i="7"/>
  <c r="AO24" i="7"/>
  <c r="AO60" i="7"/>
  <c r="AO37" i="7"/>
  <c r="AO55" i="7"/>
  <c r="AO32" i="7"/>
  <c r="AO50" i="7"/>
  <c r="AO20" i="7"/>
  <c r="AO16" i="7"/>
  <c r="AO53" i="7"/>
  <c r="AO30" i="7"/>
  <c r="AO61" i="7"/>
  <c r="AO38" i="7"/>
  <c r="AO56" i="7"/>
  <c r="AO33" i="7"/>
  <c r="AO51" i="7"/>
  <c r="AO48" i="7"/>
  <c r="AO25" i="7"/>
  <c r="AO43" i="7"/>
  <c r="AO28" i="7"/>
  <c r="AO46" i="7"/>
  <c r="AO23" i="7"/>
  <c r="AO64" i="7"/>
  <c r="AO41" i="7"/>
  <c r="AO59" i="7"/>
  <c r="AQ66" i="7"/>
  <c r="AO36" i="7"/>
  <c r="AO54" i="7"/>
  <c r="AO31" i="7"/>
  <c r="AO49" i="7"/>
  <c r="AO26" i="7"/>
  <c r="AP66" i="7"/>
  <c r="AO44" i="7"/>
  <c r="AO21" i="7"/>
  <c r="AO62" i="7"/>
  <c r="AO39" i="7"/>
  <c r="AO17" i="7"/>
  <c r="AO57" i="7"/>
  <c r="AO34" i="7"/>
  <c r="AO42" i="7"/>
  <c r="AO19" i="7"/>
  <c r="AF35" i="7"/>
  <c r="R35" i="7"/>
  <c r="AF32" i="7"/>
  <c r="R32" i="7"/>
  <c r="AF27" i="7"/>
  <c r="R27" i="7"/>
  <c r="AF24" i="7"/>
  <c r="R24" i="7"/>
  <c r="AF23" i="7"/>
  <c r="R23" i="7"/>
  <c r="AF20" i="7"/>
  <c r="R20" i="7"/>
  <c r="R17" i="7"/>
  <c r="AF17" i="7"/>
  <c r="R18" i="7"/>
  <c r="AF18" i="7"/>
  <c r="G16" i="7"/>
  <c r="R16" i="7"/>
  <c r="AF16" i="7"/>
  <c r="AG32" i="7" l="1"/>
  <c r="O8" i="7"/>
  <c r="AO66" i="7"/>
  <c r="AU47" i="7"/>
  <c r="BA47" i="7" s="1"/>
  <c r="AU25" i="7"/>
  <c r="BA25" i="7" s="1"/>
  <c r="AU43" i="7"/>
  <c r="BA43" i="7" s="1"/>
  <c r="AU63" i="7"/>
  <c r="BA63" i="7" s="1"/>
  <c r="AU41" i="7"/>
  <c r="BA41" i="7" s="1"/>
  <c r="AU19" i="7"/>
  <c r="BA19" i="7" s="1"/>
  <c r="AU59" i="7"/>
  <c r="BA59" i="7" s="1"/>
  <c r="AU39" i="7"/>
  <c r="BA39" i="7" s="1"/>
  <c r="AU18" i="7"/>
  <c r="BA18" i="7" s="1"/>
  <c r="AU23" i="7"/>
  <c r="BA23" i="7" s="1"/>
  <c r="AU57" i="7"/>
  <c r="BA57" i="7" s="1"/>
  <c r="AU35" i="7"/>
  <c r="BA35" i="7" s="1"/>
  <c r="AU55" i="7"/>
  <c r="BA55" i="7" s="1"/>
  <c r="AU33" i="7"/>
  <c r="BA33" i="7" s="1"/>
  <c r="AU51" i="7"/>
  <c r="BA51" i="7" s="1"/>
  <c r="AU31" i="7"/>
  <c r="BA31" i="7" s="1"/>
  <c r="AU49" i="7"/>
  <c r="BA49" i="7" s="1"/>
  <c r="AU27" i="7"/>
  <c r="BA27" i="7" s="1"/>
  <c r="AU62" i="7"/>
  <c r="BA62" i="7" s="1"/>
  <c r="AU54" i="7"/>
  <c r="BA54" i="7" s="1"/>
  <c r="AU46" i="7"/>
  <c r="BA46" i="7" s="1"/>
  <c r="AU38" i="7"/>
  <c r="BA38" i="7" s="1"/>
  <c r="AU30" i="7"/>
  <c r="BA30" i="7" s="1"/>
  <c r="AU22" i="7"/>
  <c r="BA22" i="7" s="1"/>
  <c r="AU61" i="7"/>
  <c r="BA61" i="7" s="1"/>
  <c r="AU37" i="7"/>
  <c r="BA37" i="7" s="1"/>
  <c r="AU21" i="7"/>
  <c r="BA21" i="7" s="1"/>
  <c r="AU53" i="7"/>
  <c r="BA53" i="7" s="1"/>
  <c r="AU45" i="7"/>
  <c r="BA45" i="7" s="1"/>
  <c r="AU29" i="7"/>
  <c r="BA29" i="7" s="1"/>
  <c r="AU60" i="7"/>
  <c r="BA60" i="7" s="1"/>
  <c r="AU52" i="7"/>
  <c r="BA52" i="7" s="1"/>
  <c r="AU44" i="7"/>
  <c r="BA44" i="7" s="1"/>
  <c r="AU36" i="7"/>
  <c r="BA36" i="7" s="1"/>
  <c r="AU28" i="7"/>
  <c r="BA28" i="7" s="1"/>
  <c r="AU20" i="7"/>
  <c r="BA20" i="7" s="1"/>
  <c r="AU58" i="7"/>
  <c r="BA58" i="7" s="1"/>
  <c r="AU50" i="7"/>
  <c r="BA50" i="7" s="1"/>
  <c r="AU42" i="7"/>
  <c r="BA42" i="7" s="1"/>
  <c r="AU34" i="7"/>
  <c r="BA34" i="7" s="1"/>
  <c r="AU26" i="7"/>
  <c r="BA26" i="7" s="1"/>
  <c r="AU64" i="7"/>
  <c r="BA64" i="7" s="1"/>
  <c r="AU56" i="7"/>
  <c r="BA56" i="7" s="1"/>
  <c r="AU48" i="7"/>
  <c r="BA48" i="7" s="1"/>
  <c r="AU40" i="7"/>
  <c r="BA40" i="7" s="1"/>
  <c r="AU32" i="7"/>
  <c r="BA32" i="7" s="1"/>
  <c r="AU24" i="7"/>
  <c r="BA24" i="7" s="1"/>
  <c r="AU17" i="7"/>
  <c r="BA17" i="7" s="1"/>
  <c r="AV26" i="7" l="1"/>
  <c r="BB26" i="7" s="1"/>
  <c r="AV34" i="7"/>
  <c r="BB34" i="7" s="1"/>
  <c r="AV42" i="7"/>
  <c r="BB42" i="7" s="1"/>
  <c r="AV50" i="7"/>
  <c r="BB50" i="7" s="1"/>
  <c r="AV58" i="7"/>
  <c r="BB58" i="7" s="1"/>
  <c r="AV20" i="7"/>
  <c r="BB20" i="7" s="1"/>
  <c r="AV28" i="7"/>
  <c r="BB28" i="7" s="1"/>
  <c r="AV36" i="7"/>
  <c r="BB36" i="7" s="1"/>
  <c r="AV44" i="7"/>
  <c r="BB44" i="7" s="1"/>
  <c r="AV52" i="7"/>
  <c r="BB52" i="7" s="1"/>
  <c r="AV60" i="7"/>
  <c r="BB60" i="7" s="1"/>
  <c r="AV22" i="7"/>
  <c r="BB22" i="7" s="1"/>
  <c r="AV30" i="7"/>
  <c r="BB30" i="7" s="1"/>
  <c r="AV38" i="7"/>
  <c r="BB38" i="7" s="1"/>
  <c r="AV46" i="7"/>
  <c r="BB46" i="7" s="1"/>
  <c r="AV54" i="7"/>
  <c r="BB54" i="7" s="1"/>
  <c r="AV62" i="7"/>
  <c r="BB62" i="7" s="1"/>
  <c r="AV23" i="7"/>
  <c r="BB23" i="7" s="1"/>
  <c r="AV39" i="7"/>
  <c r="BB39" i="7" s="1"/>
  <c r="AV55" i="7"/>
  <c r="BB55" i="7" s="1"/>
  <c r="AV31" i="7"/>
  <c r="BB31" i="7" s="1"/>
  <c r="AV47" i="7"/>
  <c r="BB47" i="7" s="1"/>
  <c r="AV63" i="7"/>
  <c r="BB63" i="7" s="1"/>
  <c r="AV17" i="7"/>
  <c r="BB17" i="7" s="1"/>
  <c r="AV24" i="7"/>
  <c r="BB24" i="7" s="1"/>
  <c r="AV32" i="7"/>
  <c r="BB32" i="7" s="1"/>
  <c r="AV40" i="7"/>
  <c r="BB40" i="7" s="1"/>
  <c r="AV48" i="7"/>
  <c r="BB48" i="7" s="1"/>
  <c r="AV56" i="7"/>
  <c r="BB56" i="7" s="1"/>
  <c r="AV64" i="7"/>
  <c r="BB64" i="7" s="1"/>
  <c r="AV27" i="7"/>
  <c r="BB27" i="7" s="1"/>
  <c r="AV49" i="7"/>
  <c r="BB49" i="7" s="1"/>
  <c r="AV29" i="7"/>
  <c r="BB29" i="7" s="1"/>
  <c r="AV51" i="7"/>
  <c r="BB51" i="7" s="1"/>
  <c r="AV33" i="7"/>
  <c r="BB33" i="7" s="1"/>
  <c r="AV53" i="7"/>
  <c r="BB53" i="7" s="1"/>
  <c r="AV57" i="7"/>
  <c r="BB57" i="7" s="1"/>
  <c r="AV35" i="7"/>
  <c r="BB35" i="7" s="1"/>
  <c r="AV18" i="7"/>
  <c r="BB18" i="7" s="1"/>
  <c r="AV37" i="7"/>
  <c r="BB37" i="7" s="1"/>
  <c r="AV59" i="7"/>
  <c r="BB59" i="7" s="1"/>
  <c r="AV19" i="7"/>
  <c r="BB19" i="7" s="1"/>
  <c r="AV41" i="7"/>
  <c r="BB41" i="7" s="1"/>
  <c r="AV61" i="7"/>
  <c r="BB61" i="7" s="1"/>
  <c r="AV25" i="7"/>
  <c r="BB25" i="7" s="1"/>
  <c r="AV21" i="7"/>
  <c r="BB21" i="7" s="1"/>
  <c r="AV43" i="7"/>
  <c r="BB43" i="7" s="1"/>
  <c r="AV45" i="7"/>
  <c r="BB45" i="7" s="1"/>
  <c r="AW20" i="7"/>
  <c r="BC20" i="7" s="1"/>
  <c r="AW28" i="7"/>
  <c r="BC28" i="7" s="1"/>
  <c r="AW36" i="7"/>
  <c r="BC36" i="7" s="1"/>
  <c r="AW44" i="7"/>
  <c r="BC44" i="7" s="1"/>
  <c r="AW52" i="7"/>
  <c r="BC52" i="7" s="1"/>
  <c r="AW60" i="7"/>
  <c r="BC60" i="7" s="1"/>
  <c r="AW22" i="7"/>
  <c r="BC22" i="7" s="1"/>
  <c r="AW30" i="7"/>
  <c r="BC30" i="7" s="1"/>
  <c r="AW38" i="7"/>
  <c r="BC38" i="7" s="1"/>
  <c r="AW46" i="7"/>
  <c r="BC46" i="7" s="1"/>
  <c r="AW54" i="7"/>
  <c r="BC54" i="7" s="1"/>
  <c r="AW62" i="7"/>
  <c r="BC62" i="7" s="1"/>
  <c r="AW17" i="7"/>
  <c r="BC17" i="7" s="1"/>
  <c r="AW24" i="7"/>
  <c r="BC24" i="7" s="1"/>
  <c r="AW32" i="7"/>
  <c r="BC32" i="7" s="1"/>
  <c r="AW40" i="7"/>
  <c r="BC40" i="7" s="1"/>
  <c r="AW48" i="7"/>
  <c r="BC48" i="7" s="1"/>
  <c r="AW56" i="7"/>
  <c r="BC56" i="7" s="1"/>
  <c r="AW64" i="7"/>
  <c r="BC64" i="7" s="1"/>
  <c r="AW18" i="7"/>
  <c r="BC18" i="7" s="1"/>
  <c r="AW25" i="7"/>
  <c r="BC25" i="7" s="1"/>
  <c r="AW33" i="7"/>
  <c r="BC33" i="7" s="1"/>
  <c r="AW41" i="7"/>
  <c r="BC41" i="7" s="1"/>
  <c r="AW49" i="7"/>
  <c r="BC49" i="7" s="1"/>
  <c r="AW57" i="7"/>
  <c r="BC57" i="7" s="1"/>
  <c r="AW26" i="7"/>
  <c r="BC26" i="7" s="1"/>
  <c r="AW34" i="7"/>
  <c r="BC34" i="7" s="1"/>
  <c r="AW42" i="7"/>
  <c r="BC42" i="7" s="1"/>
  <c r="AW50" i="7"/>
  <c r="BC50" i="7" s="1"/>
  <c r="AW58" i="7"/>
  <c r="BC58" i="7" s="1"/>
  <c r="AW21" i="7"/>
  <c r="BC21" i="7" s="1"/>
  <c r="AW43" i="7"/>
  <c r="BC43" i="7" s="1"/>
  <c r="AW63" i="7"/>
  <c r="BC63" i="7" s="1"/>
  <c r="AW23" i="7"/>
  <c r="BC23" i="7" s="1"/>
  <c r="AW45" i="7"/>
  <c r="BC45" i="7" s="1"/>
  <c r="AW27" i="7"/>
  <c r="BC27" i="7" s="1"/>
  <c r="AW47" i="7"/>
  <c r="BC47" i="7" s="1"/>
  <c r="AW51" i="7"/>
  <c r="BC51" i="7" s="1"/>
  <c r="AW29" i="7"/>
  <c r="BC29" i="7" s="1"/>
  <c r="AW31" i="7"/>
  <c r="BC31" i="7" s="1"/>
  <c r="AW53" i="7"/>
  <c r="BC53" i="7" s="1"/>
  <c r="AW35" i="7"/>
  <c r="BC35" i="7" s="1"/>
  <c r="AW55" i="7"/>
  <c r="BC55" i="7" s="1"/>
  <c r="AW37" i="7"/>
  <c r="BC37" i="7" s="1"/>
  <c r="AW59" i="7"/>
  <c r="BC59" i="7" s="1"/>
  <c r="AW19" i="7"/>
  <c r="BC19" i="7" s="1"/>
  <c r="AW39" i="7"/>
  <c r="BC39" i="7" s="1"/>
  <c r="AW61" i="7"/>
  <c r="BC61" i="7" s="1"/>
  <c r="AQ67" i="7" l="1"/>
  <c r="AQ68" i="7" s="1"/>
  <c r="AW16" i="7"/>
  <c r="BC16" i="7" s="1"/>
  <c r="AV16" i="7"/>
  <c r="BB16" i="7" s="1"/>
  <c r="AP67" i="7"/>
  <c r="AP68" i="7" s="1"/>
  <c r="AF64" i="7" l="1"/>
  <c r="AF63" i="7"/>
  <c r="R63" i="7"/>
  <c r="G63" i="7"/>
  <c r="AF62" i="7"/>
  <c r="R62" i="7"/>
  <c r="G62" i="7"/>
  <c r="AF61" i="7"/>
  <c r="R61" i="7"/>
  <c r="G61" i="7"/>
  <c r="AF60" i="7"/>
  <c r="R60" i="7"/>
  <c r="G60" i="7"/>
  <c r="AF59" i="7"/>
  <c r="R59" i="7"/>
  <c r="G59" i="7"/>
  <c r="AF58" i="7"/>
  <c r="R58" i="7"/>
  <c r="G58" i="7"/>
  <c r="AF57" i="7"/>
  <c r="R57" i="7"/>
  <c r="G57" i="7"/>
  <c r="AF56" i="7"/>
  <c r="R56" i="7"/>
  <c r="G56" i="7"/>
  <c r="AF55" i="7"/>
  <c r="R55" i="7"/>
  <c r="G55" i="7"/>
  <c r="AF54" i="7"/>
  <c r="R54" i="7"/>
  <c r="G54" i="7"/>
  <c r="AF53" i="7"/>
  <c r="R53" i="7"/>
  <c r="G53" i="7"/>
  <c r="AF52" i="7"/>
  <c r="R52" i="7"/>
  <c r="G52" i="7"/>
  <c r="AF51" i="7"/>
  <c r="R51" i="7"/>
  <c r="G51" i="7"/>
  <c r="AF50" i="7"/>
  <c r="R50" i="7"/>
  <c r="G50" i="7"/>
  <c r="AF49" i="7"/>
  <c r="R49" i="7"/>
  <c r="G49" i="7"/>
  <c r="AF48" i="7"/>
  <c r="R48" i="7"/>
  <c r="G48" i="7"/>
  <c r="AF47" i="7"/>
  <c r="R47" i="7"/>
  <c r="G47" i="7"/>
  <c r="AF46" i="7"/>
  <c r="R46" i="7"/>
  <c r="G46" i="7"/>
  <c r="AF45" i="7"/>
  <c r="R45" i="7"/>
  <c r="G45" i="7"/>
  <c r="AF44" i="7"/>
  <c r="R44" i="7"/>
  <c r="G44" i="7"/>
  <c r="AF43" i="7"/>
  <c r="R43" i="7"/>
  <c r="G43" i="7"/>
  <c r="AF42" i="7"/>
  <c r="R42" i="7"/>
  <c r="G42" i="7"/>
  <c r="AF41" i="7"/>
  <c r="R41" i="7"/>
  <c r="G41" i="7"/>
  <c r="AF40" i="7"/>
  <c r="R40" i="7"/>
  <c r="AF39" i="7"/>
  <c r="R39" i="7"/>
  <c r="AF38" i="7"/>
  <c r="R38" i="7"/>
  <c r="AF37" i="7"/>
  <c r="R37" i="7"/>
  <c r="AF36" i="7"/>
  <c r="R36" i="7"/>
  <c r="AF34" i="7"/>
  <c r="R34" i="7"/>
  <c r="AF33" i="7"/>
  <c r="R33" i="7"/>
  <c r="AF31" i="7"/>
  <c r="R31" i="7"/>
  <c r="AF30" i="7"/>
  <c r="R30" i="7"/>
  <c r="AF29" i="7"/>
  <c r="R29" i="7"/>
  <c r="AF28" i="7"/>
  <c r="R28" i="7"/>
  <c r="AF26" i="7"/>
  <c r="R26" i="7"/>
  <c r="AF25" i="7"/>
  <c r="R25" i="7"/>
  <c r="AF22" i="7"/>
  <c r="R22" i="7"/>
  <c r="G22" i="7"/>
  <c r="AF21" i="7"/>
  <c r="R21" i="7"/>
  <c r="AF19" i="7"/>
  <c r="R19" i="7"/>
  <c r="AG28" i="7" l="1"/>
  <c r="AG58" i="7"/>
  <c r="AG59" i="7"/>
  <c r="AG43" i="7"/>
  <c r="AG49" i="7"/>
  <c r="AG40" i="7"/>
  <c r="AG45" i="7"/>
  <c r="AG61" i="7"/>
  <c r="AG51" i="7"/>
  <c r="AG64" i="7"/>
  <c r="AG44" i="7"/>
  <c r="AG25" i="7"/>
  <c r="AG29" i="7"/>
  <c r="AG47" i="7"/>
  <c r="AG60" i="7"/>
  <c r="AG19" i="7"/>
  <c r="AG31" i="7"/>
  <c r="AG41" i="7"/>
  <c r="AG46" i="7"/>
  <c r="AG21" i="7"/>
  <c r="AG33" i="7"/>
  <c r="AG39" i="7"/>
  <c r="AG42" i="7"/>
  <c r="AG57" i="7"/>
  <c r="AG16" i="7"/>
  <c r="AG37" i="7"/>
  <c r="AG62" i="7"/>
  <c r="AG34" i="7"/>
  <c r="AG55" i="7"/>
  <c r="AG53" i="7"/>
  <c r="AG56" i="7"/>
  <c r="AG38" i="7"/>
  <c r="AG54" i="7"/>
  <c r="AG26" i="7"/>
  <c r="AG36" i="7"/>
  <c r="AG52" i="7"/>
  <c r="AG50" i="7"/>
  <c r="AG22" i="7"/>
  <c r="AG30" i="7"/>
  <c r="AG48" i="7"/>
  <c r="AG63" i="7"/>
  <c r="AU16" i="7" l="1"/>
  <c r="BA16" i="7" s="1"/>
  <c r="AO67" i="7" l="1"/>
  <c r="AO68" i="7" s="1"/>
</calcChain>
</file>

<file path=xl/sharedStrings.xml><?xml version="1.0" encoding="utf-8"?>
<sst xmlns="http://schemas.openxmlformats.org/spreadsheetml/2006/main" count="273" uniqueCount="116">
  <si>
    <t>Total</t>
  </si>
  <si>
    <t>MT</t>
  </si>
  <si>
    <t>Final</t>
  </si>
  <si>
    <t>Course Code</t>
  </si>
  <si>
    <t>Session</t>
  </si>
  <si>
    <t>CO1</t>
  </si>
  <si>
    <t>CO2</t>
  </si>
  <si>
    <t>CO3</t>
  </si>
  <si>
    <t>CT</t>
  </si>
  <si>
    <t>%</t>
  </si>
  <si>
    <t>Roll</t>
  </si>
  <si>
    <t>Students' Name</t>
  </si>
  <si>
    <t>CT1</t>
  </si>
  <si>
    <t>CT2</t>
  </si>
  <si>
    <t>Mid Term</t>
  </si>
  <si>
    <t>Q1</t>
  </si>
  <si>
    <t>Q2</t>
  </si>
  <si>
    <t>Q3</t>
  </si>
  <si>
    <t>a</t>
  </si>
  <si>
    <t>b</t>
  </si>
  <si>
    <t>c</t>
  </si>
  <si>
    <t>Assignment</t>
  </si>
  <si>
    <t>Q4</t>
  </si>
  <si>
    <t>Q5</t>
  </si>
  <si>
    <t>Q6</t>
  </si>
  <si>
    <t xml:space="preserve">        CO-Question Matrix</t>
  </si>
  <si>
    <t>Course Title</t>
  </si>
  <si>
    <t>No of students</t>
  </si>
  <si>
    <t>Att</t>
  </si>
  <si>
    <t>CT3</t>
  </si>
  <si>
    <t>CT BEST</t>
  </si>
  <si>
    <t>Sub-Total</t>
  </si>
  <si>
    <t>Sub-
Total</t>
  </si>
  <si>
    <t># Students Attempted CO</t>
  </si>
  <si>
    <t># Students Achieved CO</t>
  </si>
  <si>
    <t>% Students Achieved CO</t>
  </si>
  <si>
    <t>Assign
ment</t>
  </si>
  <si>
    <t>CO Attainment</t>
  </si>
  <si>
    <t xml:space="preserve">CO1 </t>
  </si>
  <si>
    <t xml:space="preserve">CO3 </t>
  </si>
  <si>
    <t xml:space="preserve">CO2 </t>
  </si>
  <si>
    <t>Final 
Weighted</t>
  </si>
  <si>
    <t>R</t>
  </si>
  <si>
    <t>CO4</t>
  </si>
  <si>
    <t>CO5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</si>
  <si>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</si>
  <si>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</si>
  <si>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</si>
  <si>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</si>
  <si>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</si>
  <si>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</si>
  <si>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</si>
  <si>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</si>
  <si>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</si>
  <si>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</si>
  <si>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</si>
  <si>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</si>
  <si>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</si>
  <si>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</si>
  <si>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CO6</t>
  </si>
  <si>
    <t>Section</t>
  </si>
  <si>
    <t>A</t>
  </si>
  <si>
    <t>Siblo Mohammad Badhon</t>
  </si>
  <si>
    <t>ABU MD. SELIM</t>
  </si>
  <si>
    <t>Sadman Sahad</t>
  </si>
  <si>
    <t>Mahabobur Rahman Chowdhury &lt;R&gt;</t>
  </si>
  <si>
    <t>Rimbe Dey &lt;R&gt;</t>
  </si>
  <si>
    <t>Abdur Rashid Jabed &lt;R&gt;</t>
  </si>
  <si>
    <t>Reaz Uddin &lt;R&gt;</t>
  </si>
  <si>
    <t>Snigdha Biswas</t>
  </si>
  <si>
    <t>FAHIM SHAHRIAR MOHAMMAD SAKIB</t>
  </si>
  <si>
    <t>SYED RAFIUL HASAN</t>
  </si>
  <si>
    <t>Shaishob Boidya</t>
  </si>
  <si>
    <t>IFTEKER MOHD SHAYAFUDDIN CHOWDHURY</t>
  </si>
  <si>
    <t>ANAMIKA ROY</t>
  </si>
  <si>
    <t>MD. SAKLINE HOSSEN</t>
  </si>
  <si>
    <t>BAISHAKHI SINGHA</t>
  </si>
  <si>
    <t>RESHMI DEVI</t>
  </si>
  <si>
    <t>MD. SADIT AL SEKANDER</t>
  </si>
  <si>
    <t>ABDULLAH AL NOMAN CHOWDHURY</t>
  </si>
  <si>
    <t>ASIFUL HASAN RIAD</t>
  </si>
  <si>
    <t>MD SORWAR KAMAL</t>
  </si>
  <si>
    <t>ANINDITA BARUA</t>
  </si>
  <si>
    <t>KASHAFA AKTER</t>
  </si>
  <si>
    <t>ABSAR UDDIN</t>
  </si>
  <si>
    <t>MD. MAHAFUJUL ALAM</t>
  </si>
  <si>
    <t>MOHAMMAD KAMRUL HASAN ANTOR</t>
  </si>
  <si>
    <t>NAYON KUMAR SHEL</t>
  </si>
  <si>
    <t>MUNNA DAS</t>
  </si>
  <si>
    <t>FOISAL ABIDEEN</t>
  </si>
  <si>
    <t>AHMED REZA</t>
  </si>
  <si>
    <t>NASRIN AKTHER</t>
  </si>
  <si>
    <t>SHAHIN ALAM</t>
  </si>
  <si>
    <t>Naimatul Islam Nima</t>
  </si>
  <si>
    <t>SAYEED IBNE SAIF</t>
  </si>
  <si>
    <t>MOHAMMAD GOLAM HOSSAIN CHOWDHURY</t>
  </si>
  <si>
    <t>MD. JAHIDUR RAHMAN</t>
  </si>
  <si>
    <t>MOHAMMAD MASRAFI</t>
  </si>
  <si>
    <t>EVA KALAM</t>
  </si>
  <si>
    <t>TAHMID JAMAL</t>
  </si>
  <si>
    <t>AKLIMA AKTER NAIMA</t>
  </si>
  <si>
    <t>SUMAIYA HOSSEN RIDIKA</t>
  </si>
  <si>
    <t>SHREOSHEE CHOWDHURY OMA</t>
  </si>
  <si>
    <t>TANJINA SULTANA SADIAH</t>
  </si>
  <si>
    <t>ABIDA SULTANA</t>
  </si>
  <si>
    <t>MOIN UDDIN AL MAMUN</t>
  </si>
  <si>
    <t>Mohammad Iftekher Sami</t>
  </si>
  <si>
    <t>Arnab Barua</t>
  </si>
  <si>
    <t>MYMUNA AFROZ</t>
  </si>
  <si>
    <t>MANIK DEY</t>
  </si>
  <si>
    <t>MD. ASHRAFUL ISLAM</t>
  </si>
  <si>
    <t>Discrete Mathematics and Number Theory</t>
  </si>
  <si>
    <t>CSE 1411</t>
  </si>
  <si>
    <t>B</t>
  </si>
  <si>
    <t>Spring 2023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</si>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</sst>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color theme="1"/>
      <name val="Arial"/>
    </font>
    <font>
      <sz val="11"/>
      <name val="vrinda"/>
    </font>
    <font>
      <sz val="11"/>
      <color theme="1"/>
      <name val="Vrind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0" xfId="1" applyFont="1" applyFill="1" applyBorder="1"/>
    <xf numFmtId="1" fontId="0" fillId="0" borderId="0" xfId="1" applyNumberFormat="1" applyFon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0" fillId="0" borderId="0" xfId="1" applyFont="1" applyAlignment="1"/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9" fontId="0" fillId="7" borderId="1" xfId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0" fillId="0" borderId="1" xfId="1" applyFont="1" applyBorder="1"/>
    <xf numFmtId="9" fontId="0" fillId="0" borderId="0" xfId="1" applyFont="1" applyBorder="1"/>
    <xf numFmtId="0" fontId="8" fillId="8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left" vertical="center" wrapText="1"/>
    </xf>
    <xf numFmtId="0" fontId="8" fillId="9" borderId="16" xfId="0" applyFont="1" applyFill="1" applyBorder="1" applyAlignment="1">
      <alignment horizontal="center" vertical="center" wrapText="1"/>
    </xf>
    <xf numFmtId="0" fontId="8" fillId="9" borderId="16" xfId="0" applyFont="1" applyFill="1" applyBorder="1" applyAlignment="1">
      <alignment horizontal="left" vertical="center" wrapText="1"/>
    </xf>
    <xf numFmtId="1" fontId="0" fillId="0" borderId="8" xfId="0" applyNumberFormat="1" applyBorder="1" applyAlignment="1">
      <alignment horizontal="left" wrapText="1"/>
    </xf>
    <xf numFmtId="12" fontId="8" fillId="8" borderId="16" xfId="0" applyNumberFormat="1" applyFont="1" applyFill="1" applyBorder="1" applyAlignment="1">
      <alignment horizontal="center" vertical="center" wrapText="1"/>
    </xf>
    <xf numFmtId="12" fontId="8" fillId="9" borderId="1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10" fillId="0" borderId="17" xfId="0" applyFont="1" applyBorder="1"/>
    <xf numFmtId="0" fontId="10" fillId="0" borderId="18" xfId="0" applyFont="1" applyBorder="1"/>
    <xf numFmtId="0" fontId="11" fillId="0" borderId="8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</a:t>
            </a:r>
            <a:r>
              <a:rPr lang="en-US" sz="1200" b="1" baseline="0"/>
              <a:t> 237: </a:t>
            </a:r>
            <a:r>
              <a:rPr lang="en-US" sz="1200" b="1"/>
              <a:t>DATABASE</a:t>
            </a:r>
            <a:r>
              <a:rPr lang="en-US" sz="1200" b="1" baseline="0"/>
              <a:t> MANAGEMENT SYSTEM (DMS) </a:t>
            </a:r>
          </a:p>
          <a:p>
            <a:pPr>
              <a:defRPr sz="1200" b="1"/>
            </a:pPr>
            <a:r>
              <a:rPr lang="en-US" sz="1200" b="1" baseline="0"/>
              <a:t>SECTION - A - FALL 2022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pattFill prst="shingle">
              <a:fgClr>
                <a:schemeClr val="tx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75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1D0-4D39-893F-A4B2291D3904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0-4D39-893F-A4B2291D3904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0-4D39-893F-A4B2291D3904}"/>
              </c:ext>
            </c:extLst>
          </c:dPt>
          <c:dPt>
            <c:idx val="3"/>
            <c:bubble3D val="0"/>
            <c:spPr>
              <a:pattFill prst="shingle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B2-4FBB-AED4-E0491205E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'DMNT-Spring2023'!$AO$13:$AR$13</c:f>
              <c:strCache>
                <c:ptCount val="4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  <c:pt idx="3">
                  <c:v>CO4</c:v>
                </c:pt>
              </c:strCache>
            </c:strRef>
          </c:cat>
          <c:val>
            <c:numRef>
              <c:f>'DMNT-Spring2023'!$AO$68:$AR$68</c:f>
              <c:numCache>
                <c:formatCode>0%</c:formatCode>
                <c:ptCount val="4"/>
                <c:pt idx="0">
                  <c:v>0.20408163265306123</c:v>
                </c:pt>
                <c:pt idx="1">
                  <c:v>0.20408163265306123</c:v>
                </c:pt>
                <c:pt idx="2">
                  <c:v>0.81632653061224492</c:v>
                </c:pt>
                <c:pt idx="3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0-4D39-893F-A4B2291D3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99" Type="http://schemas.openxmlformats.org/officeDocument/2006/relationships/image" Target="../media/image299.emf"/><Relationship Id="rId21" Type="http://schemas.openxmlformats.org/officeDocument/2006/relationships/image" Target="../media/image21.emf"/><Relationship Id="rId63" Type="http://schemas.openxmlformats.org/officeDocument/2006/relationships/image" Target="../media/image63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226" Type="http://schemas.openxmlformats.org/officeDocument/2006/relationships/image" Target="../media/image226.emf"/><Relationship Id="rId268" Type="http://schemas.openxmlformats.org/officeDocument/2006/relationships/image" Target="../media/image268.emf"/><Relationship Id="rId32" Type="http://schemas.openxmlformats.org/officeDocument/2006/relationships/image" Target="../media/image32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5" Type="http://schemas.openxmlformats.org/officeDocument/2006/relationships/image" Target="../media/image5.emf"/><Relationship Id="rId181" Type="http://schemas.openxmlformats.org/officeDocument/2006/relationships/image" Target="../media/image181.emf"/><Relationship Id="rId237" Type="http://schemas.openxmlformats.org/officeDocument/2006/relationships/image" Target="../media/image237.emf"/><Relationship Id="rId279" Type="http://schemas.openxmlformats.org/officeDocument/2006/relationships/image" Target="../media/image279.emf"/><Relationship Id="rId43" Type="http://schemas.openxmlformats.org/officeDocument/2006/relationships/image" Target="../media/image43.emf"/><Relationship Id="rId139" Type="http://schemas.openxmlformats.org/officeDocument/2006/relationships/image" Target="../media/image139.emf"/><Relationship Id="rId290" Type="http://schemas.openxmlformats.org/officeDocument/2006/relationships/image" Target="../media/image290.emf"/><Relationship Id="rId304" Type="http://schemas.openxmlformats.org/officeDocument/2006/relationships/image" Target="../media/image304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48" Type="http://schemas.openxmlformats.org/officeDocument/2006/relationships/image" Target="../media/image248.emf"/><Relationship Id="rId12" Type="http://schemas.openxmlformats.org/officeDocument/2006/relationships/image" Target="../media/image12.emf"/><Relationship Id="rId108" Type="http://schemas.openxmlformats.org/officeDocument/2006/relationships/image" Target="../media/image108.emf"/><Relationship Id="rId315" Type="http://schemas.openxmlformats.org/officeDocument/2006/relationships/image" Target="../media/image315.emf"/><Relationship Id="rId54" Type="http://schemas.openxmlformats.org/officeDocument/2006/relationships/image" Target="../media/image54.emf"/><Relationship Id="rId96" Type="http://schemas.openxmlformats.org/officeDocument/2006/relationships/image" Target="../media/image96.emf"/><Relationship Id="rId161" Type="http://schemas.openxmlformats.org/officeDocument/2006/relationships/image" Target="../media/image161.emf"/><Relationship Id="rId217" Type="http://schemas.openxmlformats.org/officeDocument/2006/relationships/image" Target="../media/image217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65" Type="http://schemas.openxmlformats.org/officeDocument/2006/relationships/image" Target="../media/image65.emf"/><Relationship Id="rId130" Type="http://schemas.openxmlformats.org/officeDocument/2006/relationships/image" Target="../media/image130.emf"/><Relationship Id="rId172" Type="http://schemas.openxmlformats.org/officeDocument/2006/relationships/image" Target="../media/image172.emf"/><Relationship Id="rId228" Type="http://schemas.openxmlformats.org/officeDocument/2006/relationships/image" Target="../media/image228.emf"/><Relationship Id="rId281" Type="http://schemas.openxmlformats.org/officeDocument/2006/relationships/image" Target="../media/image281.emf"/><Relationship Id="rId34" Type="http://schemas.openxmlformats.org/officeDocument/2006/relationships/image" Target="../media/image34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20" Type="http://schemas.openxmlformats.org/officeDocument/2006/relationships/image" Target="../media/image120.emf"/><Relationship Id="rId141" Type="http://schemas.openxmlformats.org/officeDocument/2006/relationships/image" Target="../media/image141.emf"/><Relationship Id="rId7" Type="http://schemas.openxmlformats.org/officeDocument/2006/relationships/image" Target="../media/image7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8" Type="http://schemas.openxmlformats.org/officeDocument/2006/relationships/image" Target="../media/image218.emf"/><Relationship Id="rId239" Type="http://schemas.openxmlformats.org/officeDocument/2006/relationships/image" Target="../media/image239.emf"/><Relationship Id="rId250" Type="http://schemas.openxmlformats.org/officeDocument/2006/relationships/image" Target="../media/image250.emf"/><Relationship Id="rId271" Type="http://schemas.openxmlformats.org/officeDocument/2006/relationships/image" Target="../media/image271.emf"/><Relationship Id="rId292" Type="http://schemas.openxmlformats.org/officeDocument/2006/relationships/image" Target="../media/image292.emf"/><Relationship Id="rId306" Type="http://schemas.openxmlformats.org/officeDocument/2006/relationships/image" Target="../media/image306.emf"/><Relationship Id="rId24" Type="http://schemas.openxmlformats.org/officeDocument/2006/relationships/image" Target="../media/image24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31" Type="http://schemas.openxmlformats.org/officeDocument/2006/relationships/image" Target="../media/image131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240" Type="http://schemas.openxmlformats.org/officeDocument/2006/relationships/image" Target="../media/image240.emf"/><Relationship Id="rId261" Type="http://schemas.openxmlformats.org/officeDocument/2006/relationships/image" Target="../media/image261.emf"/><Relationship Id="rId14" Type="http://schemas.openxmlformats.org/officeDocument/2006/relationships/image" Target="../media/image14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282" Type="http://schemas.openxmlformats.org/officeDocument/2006/relationships/image" Target="../media/image282.emf"/><Relationship Id="rId317" Type="http://schemas.openxmlformats.org/officeDocument/2006/relationships/image" Target="../media/image317.emf"/><Relationship Id="rId8" Type="http://schemas.openxmlformats.org/officeDocument/2006/relationships/image" Target="../media/image8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219" Type="http://schemas.openxmlformats.org/officeDocument/2006/relationships/image" Target="../media/image219.emf"/><Relationship Id="rId230" Type="http://schemas.openxmlformats.org/officeDocument/2006/relationships/image" Target="../media/image230.emf"/><Relationship Id="rId251" Type="http://schemas.openxmlformats.org/officeDocument/2006/relationships/image" Target="../media/image251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272" Type="http://schemas.openxmlformats.org/officeDocument/2006/relationships/image" Target="../media/image272.emf"/><Relationship Id="rId293" Type="http://schemas.openxmlformats.org/officeDocument/2006/relationships/image" Target="../media/image293.emf"/><Relationship Id="rId307" Type="http://schemas.openxmlformats.org/officeDocument/2006/relationships/image" Target="../media/image307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220" Type="http://schemas.openxmlformats.org/officeDocument/2006/relationships/image" Target="../media/image220.emf"/><Relationship Id="rId241" Type="http://schemas.openxmlformats.org/officeDocument/2006/relationships/image" Target="../media/image241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262" Type="http://schemas.openxmlformats.org/officeDocument/2006/relationships/image" Target="../media/image262.emf"/><Relationship Id="rId283" Type="http://schemas.openxmlformats.org/officeDocument/2006/relationships/image" Target="../media/image283.emf"/><Relationship Id="rId318" Type="http://schemas.openxmlformats.org/officeDocument/2006/relationships/image" Target="../media/image318.emf"/><Relationship Id="rId78" Type="http://schemas.openxmlformats.org/officeDocument/2006/relationships/image" Target="../media/image78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64" Type="http://schemas.openxmlformats.org/officeDocument/2006/relationships/image" Target="../media/image164.emf"/><Relationship Id="rId185" Type="http://schemas.openxmlformats.org/officeDocument/2006/relationships/image" Target="../media/image185.emf"/><Relationship Id="rId9" Type="http://schemas.openxmlformats.org/officeDocument/2006/relationships/image" Target="../media/image9.emf"/><Relationship Id="rId210" Type="http://schemas.openxmlformats.org/officeDocument/2006/relationships/image" Target="../media/image210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294" Type="http://schemas.openxmlformats.org/officeDocument/2006/relationships/image" Target="../media/image294.emf"/><Relationship Id="rId308" Type="http://schemas.openxmlformats.org/officeDocument/2006/relationships/image" Target="../media/image308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284" Type="http://schemas.openxmlformats.org/officeDocument/2006/relationships/image" Target="../media/image284.emf"/><Relationship Id="rId319" Type="http://schemas.openxmlformats.org/officeDocument/2006/relationships/image" Target="../media/image319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95" Type="http://schemas.openxmlformats.org/officeDocument/2006/relationships/image" Target="../media/image295.emf"/><Relationship Id="rId309" Type="http://schemas.openxmlformats.org/officeDocument/2006/relationships/image" Target="../media/image309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320" Type="http://schemas.openxmlformats.org/officeDocument/2006/relationships/image" Target="../media/image320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285" Type="http://schemas.openxmlformats.org/officeDocument/2006/relationships/image" Target="../media/image285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310" Type="http://schemas.openxmlformats.org/officeDocument/2006/relationships/image" Target="../media/image310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296" Type="http://schemas.openxmlformats.org/officeDocument/2006/relationships/image" Target="../media/image296.emf"/><Relationship Id="rId300" Type="http://schemas.openxmlformats.org/officeDocument/2006/relationships/image" Target="../media/image300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321" Type="http://schemas.openxmlformats.org/officeDocument/2006/relationships/image" Target="../media/image321.emf"/><Relationship Id="rId202" Type="http://schemas.openxmlformats.org/officeDocument/2006/relationships/image" Target="../media/image202.emf"/><Relationship Id="rId223" Type="http://schemas.openxmlformats.org/officeDocument/2006/relationships/image" Target="../media/image223.emf"/><Relationship Id="rId244" Type="http://schemas.openxmlformats.org/officeDocument/2006/relationships/image" Target="../media/image244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265" Type="http://schemas.openxmlformats.org/officeDocument/2006/relationships/image" Target="../media/image265.emf"/><Relationship Id="rId286" Type="http://schemas.openxmlformats.org/officeDocument/2006/relationships/image" Target="../media/image286.emf"/><Relationship Id="rId50" Type="http://schemas.openxmlformats.org/officeDocument/2006/relationships/image" Target="../media/image50.emf"/><Relationship Id="rId104" Type="http://schemas.openxmlformats.org/officeDocument/2006/relationships/image" Target="../media/image104.emf"/><Relationship Id="rId125" Type="http://schemas.openxmlformats.org/officeDocument/2006/relationships/image" Target="../media/image125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311" Type="http://schemas.openxmlformats.org/officeDocument/2006/relationships/image" Target="../media/image311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13" Type="http://schemas.openxmlformats.org/officeDocument/2006/relationships/image" Target="../media/image213.emf"/><Relationship Id="rId234" Type="http://schemas.openxmlformats.org/officeDocument/2006/relationships/image" Target="../media/image234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5" Type="http://schemas.openxmlformats.org/officeDocument/2006/relationships/image" Target="../media/image255.emf"/><Relationship Id="rId276" Type="http://schemas.openxmlformats.org/officeDocument/2006/relationships/image" Target="../media/image276.emf"/><Relationship Id="rId297" Type="http://schemas.openxmlformats.org/officeDocument/2006/relationships/image" Target="../media/image297.emf"/><Relationship Id="rId40" Type="http://schemas.openxmlformats.org/officeDocument/2006/relationships/image" Target="../media/image40.emf"/><Relationship Id="rId115" Type="http://schemas.openxmlformats.org/officeDocument/2006/relationships/image" Target="../media/image115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301" Type="http://schemas.openxmlformats.org/officeDocument/2006/relationships/image" Target="../media/image301.emf"/><Relationship Id="rId322" Type="http://schemas.openxmlformats.org/officeDocument/2006/relationships/image" Target="../media/image322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5" Type="http://schemas.openxmlformats.org/officeDocument/2006/relationships/image" Target="../media/image245.emf"/><Relationship Id="rId266" Type="http://schemas.openxmlformats.org/officeDocument/2006/relationships/image" Target="../media/image266.emf"/><Relationship Id="rId287" Type="http://schemas.openxmlformats.org/officeDocument/2006/relationships/image" Target="../media/image287.emf"/><Relationship Id="rId30" Type="http://schemas.openxmlformats.org/officeDocument/2006/relationships/image" Target="../media/image3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312" Type="http://schemas.openxmlformats.org/officeDocument/2006/relationships/image" Target="../media/image312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189" Type="http://schemas.openxmlformats.org/officeDocument/2006/relationships/image" Target="../media/image18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5" Type="http://schemas.openxmlformats.org/officeDocument/2006/relationships/image" Target="../media/image235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98" Type="http://schemas.openxmlformats.org/officeDocument/2006/relationships/image" Target="../media/image298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302" Type="http://schemas.openxmlformats.org/officeDocument/2006/relationships/image" Target="../media/image302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179" Type="http://schemas.openxmlformats.org/officeDocument/2006/relationships/image" Target="../media/image17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5" Type="http://schemas.openxmlformats.org/officeDocument/2006/relationships/image" Target="../media/image225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288" Type="http://schemas.openxmlformats.org/officeDocument/2006/relationships/image" Target="../media/image288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313" Type="http://schemas.openxmlformats.org/officeDocument/2006/relationships/image" Target="../media/image313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94" Type="http://schemas.openxmlformats.org/officeDocument/2006/relationships/image" Target="../media/image94.emf"/><Relationship Id="rId148" Type="http://schemas.openxmlformats.org/officeDocument/2006/relationships/image" Target="../media/image148.emf"/><Relationship Id="rId169" Type="http://schemas.openxmlformats.org/officeDocument/2006/relationships/image" Target="../media/image169.emf"/><Relationship Id="rId4" Type="http://schemas.openxmlformats.org/officeDocument/2006/relationships/image" Target="../media/image4.emf"/><Relationship Id="rId180" Type="http://schemas.openxmlformats.org/officeDocument/2006/relationships/image" Target="../media/image18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303" Type="http://schemas.openxmlformats.org/officeDocument/2006/relationships/image" Target="../media/image303.emf"/><Relationship Id="rId42" Type="http://schemas.openxmlformats.org/officeDocument/2006/relationships/image" Target="../media/image42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Relationship Id="rId289" Type="http://schemas.openxmlformats.org/officeDocument/2006/relationships/image" Target="../media/image289.emf"/><Relationship Id="rId11" Type="http://schemas.openxmlformats.org/officeDocument/2006/relationships/image" Target="../media/image11.emf"/><Relationship Id="rId53" Type="http://schemas.openxmlformats.org/officeDocument/2006/relationships/image" Target="../media/image53.emf"/><Relationship Id="rId149" Type="http://schemas.openxmlformats.org/officeDocument/2006/relationships/image" Target="../media/image149.emf"/><Relationship Id="rId314" Type="http://schemas.openxmlformats.org/officeDocument/2006/relationships/image" Target="../media/image314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216" Type="http://schemas.openxmlformats.org/officeDocument/2006/relationships/image" Target="../media/image216.emf"/><Relationship Id="rId258" Type="http://schemas.openxmlformats.org/officeDocument/2006/relationships/image" Target="../media/image258.emf"/><Relationship Id="rId22" Type="http://schemas.openxmlformats.org/officeDocument/2006/relationships/image" Target="../media/image22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71" Type="http://schemas.openxmlformats.org/officeDocument/2006/relationships/image" Target="../media/image171.emf"/><Relationship Id="rId227" Type="http://schemas.openxmlformats.org/officeDocument/2006/relationships/image" Target="../media/image227.emf"/><Relationship Id="rId269" Type="http://schemas.openxmlformats.org/officeDocument/2006/relationships/image" Target="../media/image269.emf"/><Relationship Id="rId33" Type="http://schemas.openxmlformats.org/officeDocument/2006/relationships/image" Target="../media/image33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75" Type="http://schemas.openxmlformats.org/officeDocument/2006/relationships/image" Target="../media/image75.emf"/><Relationship Id="rId140" Type="http://schemas.openxmlformats.org/officeDocument/2006/relationships/image" Target="../media/image140.emf"/><Relationship Id="rId182" Type="http://schemas.openxmlformats.org/officeDocument/2006/relationships/image" Target="../media/image182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91" Type="http://schemas.openxmlformats.org/officeDocument/2006/relationships/image" Target="../media/image291.emf"/><Relationship Id="rId305" Type="http://schemas.openxmlformats.org/officeDocument/2006/relationships/image" Target="../media/image305.emf"/><Relationship Id="rId44" Type="http://schemas.openxmlformats.org/officeDocument/2006/relationships/image" Target="../media/image44.emf"/><Relationship Id="rId86" Type="http://schemas.openxmlformats.org/officeDocument/2006/relationships/image" Target="../media/image86.emf"/><Relationship Id="rId151" Type="http://schemas.openxmlformats.org/officeDocument/2006/relationships/image" Target="../media/image151.emf"/><Relationship Id="rId193" Type="http://schemas.openxmlformats.org/officeDocument/2006/relationships/image" Target="../media/image193.emf"/><Relationship Id="rId207" Type="http://schemas.openxmlformats.org/officeDocument/2006/relationships/image" Target="../media/image207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316" Type="http://schemas.openxmlformats.org/officeDocument/2006/relationships/image" Target="../media/image3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471488</xdr:colOff>
      <xdr:row>65</xdr:row>
      <xdr:rowOff>42862</xdr:rowOff>
    </xdr:from>
    <xdr:to>
      <xdr:col>60</xdr:col>
      <xdr:colOff>433388</xdr:colOff>
      <xdr:row>81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304800</xdr:colOff>
      <xdr:row>0</xdr:row>
      <xdr:rowOff>228600</xdr:rowOff>
    </xdr:to>
    <xdr:sp macro="" textlink="">
      <xdr:nvSpPr>
        <xdr:cNvPr id="4097" name="Control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1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304800</xdr:colOff>
      <xdr:row>0</xdr:row>
      <xdr:rowOff>228600</xdr:rowOff>
    </xdr:to>
    <xdr:sp macro="" textlink="">
      <xdr:nvSpPr>
        <xdr:cNvPr id="4098" name="Control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304800</xdr:colOff>
      <xdr:row>0</xdr:row>
      <xdr:rowOff>228600</xdr:rowOff>
    </xdr:to>
    <xdr:sp macro="" textlink="">
      <xdr:nvSpPr>
        <xdr:cNvPr id="4099" name="Control 3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00000000-0008-0000-0100-00000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304800</xdr:colOff>
      <xdr:row>0</xdr:row>
      <xdr:rowOff>228600</xdr:rowOff>
    </xdr:to>
    <xdr:sp macro="" textlink="">
      <xdr:nvSpPr>
        <xdr:cNvPr id="4100" name="Control 4" hidden="1">
          <a:extLst>
            <a:ext uri="{63B3BB69-23CF-44E3-9099-C40C66FF867C}">
              <a14:compatExt xmlns:a14="http://schemas.microsoft.com/office/drawing/2010/main" spid="_x0000_s4100"/>
            </a:ext>
            <a:ext uri="{FF2B5EF4-FFF2-40B4-BE49-F238E27FC236}">
              <a16:creationId xmlns:a16="http://schemas.microsoft.com/office/drawing/2014/main" id="{00000000-0008-0000-0100-00000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sp macro="" textlink="">
      <xdr:nvSpPr>
        <xdr:cNvPr id="4101" name="Control 5" hidden="1">
          <a:extLst>
            <a:ext uri="{63B3BB69-23CF-44E3-9099-C40C66FF867C}">
              <a14:compatExt xmlns:a14="http://schemas.microsoft.com/office/drawing/2010/main" spid="_x0000_s4101"/>
            </a:ext>
            <a:ext uri="{FF2B5EF4-FFF2-40B4-BE49-F238E27FC236}">
              <a16:creationId xmlns:a16="http://schemas.microsoft.com/office/drawing/2014/main" id="{00000000-0008-0000-0100-00000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304800</xdr:colOff>
      <xdr:row>0</xdr:row>
      <xdr:rowOff>228600</xdr:rowOff>
    </xdr:to>
    <xdr:sp macro="" textlink="">
      <xdr:nvSpPr>
        <xdr:cNvPr id="4102" name="Control 6" hidden="1">
          <a:extLst>
            <a:ext uri="{63B3BB69-23CF-44E3-9099-C40C66FF867C}">
              <a14:compatExt xmlns:a14="http://schemas.microsoft.com/office/drawing/2010/main" spid="_x0000_s4102"/>
            </a:ext>
            <a:ext uri="{FF2B5EF4-FFF2-40B4-BE49-F238E27FC236}">
              <a16:creationId xmlns:a16="http://schemas.microsoft.com/office/drawing/2014/main" id="{00000000-0008-0000-0100-00000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304800</xdr:colOff>
      <xdr:row>0</xdr:row>
      <xdr:rowOff>228600</xdr:rowOff>
    </xdr:to>
    <xdr:sp macro="" textlink="">
      <xdr:nvSpPr>
        <xdr:cNvPr id="4103" name="Control 7" hidden="1">
          <a:extLst>
            <a:ext uri="{63B3BB69-23CF-44E3-9099-C40C66FF867C}">
              <a14:compatExt xmlns:a14="http://schemas.microsoft.com/office/drawing/2010/main" spid="_x0000_s4103"/>
            </a:ext>
            <a:ext uri="{FF2B5EF4-FFF2-40B4-BE49-F238E27FC236}">
              <a16:creationId xmlns:a16="http://schemas.microsoft.com/office/drawing/2014/main" id="{00000000-0008-0000-0100-00000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304800</xdr:colOff>
      <xdr:row>1</xdr:row>
      <xdr:rowOff>228600</xdr:rowOff>
    </xdr:to>
    <xdr:sp macro="" textlink="">
      <xdr:nvSpPr>
        <xdr:cNvPr id="4104" name="Control 8" hidden="1">
          <a:extLst>
            <a:ext uri="{63B3BB69-23CF-44E3-9099-C40C66FF867C}">
              <a14:compatExt xmlns:a14="http://schemas.microsoft.com/office/drawing/2010/main" spid="_x0000_s4104"/>
            </a:ext>
            <a:ext uri="{FF2B5EF4-FFF2-40B4-BE49-F238E27FC236}">
              <a16:creationId xmlns:a16="http://schemas.microsoft.com/office/drawing/2014/main" id="{00000000-0008-0000-0100-00000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304800</xdr:colOff>
      <xdr:row>1</xdr:row>
      <xdr:rowOff>228600</xdr:rowOff>
    </xdr:to>
    <xdr:sp macro="" textlink="">
      <xdr:nvSpPr>
        <xdr:cNvPr id="4105" name="Control 9" hidden="1">
          <a:extLst>
            <a:ext uri="{63B3BB69-23CF-44E3-9099-C40C66FF867C}">
              <a14:compatExt xmlns:a14="http://schemas.microsoft.com/office/drawing/2010/main" spid="_x0000_s4105"/>
            </a:ext>
            <a:ext uri="{FF2B5EF4-FFF2-40B4-BE49-F238E27FC236}">
              <a16:creationId xmlns:a16="http://schemas.microsoft.com/office/drawing/2014/main" id="{00000000-0008-0000-0100-00000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304800</xdr:colOff>
      <xdr:row>1</xdr:row>
      <xdr:rowOff>228600</xdr:rowOff>
    </xdr:to>
    <xdr:sp macro="" textlink="">
      <xdr:nvSpPr>
        <xdr:cNvPr id="4106" name="Control 10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00000000-0008-0000-0100-00000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304800</xdr:colOff>
      <xdr:row>1</xdr:row>
      <xdr:rowOff>228600</xdr:rowOff>
    </xdr:to>
    <xdr:sp macro="" textlink="">
      <xdr:nvSpPr>
        <xdr:cNvPr id="4107" name="Control 11" hidden="1">
          <a:extLst>
            <a:ext uri="{63B3BB69-23CF-44E3-9099-C40C66FF867C}">
              <a14:compatExt xmlns:a14="http://schemas.microsoft.com/office/drawing/2010/main" spid="_x0000_s4107"/>
            </a:ext>
            <a:ext uri="{FF2B5EF4-FFF2-40B4-BE49-F238E27FC236}">
              <a16:creationId xmlns:a16="http://schemas.microsoft.com/office/drawing/2014/main" id="{00000000-0008-0000-0100-00000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304800</xdr:colOff>
      <xdr:row>1</xdr:row>
      <xdr:rowOff>228600</xdr:rowOff>
    </xdr:to>
    <xdr:sp macro="" textlink="">
      <xdr:nvSpPr>
        <xdr:cNvPr id="4108" name="Control 12" hidden="1">
          <a:extLst>
            <a:ext uri="{63B3BB69-23CF-44E3-9099-C40C66FF867C}">
              <a14:compatExt xmlns:a14="http://schemas.microsoft.com/office/drawing/2010/main" spid="_x0000_s4108"/>
            </a:ext>
            <a:ext uri="{FF2B5EF4-FFF2-40B4-BE49-F238E27FC236}">
              <a16:creationId xmlns:a16="http://schemas.microsoft.com/office/drawing/2014/main" id="{00000000-0008-0000-0100-00000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304800</xdr:colOff>
      <xdr:row>1</xdr:row>
      <xdr:rowOff>228600</xdr:rowOff>
    </xdr:to>
    <xdr:sp macro="" textlink="">
      <xdr:nvSpPr>
        <xdr:cNvPr id="4109" name="Control 13" hidden="1">
          <a:extLst>
            <a:ext uri="{63B3BB69-23CF-44E3-9099-C40C66FF867C}">
              <a14:compatExt xmlns:a14="http://schemas.microsoft.com/office/drawing/2010/main" spid="_x0000_s4109"/>
            </a:ext>
            <a:ext uri="{FF2B5EF4-FFF2-40B4-BE49-F238E27FC236}">
              <a16:creationId xmlns:a16="http://schemas.microsoft.com/office/drawing/2014/main" id="{00000000-0008-0000-0100-00000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304800</xdr:colOff>
      <xdr:row>1</xdr:row>
      <xdr:rowOff>228600</xdr:rowOff>
    </xdr:to>
    <xdr:sp macro="" textlink="">
      <xdr:nvSpPr>
        <xdr:cNvPr id="4110" name="Control 14" hidden="1">
          <a:extLst>
            <a:ext uri="{63B3BB69-23CF-44E3-9099-C40C66FF867C}">
              <a14:compatExt xmlns:a14="http://schemas.microsoft.com/office/drawing/2010/main" spid="_x0000_s4110"/>
            </a:ext>
            <a:ext uri="{FF2B5EF4-FFF2-40B4-BE49-F238E27FC236}">
              <a16:creationId xmlns:a16="http://schemas.microsoft.com/office/drawing/2014/main" id="{00000000-0008-0000-0100-00000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304800</xdr:colOff>
      <xdr:row>2</xdr:row>
      <xdr:rowOff>228600</xdr:rowOff>
    </xdr:to>
    <xdr:sp macro="" textlink="">
      <xdr:nvSpPr>
        <xdr:cNvPr id="4111" name="Control 15" hidden="1">
          <a:extLst>
            <a:ext uri="{63B3BB69-23CF-44E3-9099-C40C66FF867C}">
              <a14:compatExt xmlns:a14="http://schemas.microsoft.com/office/drawing/2010/main" spid="_x0000_s4111"/>
            </a:ext>
            <a:ext uri="{FF2B5EF4-FFF2-40B4-BE49-F238E27FC236}">
              <a16:creationId xmlns:a16="http://schemas.microsoft.com/office/drawing/2014/main" id="{00000000-0008-0000-0100-00000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304800</xdr:colOff>
      <xdr:row>2</xdr:row>
      <xdr:rowOff>228600</xdr:rowOff>
    </xdr:to>
    <xdr:sp macro="" textlink="">
      <xdr:nvSpPr>
        <xdr:cNvPr id="4112" name="Control 16" hidden="1">
          <a:extLst>
            <a:ext uri="{63B3BB69-23CF-44E3-9099-C40C66FF867C}">
              <a14:compatExt xmlns:a14="http://schemas.microsoft.com/office/drawing/2010/main" spid="_x0000_s4112"/>
            </a:ext>
            <a:ext uri="{FF2B5EF4-FFF2-40B4-BE49-F238E27FC236}">
              <a16:creationId xmlns:a16="http://schemas.microsoft.com/office/drawing/2014/main" id="{00000000-0008-0000-0100-00001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304800</xdr:colOff>
      <xdr:row>2</xdr:row>
      <xdr:rowOff>228600</xdr:rowOff>
    </xdr:to>
    <xdr:sp macro="" textlink="">
      <xdr:nvSpPr>
        <xdr:cNvPr id="4113" name="Control 17" hidden="1">
          <a:extLst>
            <a:ext uri="{63B3BB69-23CF-44E3-9099-C40C66FF867C}">
              <a14:compatExt xmlns:a14="http://schemas.microsoft.com/office/drawing/2010/main" spid="_x0000_s4113"/>
            </a:ext>
            <a:ext uri="{FF2B5EF4-FFF2-40B4-BE49-F238E27FC236}">
              <a16:creationId xmlns:a16="http://schemas.microsoft.com/office/drawing/2014/main" id="{00000000-0008-0000-0100-00001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304800</xdr:colOff>
      <xdr:row>2</xdr:row>
      <xdr:rowOff>228600</xdr:rowOff>
    </xdr:to>
    <xdr:sp macro="" textlink="">
      <xdr:nvSpPr>
        <xdr:cNvPr id="4114" name="Control 18" hidden="1">
          <a:extLst>
            <a:ext uri="{63B3BB69-23CF-44E3-9099-C40C66FF867C}">
              <a14:compatExt xmlns:a14="http://schemas.microsoft.com/office/drawing/2010/main" spid="_x0000_s4114"/>
            </a:ext>
            <a:ext uri="{FF2B5EF4-FFF2-40B4-BE49-F238E27FC236}">
              <a16:creationId xmlns:a16="http://schemas.microsoft.com/office/drawing/2014/main" id="{00000000-0008-0000-0100-00001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304800</xdr:colOff>
      <xdr:row>2</xdr:row>
      <xdr:rowOff>228600</xdr:rowOff>
    </xdr:to>
    <xdr:sp macro="" textlink="">
      <xdr:nvSpPr>
        <xdr:cNvPr id="4115" name="Control 19" hidden="1">
          <a:extLst>
            <a:ext uri="{63B3BB69-23CF-44E3-9099-C40C66FF867C}">
              <a14:compatExt xmlns:a14="http://schemas.microsoft.com/office/drawing/2010/main" spid="_x0000_s4115"/>
            </a:ext>
            <a:ext uri="{FF2B5EF4-FFF2-40B4-BE49-F238E27FC236}">
              <a16:creationId xmlns:a16="http://schemas.microsoft.com/office/drawing/2014/main" id="{00000000-0008-0000-0100-00001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304800</xdr:colOff>
      <xdr:row>2</xdr:row>
      <xdr:rowOff>228600</xdr:rowOff>
    </xdr:to>
    <xdr:sp macro="" textlink="">
      <xdr:nvSpPr>
        <xdr:cNvPr id="4116" name="Control 20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00000000-0008-0000-0100-00001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304800</xdr:colOff>
      <xdr:row>2</xdr:row>
      <xdr:rowOff>228600</xdr:rowOff>
    </xdr:to>
    <xdr:sp macro="" textlink="">
      <xdr:nvSpPr>
        <xdr:cNvPr id="4117" name="Control 21" hidden="1">
          <a:extLst>
            <a:ext uri="{63B3BB69-23CF-44E3-9099-C40C66FF867C}">
              <a14:compatExt xmlns:a14="http://schemas.microsoft.com/office/drawing/2010/main" spid="_x0000_s4117"/>
            </a:ext>
            <a:ext uri="{FF2B5EF4-FFF2-40B4-BE49-F238E27FC236}">
              <a16:creationId xmlns:a16="http://schemas.microsoft.com/office/drawing/2014/main" id="{00000000-0008-0000-0100-00001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304800</xdr:colOff>
      <xdr:row>3</xdr:row>
      <xdr:rowOff>228600</xdr:rowOff>
    </xdr:to>
    <xdr:sp macro="" textlink="">
      <xdr:nvSpPr>
        <xdr:cNvPr id="4118" name="Control 22" hidden="1">
          <a:extLst>
            <a:ext uri="{63B3BB69-23CF-44E3-9099-C40C66FF867C}">
              <a14:compatExt xmlns:a14="http://schemas.microsoft.com/office/drawing/2010/main" spid="_x0000_s4118"/>
            </a:ext>
            <a:ext uri="{FF2B5EF4-FFF2-40B4-BE49-F238E27FC236}">
              <a16:creationId xmlns:a16="http://schemas.microsoft.com/office/drawing/2014/main" id="{00000000-0008-0000-0100-00001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304800</xdr:colOff>
      <xdr:row>3</xdr:row>
      <xdr:rowOff>228600</xdr:rowOff>
    </xdr:to>
    <xdr:sp macro="" textlink="">
      <xdr:nvSpPr>
        <xdr:cNvPr id="4119" name="Control 23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1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304800</xdr:colOff>
      <xdr:row>3</xdr:row>
      <xdr:rowOff>228600</xdr:rowOff>
    </xdr:to>
    <xdr:sp macro="" textlink="">
      <xdr:nvSpPr>
        <xdr:cNvPr id="4120" name="Control 24" hidden="1">
          <a:extLst>
            <a:ext uri="{63B3BB69-23CF-44E3-9099-C40C66FF867C}">
              <a14:compatExt xmlns:a14="http://schemas.microsoft.com/office/drawing/2010/main" spid="_x0000_s4120"/>
            </a:ext>
            <a:ext uri="{FF2B5EF4-FFF2-40B4-BE49-F238E27FC236}">
              <a16:creationId xmlns:a16="http://schemas.microsoft.com/office/drawing/2014/main" id="{00000000-0008-0000-0100-00001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304800</xdr:colOff>
      <xdr:row>3</xdr:row>
      <xdr:rowOff>228600</xdr:rowOff>
    </xdr:to>
    <xdr:sp macro="" textlink="">
      <xdr:nvSpPr>
        <xdr:cNvPr id="4121" name="Control 25" hidden="1">
          <a:extLst>
            <a:ext uri="{63B3BB69-23CF-44E3-9099-C40C66FF867C}">
              <a14:compatExt xmlns:a14="http://schemas.microsoft.com/office/drawing/2010/main" spid="_x0000_s4121"/>
            </a:ext>
            <a:ext uri="{FF2B5EF4-FFF2-40B4-BE49-F238E27FC236}">
              <a16:creationId xmlns:a16="http://schemas.microsoft.com/office/drawing/2014/main" id="{00000000-0008-0000-0100-00001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304800</xdr:colOff>
      <xdr:row>3</xdr:row>
      <xdr:rowOff>228600</xdr:rowOff>
    </xdr:to>
    <xdr:sp macro="" textlink="">
      <xdr:nvSpPr>
        <xdr:cNvPr id="4122" name="Control 26" hidden="1">
          <a:extLst>
            <a:ext uri="{63B3BB69-23CF-44E3-9099-C40C66FF867C}">
              <a14:compatExt xmlns:a14="http://schemas.microsoft.com/office/drawing/2010/main" spid="_x0000_s4122"/>
            </a:ext>
            <a:ext uri="{FF2B5EF4-FFF2-40B4-BE49-F238E27FC236}">
              <a16:creationId xmlns:a16="http://schemas.microsoft.com/office/drawing/2014/main" id="{00000000-0008-0000-0100-00001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3</xdr:row>
      <xdr:rowOff>228600</xdr:rowOff>
    </xdr:to>
    <xdr:sp macro="" textlink="">
      <xdr:nvSpPr>
        <xdr:cNvPr id="4123" name="Control 27" hidden="1">
          <a:extLst>
            <a:ext uri="{63B3BB69-23CF-44E3-9099-C40C66FF867C}">
              <a14:compatExt xmlns:a14="http://schemas.microsoft.com/office/drawing/2010/main" spid="_x0000_s4123"/>
            </a:ext>
            <a:ext uri="{FF2B5EF4-FFF2-40B4-BE49-F238E27FC236}">
              <a16:creationId xmlns:a16="http://schemas.microsoft.com/office/drawing/2014/main" id="{00000000-0008-0000-0100-00001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304800</xdr:colOff>
      <xdr:row>3</xdr:row>
      <xdr:rowOff>228600</xdr:rowOff>
    </xdr:to>
    <xdr:sp macro="" textlink="">
      <xdr:nvSpPr>
        <xdr:cNvPr id="4124" name="Control 28" hidden="1">
          <a:extLst>
            <a:ext uri="{63B3BB69-23CF-44E3-9099-C40C66FF867C}">
              <a14:compatExt xmlns:a14="http://schemas.microsoft.com/office/drawing/2010/main" spid="_x0000_s4124"/>
            </a:ext>
            <a:ext uri="{FF2B5EF4-FFF2-40B4-BE49-F238E27FC236}">
              <a16:creationId xmlns:a16="http://schemas.microsoft.com/office/drawing/2014/main" id="{00000000-0008-0000-0100-00001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304800</xdr:colOff>
      <xdr:row>4</xdr:row>
      <xdr:rowOff>228600</xdr:rowOff>
    </xdr:to>
    <xdr:sp macro="" textlink="">
      <xdr:nvSpPr>
        <xdr:cNvPr id="4125" name="Control 29" hidden="1">
          <a:extLst>
            <a:ext uri="{63B3BB69-23CF-44E3-9099-C40C66FF867C}">
              <a14:compatExt xmlns:a14="http://schemas.microsoft.com/office/drawing/2010/main" spid="_x0000_s4125"/>
            </a:ext>
            <a:ext uri="{FF2B5EF4-FFF2-40B4-BE49-F238E27FC236}">
              <a16:creationId xmlns:a16="http://schemas.microsoft.com/office/drawing/2014/main" id="{00000000-0008-0000-0100-00001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304800</xdr:colOff>
      <xdr:row>4</xdr:row>
      <xdr:rowOff>228600</xdr:rowOff>
    </xdr:to>
    <xdr:sp macro="" textlink="">
      <xdr:nvSpPr>
        <xdr:cNvPr id="4126" name="Control 30" hidden="1">
          <a:extLst>
            <a:ext uri="{63B3BB69-23CF-44E3-9099-C40C66FF867C}">
              <a14:compatExt xmlns:a14="http://schemas.microsoft.com/office/drawing/2010/main" spid="_x0000_s4126"/>
            </a:ext>
            <a:ext uri="{FF2B5EF4-FFF2-40B4-BE49-F238E27FC236}">
              <a16:creationId xmlns:a16="http://schemas.microsoft.com/office/drawing/2014/main" id="{00000000-0008-0000-0100-00001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304800</xdr:colOff>
      <xdr:row>4</xdr:row>
      <xdr:rowOff>228600</xdr:rowOff>
    </xdr:to>
    <xdr:sp macro="" textlink="">
      <xdr:nvSpPr>
        <xdr:cNvPr id="4127" name="Control 31" hidden="1">
          <a:extLst>
            <a:ext uri="{63B3BB69-23CF-44E3-9099-C40C66FF867C}">
              <a14:compatExt xmlns:a14="http://schemas.microsoft.com/office/drawing/2010/main" spid="_x0000_s4127"/>
            </a:ext>
            <a:ext uri="{FF2B5EF4-FFF2-40B4-BE49-F238E27FC236}">
              <a16:creationId xmlns:a16="http://schemas.microsoft.com/office/drawing/2014/main" id="{00000000-0008-0000-0100-00001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304800</xdr:colOff>
      <xdr:row>4</xdr:row>
      <xdr:rowOff>228600</xdr:rowOff>
    </xdr:to>
    <xdr:sp macro="" textlink="">
      <xdr:nvSpPr>
        <xdr:cNvPr id="4128" name="Control 32" hidden="1">
          <a:extLst>
            <a:ext uri="{63B3BB69-23CF-44E3-9099-C40C66FF867C}">
              <a14:compatExt xmlns:a14="http://schemas.microsoft.com/office/drawing/2010/main" spid="_x0000_s4128"/>
            </a:ext>
            <a:ext uri="{FF2B5EF4-FFF2-40B4-BE49-F238E27FC236}">
              <a16:creationId xmlns:a16="http://schemas.microsoft.com/office/drawing/2014/main" id="{00000000-0008-0000-0100-00002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304800</xdr:colOff>
      <xdr:row>4</xdr:row>
      <xdr:rowOff>228600</xdr:rowOff>
    </xdr:to>
    <xdr:sp macro="" textlink="">
      <xdr:nvSpPr>
        <xdr:cNvPr id="4129" name="Control 33" hidden="1">
          <a:extLst>
            <a:ext uri="{63B3BB69-23CF-44E3-9099-C40C66FF867C}">
              <a14:compatExt xmlns:a14="http://schemas.microsoft.com/office/drawing/2010/main" spid="_x0000_s4129"/>
            </a:ext>
            <a:ext uri="{FF2B5EF4-FFF2-40B4-BE49-F238E27FC236}">
              <a16:creationId xmlns:a16="http://schemas.microsoft.com/office/drawing/2014/main" id="{00000000-0008-0000-0100-00002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304800</xdr:colOff>
      <xdr:row>4</xdr:row>
      <xdr:rowOff>228600</xdr:rowOff>
    </xdr:to>
    <xdr:sp macro="" textlink="">
      <xdr:nvSpPr>
        <xdr:cNvPr id="4130" name="Control 34" hidden="1">
          <a:extLst>
            <a:ext uri="{63B3BB69-23CF-44E3-9099-C40C66FF867C}">
              <a14:compatExt xmlns:a14="http://schemas.microsoft.com/office/drawing/2010/main" spid="_x0000_s4130"/>
            </a:ext>
            <a:ext uri="{FF2B5EF4-FFF2-40B4-BE49-F238E27FC236}">
              <a16:creationId xmlns:a16="http://schemas.microsoft.com/office/drawing/2014/main" id="{00000000-0008-0000-0100-00002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304800</xdr:colOff>
      <xdr:row>4</xdr:row>
      <xdr:rowOff>228600</xdr:rowOff>
    </xdr:to>
    <xdr:sp macro="" textlink="">
      <xdr:nvSpPr>
        <xdr:cNvPr id="4131" name="Control 35" hidden="1">
          <a:extLst>
            <a:ext uri="{63B3BB69-23CF-44E3-9099-C40C66FF867C}">
              <a14:compatExt xmlns:a14="http://schemas.microsoft.com/office/drawing/2010/main" spid="_x0000_s4131"/>
            </a:ext>
            <a:ext uri="{FF2B5EF4-FFF2-40B4-BE49-F238E27FC236}">
              <a16:creationId xmlns:a16="http://schemas.microsoft.com/office/drawing/2014/main" id="{00000000-0008-0000-0100-00002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304800</xdr:colOff>
      <xdr:row>5</xdr:row>
      <xdr:rowOff>228600</xdr:rowOff>
    </xdr:to>
    <xdr:sp macro="" textlink="">
      <xdr:nvSpPr>
        <xdr:cNvPr id="4132" name="Control 36" hidden="1">
          <a:extLst>
            <a:ext uri="{63B3BB69-23CF-44E3-9099-C40C66FF867C}">
              <a14:compatExt xmlns:a14="http://schemas.microsoft.com/office/drawing/2010/main" spid="_x0000_s4132"/>
            </a:ext>
            <a:ext uri="{FF2B5EF4-FFF2-40B4-BE49-F238E27FC236}">
              <a16:creationId xmlns:a16="http://schemas.microsoft.com/office/drawing/2014/main" id="{00000000-0008-0000-0100-00002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304800</xdr:colOff>
      <xdr:row>5</xdr:row>
      <xdr:rowOff>228600</xdr:rowOff>
    </xdr:to>
    <xdr:sp macro="" textlink="">
      <xdr:nvSpPr>
        <xdr:cNvPr id="4133" name="Control 37" hidden="1">
          <a:extLst>
            <a:ext uri="{63B3BB69-23CF-44E3-9099-C40C66FF867C}">
              <a14:compatExt xmlns:a14="http://schemas.microsoft.com/office/drawing/2010/main" spid="_x0000_s4133"/>
            </a:ext>
            <a:ext uri="{FF2B5EF4-FFF2-40B4-BE49-F238E27FC236}">
              <a16:creationId xmlns:a16="http://schemas.microsoft.com/office/drawing/2014/main" id="{00000000-0008-0000-0100-00002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304800</xdr:colOff>
      <xdr:row>5</xdr:row>
      <xdr:rowOff>228600</xdr:rowOff>
    </xdr:to>
    <xdr:sp macro="" textlink="">
      <xdr:nvSpPr>
        <xdr:cNvPr id="4134" name="Control 38" hidden="1">
          <a:extLst>
            <a:ext uri="{63B3BB69-23CF-44E3-9099-C40C66FF867C}">
              <a14:compatExt xmlns:a14="http://schemas.microsoft.com/office/drawing/2010/main" spid="_x0000_s4134"/>
            </a:ext>
            <a:ext uri="{FF2B5EF4-FFF2-40B4-BE49-F238E27FC236}">
              <a16:creationId xmlns:a16="http://schemas.microsoft.com/office/drawing/2014/main" id="{00000000-0008-0000-0100-00002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304800</xdr:colOff>
      <xdr:row>5</xdr:row>
      <xdr:rowOff>228600</xdr:rowOff>
    </xdr:to>
    <xdr:sp macro="" textlink="">
      <xdr:nvSpPr>
        <xdr:cNvPr id="4135" name="Control 39" hidden="1">
          <a:extLst>
            <a:ext uri="{63B3BB69-23CF-44E3-9099-C40C66FF867C}">
              <a14:compatExt xmlns:a14="http://schemas.microsoft.com/office/drawing/2010/main" spid="_x0000_s4135"/>
            </a:ext>
            <a:ext uri="{FF2B5EF4-FFF2-40B4-BE49-F238E27FC236}">
              <a16:creationId xmlns:a16="http://schemas.microsoft.com/office/drawing/2014/main" id="{00000000-0008-0000-0100-00002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304800</xdr:colOff>
      <xdr:row>5</xdr:row>
      <xdr:rowOff>228600</xdr:rowOff>
    </xdr:to>
    <xdr:sp macro="" textlink="">
      <xdr:nvSpPr>
        <xdr:cNvPr id="4136" name="Control 40" hidden="1">
          <a:extLst>
            <a:ext uri="{63B3BB69-23CF-44E3-9099-C40C66FF867C}">
              <a14:compatExt xmlns:a14="http://schemas.microsoft.com/office/drawing/2010/main" spid="_x0000_s4136"/>
            </a:ext>
            <a:ext uri="{FF2B5EF4-FFF2-40B4-BE49-F238E27FC236}">
              <a16:creationId xmlns:a16="http://schemas.microsoft.com/office/drawing/2014/main" id="{00000000-0008-0000-0100-00002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304800</xdr:colOff>
      <xdr:row>5</xdr:row>
      <xdr:rowOff>228600</xdr:rowOff>
    </xdr:to>
    <xdr:sp macro="" textlink="">
      <xdr:nvSpPr>
        <xdr:cNvPr id="4137" name="Control 41" hidden="1">
          <a:extLst>
            <a:ext uri="{63B3BB69-23CF-44E3-9099-C40C66FF867C}">
              <a14:compatExt xmlns:a14="http://schemas.microsoft.com/office/drawing/2010/main" spid="_x0000_s4137"/>
            </a:ext>
            <a:ext uri="{FF2B5EF4-FFF2-40B4-BE49-F238E27FC236}">
              <a16:creationId xmlns:a16="http://schemas.microsoft.com/office/drawing/2014/main" id="{00000000-0008-0000-0100-00002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304800</xdr:colOff>
      <xdr:row>5</xdr:row>
      <xdr:rowOff>228600</xdr:rowOff>
    </xdr:to>
    <xdr:sp macro="" textlink="">
      <xdr:nvSpPr>
        <xdr:cNvPr id="4138" name="Control 42" hidden="1">
          <a:extLst>
            <a:ext uri="{63B3BB69-23CF-44E3-9099-C40C66FF867C}">
              <a14:compatExt xmlns:a14="http://schemas.microsoft.com/office/drawing/2010/main" spid="_x0000_s4138"/>
            </a:ext>
            <a:ext uri="{FF2B5EF4-FFF2-40B4-BE49-F238E27FC236}">
              <a16:creationId xmlns:a16="http://schemas.microsoft.com/office/drawing/2014/main" id="{00000000-0008-0000-0100-00002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304800</xdr:colOff>
      <xdr:row>6</xdr:row>
      <xdr:rowOff>228600</xdr:rowOff>
    </xdr:to>
    <xdr:sp macro="" textlink="">
      <xdr:nvSpPr>
        <xdr:cNvPr id="4139" name="Control 43" hidden="1">
          <a:extLst>
            <a:ext uri="{63B3BB69-23CF-44E3-9099-C40C66FF867C}">
              <a14:compatExt xmlns:a14="http://schemas.microsoft.com/office/drawing/2010/main" spid="_x0000_s4139"/>
            </a:ext>
            <a:ext uri="{FF2B5EF4-FFF2-40B4-BE49-F238E27FC236}">
              <a16:creationId xmlns:a16="http://schemas.microsoft.com/office/drawing/2014/main" id="{00000000-0008-0000-0100-00002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304800</xdr:colOff>
      <xdr:row>6</xdr:row>
      <xdr:rowOff>228600</xdr:rowOff>
    </xdr:to>
    <xdr:sp macro="" textlink="">
      <xdr:nvSpPr>
        <xdr:cNvPr id="4140" name="Control 44" hidden="1">
          <a:extLst>
            <a:ext uri="{63B3BB69-23CF-44E3-9099-C40C66FF867C}">
              <a14:compatExt xmlns:a14="http://schemas.microsoft.com/office/drawing/2010/main" spid="_x0000_s4140"/>
            </a:ext>
            <a:ext uri="{FF2B5EF4-FFF2-40B4-BE49-F238E27FC236}">
              <a16:creationId xmlns:a16="http://schemas.microsoft.com/office/drawing/2014/main" id="{00000000-0008-0000-0100-00002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304800</xdr:colOff>
      <xdr:row>6</xdr:row>
      <xdr:rowOff>228600</xdr:rowOff>
    </xdr:to>
    <xdr:sp macro="" textlink="">
      <xdr:nvSpPr>
        <xdr:cNvPr id="4141" name="Control 45" hidden="1">
          <a:extLst>
            <a:ext uri="{63B3BB69-23CF-44E3-9099-C40C66FF867C}">
              <a14:compatExt xmlns:a14="http://schemas.microsoft.com/office/drawing/2010/main" spid="_x0000_s4141"/>
            </a:ext>
            <a:ext uri="{FF2B5EF4-FFF2-40B4-BE49-F238E27FC236}">
              <a16:creationId xmlns:a16="http://schemas.microsoft.com/office/drawing/2014/main" id="{00000000-0008-0000-0100-00002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304800</xdr:colOff>
      <xdr:row>6</xdr:row>
      <xdr:rowOff>228600</xdr:rowOff>
    </xdr:to>
    <xdr:sp macro="" textlink="">
      <xdr:nvSpPr>
        <xdr:cNvPr id="4142" name="Control 46" hidden="1">
          <a:extLst>
            <a:ext uri="{63B3BB69-23CF-44E3-9099-C40C66FF867C}">
              <a14:compatExt xmlns:a14="http://schemas.microsoft.com/office/drawing/2010/main" spid="_x0000_s4142"/>
            </a:ext>
            <a:ext uri="{FF2B5EF4-FFF2-40B4-BE49-F238E27FC236}">
              <a16:creationId xmlns:a16="http://schemas.microsoft.com/office/drawing/2014/main" id="{00000000-0008-0000-0100-00002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304800</xdr:colOff>
      <xdr:row>6</xdr:row>
      <xdr:rowOff>228600</xdr:rowOff>
    </xdr:to>
    <xdr:sp macro="" textlink="">
      <xdr:nvSpPr>
        <xdr:cNvPr id="4143" name="Control 47" hidden="1">
          <a:extLst>
            <a:ext uri="{63B3BB69-23CF-44E3-9099-C40C66FF867C}">
              <a14:compatExt xmlns:a14="http://schemas.microsoft.com/office/drawing/2010/main" spid="_x0000_s4143"/>
            </a:ext>
            <a:ext uri="{FF2B5EF4-FFF2-40B4-BE49-F238E27FC236}">
              <a16:creationId xmlns:a16="http://schemas.microsoft.com/office/drawing/2014/main" id="{00000000-0008-0000-0100-00002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304800</xdr:colOff>
      <xdr:row>6</xdr:row>
      <xdr:rowOff>228600</xdr:rowOff>
    </xdr:to>
    <xdr:sp macro="" textlink="">
      <xdr:nvSpPr>
        <xdr:cNvPr id="4144" name="Control 48" hidden="1">
          <a:extLst>
            <a:ext uri="{63B3BB69-23CF-44E3-9099-C40C66FF867C}">
              <a14:compatExt xmlns:a14="http://schemas.microsoft.com/office/drawing/2010/main" spid="_x0000_s4144"/>
            </a:ext>
            <a:ext uri="{FF2B5EF4-FFF2-40B4-BE49-F238E27FC236}">
              <a16:creationId xmlns:a16="http://schemas.microsoft.com/office/drawing/2014/main" id="{00000000-0008-0000-0100-00003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304800</xdr:colOff>
      <xdr:row>6</xdr:row>
      <xdr:rowOff>228600</xdr:rowOff>
    </xdr:to>
    <xdr:sp macro="" textlink="">
      <xdr:nvSpPr>
        <xdr:cNvPr id="4145" name="Control 49" hidden="1">
          <a:extLst>
            <a:ext uri="{63B3BB69-23CF-44E3-9099-C40C66FF867C}">
              <a14:compatExt xmlns:a14="http://schemas.microsoft.com/office/drawing/2010/main" spid="_x0000_s4145"/>
            </a:ext>
            <a:ext uri="{FF2B5EF4-FFF2-40B4-BE49-F238E27FC236}">
              <a16:creationId xmlns:a16="http://schemas.microsoft.com/office/drawing/2014/main" id="{00000000-0008-0000-0100-00003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304800</xdr:colOff>
      <xdr:row>7</xdr:row>
      <xdr:rowOff>228600</xdr:rowOff>
    </xdr:to>
    <xdr:sp macro="" textlink="">
      <xdr:nvSpPr>
        <xdr:cNvPr id="4146" name="Control 50" hidden="1">
          <a:extLst>
            <a:ext uri="{63B3BB69-23CF-44E3-9099-C40C66FF867C}">
              <a14:compatExt xmlns:a14="http://schemas.microsoft.com/office/drawing/2010/main" spid="_x0000_s4146"/>
            </a:ext>
            <a:ext uri="{FF2B5EF4-FFF2-40B4-BE49-F238E27FC236}">
              <a16:creationId xmlns:a16="http://schemas.microsoft.com/office/drawing/2014/main" id="{00000000-0008-0000-0100-00003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304800</xdr:colOff>
      <xdr:row>7</xdr:row>
      <xdr:rowOff>228600</xdr:rowOff>
    </xdr:to>
    <xdr:sp macro="" textlink="">
      <xdr:nvSpPr>
        <xdr:cNvPr id="4147" name="Control 51" hidden="1">
          <a:extLst>
            <a:ext uri="{63B3BB69-23CF-44E3-9099-C40C66FF867C}">
              <a14:compatExt xmlns:a14="http://schemas.microsoft.com/office/drawing/2010/main" spid="_x0000_s4147"/>
            </a:ext>
            <a:ext uri="{FF2B5EF4-FFF2-40B4-BE49-F238E27FC236}">
              <a16:creationId xmlns:a16="http://schemas.microsoft.com/office/drawing/2014/main" id="{00000000-0008-0000-0100-00003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304800</xdr:colOff>
      <xdr:row>7</xdr:row>
      <xdr:rowOff>228600</xdr:rowOff>
    </xdr:to>
    <xdr:sp macro="" textlink="">
      <xdr:nvSpPr>
        <xdr:cNvPr id="4148" name="Control 52" hidden="1">
          <a:extLst>
            <a:ext uri="{63B3BB69-23CF-44E3-9099-C40C66FF867C}">
              <a14:compatExt xmlns:a14="http://schemas.microsoft.com/office/drawing/2010/main" spid="_x0000_s4148"/>
            </a:ext>
            <a:ext uri="{FF2B5EF4-FFF2-40B4-BE49-F238E27FC236}">
              <a16:creationId xmlns:a16="http://schemas.microsoft.com/office/drawing/2014/main" id="{00000000-0008-0000-0100-00003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7</xdr:row>
      <xdr:rowOff>228600</xdr:rowOff>
    </xdr:to>
    <xdr:sp macro="" textlink="">
      <xdr:nvSpPr>
        <xdr:cNvPr id="4149" name="Control 53" hidden="1">
          <a:extLst>
            <a:ext uri="{63B3BB69-23CF-44E3-9099-C40C66FF867C}">
              <a14:compatExt xmlns:a14="http://schemas.microsoft.com/office/drawing/2010/main" spid="_x0000_s4149"/>
            </a:ext>
            <a:ext uri="{FF2B5EF4-FFF2-40B4-BE49-F238E27FC236}">
              <a16:creationId xmlns:a16="http://schemas.microsoft.com/office/drawing/2014/main" id="{00000000-0008-0000-0100-00003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304800</xdr:colOff>
      <xdr:row>7</xdr:row>
      <xdr:rowOff>228600</xdr:rowOff>
    </xdr:to>
    <xdr:sp macro="" textlink="">
      <xdr:nvSpPr>
        <xdr:cNvPr id="4150" name="Control 54" hidden="1">
          <a:extLst>
            <a:ext uri="{63B3BB69-23CF-44E3-9099-C40C66FF867C}">
              <a14:compatExt xmlns:a14="http://schemas.microsoft.com/office/drawing/2010/main" spid="_x0000_s4150"/>
            </a:ext>
            <a:ext uri="{FF2B5EF4-FFF2-40B4-BE49-F238E27FC236}">
              <a16:creationId xmlns:a16="http://schemas.microsoft.com/office/drawing/2014/main" id="{00000000-0008-0000-0100-00003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304800</xdr:colOff>
      <xdr:row>7</xdr:row>
      <xdr:rowOff>228600</xdr:rowOff>
    </xdr:to>
    <xdr:sp macro="" textlink="">
      <xdr:nvSpPr>
        <xdr:cNvPr id="4151" name="Control 55" hidden="1">
          <a:extLst>
            <a:ext uri="{63B3BB69-23CF-44E3-9099-C40C66FF867C}">
              <a14:compatExt xmlns:a14="http://schemas.microsoft.com/office/drawing/2010/main" spid="_x0000_s4151"/>
            </a:ext>
            <a:ext uri="{FF2B5EF4-FFF2-40B4-BE49-F238E27FC236}">
              <a16:creationId xmlns:a16="http://schemas.microsoft.com/office/drawing/2014/main" id="{00000000-0008-0000-0100-00003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304800</xdr:colOff>
      <xdr:row>7</xdr:row>
      <xdr:rowOff>228600</xdr:rowOff>
    </xdr:to>
    <xdr:sp macro="" textlink="">
      <xdr:nvSpPr>
        <xdr:cNvPr id="4152" name="Control 56" hidden="1">
          <a:extLst>
            <a:ext uri="{63B3BB69-23CF-44E3-9099-C40C66FF867C}">
              <a14:compatExt xmlns:a14="http://schemas.microsoft.com/office/drawing/2010/main" spid="_x0000_s4152"/>
            </a:ext>
            <a:ext uri="{FF2B5EF4-FFF2-40B4-BE49-F238E27FC236}">
              <a16:creationId xmlns:a16="http://schemas.microsoft.com/office/drawing/2014/main" id="{00000000-0008-0000-0100-00003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304800</xdr:colOff>
      <xdr:row>8</xdr:row>
      <xdr:rowOff>228600</xdr:rowOff>
    </xdr:to>
    <xdr:sp macro="" textlink="">
      <xdr:nvSpPr>
        <xdr:cNvPr id="4153" name="Control 57" hidden="1">
          <a:extLst>
            <a:ext uri="{63B3BB69-23CF-44E3-9099-C40C66FF867C}">
              <a14:compatExt xmlns:a14="http://schemas.microsoft.com/office/drawing/2010/main" spid="_x0000_s4153"/>
            </a:ext>
            <a:ext uri="{FF2B5EF4-FFF2-40B4-BE49-F238E27FC236}">
              <a16:creationId xmlns:a16="http://schemas.microsoft.com/office/drawing/2014/main" id="{00000000-0008-0000-0100-00003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304800</xdr:colOff>
      <xdr:row>8</xdr:row>
      <xdr:rowOff>228600</xdr:rowOff>
    </xdr:to>
    <xdr:sp macro="" textlink="">
      <xdr:nvSpPr>
        <xdr:cNvPr id="4154" name="Control 58" hidden="1">
          <a:extLst>
            <a:ext uri="{63B3BB69-23CF-44E3-9099-C40C66FF867C}">
              <a14:compatExt xmlns:a14="http://schemas.microsoft.com/office/drawing/2010/main" spid="_x0000_s4154"/>
            </a:ext>
            <a:ext uri="{FF2B5EF4-FFF2-40B4-BE49-F238E27FC236}">
              <a16:creationId xmlns:a16="http://schemas.microsoft.com/office/drawing/2014/main" id="{00000000-0008-0000-0100-00003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8</xdr:row>
      <xdr:rowOff>228600</xdr:rowOff>
    </xdr:to>
    <xdr:sp macro="" textlink="">
      <xdr:nvSpPr>
        <xdr:cNvPr id="4155" name="Control 59" hidden="1">
          <a:extLst>
            <a:ext uri="{63B3BB69-23CF-44E3-9099-C40C66FF867C}">
              <a14:compatExt xmlns:a14="http://schemas.microsoft.com/office/drawing/2010/main" spid="_x0000_s4155"/>
            </a:ext>
            <a:ext uri="{FF2B5EF4-FFF2-40B4-BE49-F238E27FC236}">
              <a16:creationId xmlns:a16="http://schemas.microsoft.com/office/drawing/2014/main" id="{00000000-0008-0000-0100-00003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304800</xdr:colOff>
      <xdr:row>8</xdr:row>
      <xdr:rowOff>228600</xdr:rowOff>
    </xdr:to>
    <xdr:sp macro="" textlink="">
      <xdr:nvSpPr>
        <xdr:cNvPr id="4156" name="Control 60" hidden="1">
          <a:extLst>
            <a:ext uri="{63B3BB69-23CF-44E3-9099-C40C66FF867C}">
              <a14:compatExt xmlns:a14="http://schemas.microsoft.com/office/drawing/2010/main" spid="_x0000_s4156"/>
            </a:ext>
            <a:ext uri="{FF2B5EF4-FFF2-40B4-BE49-F238E27FC236}">
              <a16:creationId xmlns:a16="http://schemas.microsoft.com/office/drawing/2014/main" id="{00000000-0008-0000-0100-00003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8</xdr:row>
      <xdr:rowOff>228600</xdr:rowOff>
    </xdr:to>
    <xdr:sp macro="" textlink="">
      <xdr:nvSpPr>
        <xdr:cNvPr id="4157" name="Control 61" hidden="1">
          <a:extLst>
            <a:ext uri="{63B3BB69-23CF-44E3-9099-C40C66FF867C}">
              <a14:compatExt xmlns:a14="http://schemas.microsoft.com/office/drawing/2010/main" spid="_x0000_s4157"/>
            </a:ext>
            <a:ext uri="{FF2B5EF4-FFF2-40B4-BE49-F238E27FC236}">
              <a16:creationId xmlns:a16="http://schemas.microsoft.com/office/drawing/2014/main" id="{00000000-0008-0000-0100-00003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304800</xdr:colOff>
      <xdr:row>8</xdr:row>
      <xdr:rowOff>228600</xdr:rowOff>
    </xdr:to>
    <xdr:sp macro="" textlink="">
      <xdr:nvSpPr>
        <xdr:cNvPr id="4158" name="Control 62" hidden="1">
          <a:extLst>
            <a:ext uri="{63B3BB69-23CF-44E3-9099-C40C66FF867C}">
              <a14:compatExt xmlns:a14="http://schemas.microsoft.com/office/drawing/2010/main" spid="_x0000_s4158"/>
            </a:ext>
            <a:ext uri="{FF2B5EF4-FFF2-40B4-BE49-F238E27FC236}">
              <a16:creationId xmlns:a16="http://schemas.microsoft.com/office/drawing/2014/main" id="{00000000-0008-0000-0100-00003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304800</xdr:colOff>
      <xdr:row>8</xdr:row>
      <xdr:rowOff>228600</xdr:rowOff>
    </xdr:to>
    <xdr:sp macro="" textlink="">
      <xdr:nvSpPr>
        <xdr:cNvPr id="4159" name="Control 63" hidden="1">
          <a:extLst>
            <a:ext uri="{63B3BB69-23CF-44E3-9099-C40C66FF867C}">
              <a14:compatExt xmlns:a14="http://schemas.microsoft.com/office/drawing/2010/main" spid="_x0000_s4159"/>
            </a:ext>
            <a:ext uri="{FF2B5EF4-FFF2-40B4-BE49-F238E27FC236}">
              <a16:creationId xmlns:a16="http://schemas.microsoft.com/office/drawing/2014/main" id="{00000000-0008-0000-0100-00003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304800</xdr:colOff>
      <xdr:row>9</xdr:row>
      <xdr:rowOff>228600</xdr:rowOff>
    </xdr:to>
    <xdr:sp macro="" textlink="">
      <xdr:nvSpPr>
        <xdr:cNvPr id="4160" name="Control 64" hidden="1">
          <a:extLst>
            <a:ext uri="{63B3BB69-23CF-44E3-9099-C40C66FF867C}">
              <a14:compatExt xmlns:a14="http://schemas.microsoft.com/office/drawing/2010/main" spid="_x0000_s4160"/>
            </a:ext>
            <a:ext uri="{FF2B5EF4-FFF2-40B4-BE49-F238E27FC236}">
              <a16:creationId xmlns:a16="http://schemas.microsoft.com/office/drawing/2014/main" id="{00000000-0008-0000-0100-00004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304800</xdr:colOff>
      <xdr:row>9</xdr:row>
      <xdr:rowOff>228600</xdr:rowOff>
    </xdr:to>
    <xdr:sp macro="" textlink="">
      <xdr:nvSpPr>
        <xdr:cNvPr id="4161" name="Control 65" hidden="1">
          <a:extLst>
            <a:ext uri="{63B3BB69-23CF-44E3-9099-C40C66FF867C}">
              <a14:compatExt xmlns:a14="http://schemas.microsoft.com/office/drawing/2010/main" spid="_x0000_s4161"/>
            </a:ext>
            <a:ext uri="{FF2B5EF4-FFF2-40B4-BE49-F238E27FC236}">
              <a16:creationId xmlns:a16="http://schemas.microsoft.com/office/drawing/2014/main" id="{00000000-0008-0000-0100-00004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304800</xdr:colOff>
      <xdr:row>9</xdr:row>
      <xdr:rowOff>228600</xdr:rowOff>
    </xdr:to>
    <xdr:sp macro="" textlink="">
      <xdr:nvSpPr>
        <xdr:cNvPr id="4162" name="Control 66" hidden="1">
          <a:extLst>
            <a:ext uri="{63B3BB69-23CF-44E3-9099-C40C66FF867C}">
              <a14:compatExt xmlns:a14="http://schemas.microsoft.com/office/drawing/2010/main" spid="_x0000_s4162"/>
            </a:ext>
            <a:ext uri="{FF2B5EF4-FFF2-40B4-BE49-F238E27FC236}">
              <a16:creationId xmlns:a16="http://schemas.microsoft.com/office/drawing/2014/main" id="{00000000-0008-0000-0100-00004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304800</xdr:colOff>
      <xdr:row>9</xdr:row>
      <xdr:rowOff>228600</xdr:rowOff>
    </xdr:to>
    <xdr:sp macro="" textlink="">
      <xdr:nvSpPr>
        <xdr:cNvPr id="4163" name="Control 67" hidden="1">
          <a:extLst>
            <a:ext uri="{63B3BB69-23CF-44E3-9099-C40C66FF867C}">
              <a14:compatExt xmlns:a14="http://schemas.microsoft.com/office/drawing/2010/main" spid="_x0000_s4163"/>
            </a:ext>
            <a:ext uri="{FF2B5EF4-FFF2-40B4-BE49-F238E27FC236}">
              <a16:creationId xmlns:a16="http://schemas.microsoft.com/office/drawing/2014/main" id="{00000000-0008-0000-0100-00004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304800</xdr:colOff>
      <xdr:row>9</xdr:row>
      <xdr:rowOff>228600</xdr:rowOff>
    </xdr:to>
    <xdr:sp macro="" textlink="">
      <xdr:nvSpPr>
        <xdr:cNvPr id="4164" name="Control 68" hidden="1">
          <a:extLst>
            <a:ext uri="{63B3BB69-23CF-44E3-9099-C40C66FF867C}">
              <a14:compatExt xmlns:a14="http://schemas.microsoft.com/office/drawing/2010/main" spid="_x0000_s4164"/>
            </a:ext>
            <a:ext uri="{FF2B5EF4-FFF2-40B4-BE49-F238E27FC236}">
              <a16:creationId xmlns:a16="http://schemas.microsoft.com/office/drawing/2014/main" id="{00000000-0008-0000-0100-00004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304800</xdr:colOff>
      <xdr:row>9</xdr:row>
      <xdr:rowOff>228600</xdr:rowOff>
    </xdr:to>
    <xdr:sp macro="" textlink="">
      <xdr:nvSpPr>
        <xdr:cNvPr id="4165" name="Control 69" hidden="1">
          <a:extLst>
            <a:ext uri="{63B3BB69-23CF-44E3-9099-C40C66FF867C}">
              <a14:compatExt xmlns:a14="http://schemas.microsoft.com/office/drawing/2010/main" spid="_x0000_s4165"/>
            </a:ext>
            <a:ext uri="{FF2B5EF4-FFF2-40B4-BE49-F238E27FC236}">
              <a16:creationId xmlns:a16="http://schemas.microsoft.com/office/drawing/2014/main" id="{00000000-0008-0000-0100-00004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304800</xdr:colOff>
      <xdr:row>9</xdr:row>
      <xdr:rowOff>228600</xdr:rowOff>
    </xdr:to>
    <xdr:sp macro="" textlink="">
      <xdr:nvSpPr>
        <xdr:cNvPr id="4166" name="Control 70" hidden="1">
          <a:extLst>
            <a:ext uri="{63B3BB69-23CF-44E3-9099-C40C66FF867C}">
              <a14:compatExt xmlns:a14="http://schemas.microsoft.com/office/drawing/2010/main" spid="_x0000_s4166"/>
            </a:ext>
            <a:ext uri="{FF2B5EF4-FFF2-40B4-BE49-F238E27FC236}">
              <a16:creationId xmlns:a16="http://schemas.microsoft.com/office/drawing/2014/main" id="{00000000-0008-0000-0100-00004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304800</xdr:colOff>
      <xdr:row>10</xdr:row>
      <xdr:rowOff>228600</xdr:rowOff>
    </xdr:to>
    <xdr:sp macro="" textlink="">
      <xdr:nvSpPr>
        <xdr:cNvPr id="4167" name="Control 71" hidden="1">
          <a:extLst>
            <a:ext uri="{63B3BB69-23CF-44E3-9099-C40C66FF867C}">
              <a14:compatExt xmlns:a14="http://schemas.microsoft.com/office/drawing/2010/main" spid="_x0000_s4167"/>
            </a:ext>
            <a:ext uri="{FF2B5EF4-FFF2-40B4-BE49-F238E27FC236}">
              <a16:creationId xmlns:a16="http://schemas.microsoft.com/office/drawing/2014/main" id="{00000000-0008-0000-0100-00004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304800</xdr:colOff>
      <xdr:row>10</xdr:row>
      <xdr:rowOff>228600</xdr:rowOff>
    </xdr:to>
    <xdr:sp macro="" textlink="">
      <xdr:nvSpPr>
        <xdr:cNvPr id="4168" name="Control 72" hidden="1">
          <a:extLst>
            <a:ext uri="{63B3BB69-23CF-44E3-9099-C40C66FF867C}">
              <a14:compatExt xmlns:a14="http://schemas.microsoft.com/office/drawing/2010/main" spid="_x0000_s4168"/>
            </a:ext>
            <a:ext uri="{FF2B5EF4-FFF2-40B4-BE49-F238E27FC236}">
              <a16:creationId xmlns:a16="http://schemas.microsoft.com/office/drawing/2014/main" id="{00000000-0008-0000-0100-00004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304800</xdr:colOff>
      <xdr:row>10</xdr:row>
      <xdr:rowOff>228600</xdr:rowOff>
    </xdr:to>
    <xdr:sp macro="" textlink="">
      <xdr:nvSpPr>
        <xdr:cNvPr id="4169" name="Control 73" hidden="1">
          <a:extLst>
            <a:ext uri="{63B3BB69-23CF-44E3-9099-C40C66FF867C}">
              <a14:compatExt xmlns:a14="http://schemas.microsoft.com/office/drawing/2010/main" spid="_x0000_s4169"/>
            </a:ext>
            <a:ext uri="{FF2B5EF4-FFF2-40B4-BE49-F238E27FC236}">
              <a16:creationId xmlns:a16="http://schemas.microsoft.com/office/drawing/2014/main" id="{00000000-0008-0000-0100-00004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304800</xdr:colOff>
      <xdr:row>10</xdr:row>
      <xdr:rowOff>228600</xdr:rowOff>
    </xdr:to>
    <xdr:sp macro="" textlink="">
      <xdr:nvSpPr>
        <xdr:cNvPr id="4170" name="Control 74" hidden="1">
          <a:extLst>
            <a:ext uri="{63B3BB69-23CF-44E3-9099-C40C66FF867C}">
              <a14:compatExt xmlns:a14="http://schemas.microsoft.com/office/drawing/2010/main" spid="_x0000_s4170"/>
            </a:ext>
            <a:ext uri="{FF2B5EF4-FFF2-40B4-BE49-F238E27FC236}">
              <a16:creationId xmlns:a16="http://schemas.microsoft.com/office/drawing/2014/main" id="{00000000-0008-0000-0100-00004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304800</xdr:colOff>
      <xdr:row>10</xdr:row>
      <xdr:rowOff>228600</xdr:rowOff>
    </xdr:to>
    <xdr:sp macro="" textlink="">
      <xdr:nvSpPr>
        <xdr:cNvPr id="4171" name="Control 75" hidden="1">
          <a:extLst>
            <a:ext uri="{63B3BB69-23CF-44E3-9099-C40C66FF867C}">
              <a14:compatExt xmlns:a14="http://schemas.microsoft.com/office/drawing/2010/main" spid="_x0000_s4171"/>
            </a:ext>
            <a:ext uri="{FF2B5EF4-FFF2-40B4-BE49-F238E27FC236}">
              <a16:creationId xmlns:a16="http://schemas.microsoft.com/office/drawing/2014/main" id="{00000000-0008-0000-0100-00004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304800</xdr:colOff>
      <xdr:row>10</xdr:row>
      <xdr:rowOff>228600</xdr:rowOff>
    </xdr:to>
    <xdr:sp macro="" textlink="">
      <xdr:nvSpPr>
        <xdr:cNvPr id="4172" name="Control 76" hidden="1">
          <a:extLst>
            <a:ext uri="{63B3BB69-23CF-44E3-9099-C40C66FF867C}">
              <a14:compatExt xmlns:a14="http://schemas.microsoft.com/office/drawing/2010/main" spid="_x0000_s4172"/>
            </a:ext>
            <a:ext uri="{FF2B5EF4-FFF2-40B4-BE49-F238E27FC236}">
              <a16:creationId xmlns:a16="http://schemas.microsoft.com/office/drawing/2014/main" id="{00000000-0008-0000-0100-00004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304800</xdr:colOff>
      <xdr:row>10</xdr:row>
      <xdr:rowOff>228600</xdr:rowOff>
    </xdr:to>
    <xdr:sp macro="" textlink="">
      <xdr:nvSpPr>
        <xdr:cNvPr id="4173" name="Control 77" hidden="1">
          <a:extLst>
            <a:ext uri="{63B3BB69-23CF-44E3-9099-C40C66FF867C}">
              <a14:compatExt xmlns:a14="http://schemas.microsoft.com/office/drawing/2010/main" spid="_x0000_s4173"/>
            </a:ext>
            <a:ext uri="{FF2B5EF4-FFF2-40B4-BE49-F238E27FC236}">
              <a16:creationId xmlns:a16="http://schemas.microsoft.com/office/drawing/2014/main" id="{00000000-0008-0000-0100-00004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304800</xdr:colOff>
      <xdr:row>11</xdr:row>
      <xdr:rowOff>228600</xdr:rowOff>
    </xdr:to>
    <xdr:sp macro="" textlink="">
      <xdr:nvSpPr>
        <xdr:cNvPr id="4174" name="Control 78" hidden="1">
          <a:extLst>
            <a:ext uri="{63B3BB69-23CF-44E3-9099-C40C66FF867C}">
              <a14:compatExt xmlns:a14="http://schemas.microsoft.com/office/drawing/2010/main" spid="_x0000_s4174"/>
            </a:ext>
            <a:ext uri="{FF2B5EF4-FFF2-40B4-BE49-F238E27FC236}">
              <a16:creationId xmlns:a16="http://schemas.microsoft.com/office/drawing/2014/main" id="{00000000-0008-0000-0100-00004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304800</xdr:colOff>
      <xdr:row>11</xdr:row>
      <xdr:rowOff>228600</xdr:rowOff>
    </xdr:to>
    <xdr:sp macro="" textlink="">
      <xdr:nvSpPr>
        <xdr:cNvPr id="4175" name="Control 79" hidden="1">
          <a:extLst>
            <a:ext uri="{63B3BB69-23CF-44E3-9099-C40C66FF867C}">
              <a14:compatExt xmlns:a14="http://schemas.microsoft.com/office/drawing/2010/main" spid="_x0000_s4175"/>
            </a:ext>
            <a:ext uri="{FF2B5EF4-FFF2-40B4-BE49-F238E27FC236}">
              <a16:creationId xmlns:a16="http://schemas.microsoft.com/office/drawing/2014/main" id="{00000000-0008-0000-0100-00004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304800</xdr:colOff>
      <xdr:row>11</xdr:row>
      <xdr:rowOff>228600</xdr:rowOff>
    </xdr:to>
    <xdr:sp macro="" textlink="">
      <xdr:nvSpPr>
        <xdr:cNvPr id="4176" name="Control 80" hidden="1">
          <a:extLst>
            <a:ext uri="{63B3BB69-23CF-44E3-9099-C40C66FF867C}">
              <a14:compatExt xmlns:a14="http://schemas.microsoft.com/office/drawing/2010/main" spid="_x0000_s4176"/>
            </a:ext>
            <a:ext uri="{FF2B5EF4-FFF2-40B4-BE49-F238E27FC236}">
              <a16:creationId xmlns:a16="http://schemas.microsoft.com/office/drawing/2014/main" id="{00000000-0008-0000-0100-00005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304800</xdr:colOff>
      <xdr:row>11</xdr:row>
      <xdr:rowOff>228600</xdr:rowOff>
    </xdr:to>
    <xdr:sp macro="" textlink="">
      <xdr:nvSpPr>
        <xdr:cNvPr id="4177" name="Control 81" hidden="1">
          <a:extLst>
            <a:ext uri="{63B3BB69-23CF-44E3-9099-C40C66FF867C}">
              <a14:compatExt xmlns:a14="http://schemas.microsoft.com/office/drawing/2010/main" spid="_x0000_s4177"/>
            </a:ext>
            <a:ext uri="{FF2B5EF4-FFF2-40B4-BE49-F238E27FC236}">
              <a16:creationId xmlns:a16="http://schemas.microsoft.com/office/drawing/2014/main" id="{00000000-0008-0000-0100-00005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304800</xdr:colOff>
      <xdr:row>11</xdr:row>
      <xdr:rowOff>228600</xdr:rowOff>
    </xdr:to>
    <xdr:sp macro="" textlink="">
      <xdr:nvSpPr>
        <xdr:cNvPr id="4178" name="Control 82" hidden="1">
          <a:extLst>
            <a:ext uri="{63B3BB69-23CF-44E3-9099-C40C66FF867C}">
              <a14:compatExt xmlns:a14="http://schemas.microsoft.com/office/drawing/2010/main" spid="_x0000_s4178"/>
            </a:ext>
            <a:ext uri="{FF2B5EF4-FFF2-40B4-BE49-F238E27FC236}">
              <a16:creationId xmlns:a16="http://schemas.microsoft.com/office/drawing/2014/main" id="{00000000-0008-0000-0100-00005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304800</xdr:colOff>
      <xdr:row>11</xdr:row>
      <xdr:rowOff>228600</xdr:rowOff>
    </xdr:to>
    <xdr:sp macro="" textlink="">
      <xdr:nvSpPr>
        <xdr:cNvPr id="4179" name="Control 83" hidden="1">
          <a:extLst>
            <a:ext uri="{63B3BB69-23CF-44E3-9099-C40C66FF867C}">
              <a14:compatExt xmlns:a14="http://schemas.microsoft.com/office/drawing/2010/main" spid="_x0000_s4179"/>
            </a:ext>
            <a:ext uri="{FF2B5EF4-FFF2-40B4-BE49-F238E27FC236}">
              <a16:creationId xmlns:a16="http://schemas.microsoft.com/office/drawing/2014/main" id="{00000000-0008-0000-0100-00005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304800</xdr:colOff>
      <xdr:row>11</xdr:row>
      <xdr:rowOff>228600</xdr:rowOff>
    </xdr:to>
    <xdr:sp macro="" textlink="">
      <xdr:nvSpPr>
        <xdr:cNvPr id="4180" name="Control 84" hidden="1">
          <a:extLst>
            <a:ext uri="{63B3BB69-23CF-44E3-9099-C40C66FF867C}">
              <a14:compatExt xmlns:a14="http://schemas.microsoft.com/office/drawing/2010/main" spid="_x0000_s4180"/>
            </a:ext>
            <a:ext uri="{FF2B5EF4-FFF2-40B4-BE49-F238E27FC236}">
              <a16:creationId xmlns:a16="http://schemas.microsoft.com/office/drawing/2014/main" id="{00000000-0008-0000-0100-00005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304800</xdr:colOff>
      <xdr:row>12</xdr:row>
      <xdr:rowOff>228600</xdr:rowOff>
    </xdr:to>
    <xdr:sp macro="" textlink="">
      <xdr:nvSpPr>
        <xdr:cNvPr id="4181" name="Control 85" hidden="1">
          <a:extLst>
            <a:ext uri="{63B3BB69-23CF-44E3-9099-C40C66FF867C}">
              <a14:compatExt xmlns:a14="http://schemas.microsoft.com/office/drawing/2010/main" spid="_x0000_s4181"/>
            </a:ext>
            <a:ext uri="{FF2B5EF4-FFF2-40B4-BE49-F238E27FC236}">
              <a16:creationId xmlns:a16="http://schemas.microsoft.com/office/drawing/2014/main" id="{00000000-0008-0000-0100-00005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304800</xdr:colOff>
      <xdr:row>12</xdr:row>
      <xdr:rowOff>228600</xdr:rowOff>
    </xdr:to>
    <xdr:sp macro="" textlink="">
      <xdr:nvSpPr>
        <xdr:cNvPr id="4182" name="Control 86" hidden="1">
          <a:extLst>
            <a:ext uri="{63B3BB69-23CF-44E3-9099-C40C66FF867C}">
              <a14:compatExt xmlns:a14="http://schemas.microsoft.com/office/drawing/2010/main" spid="_x0000_s4182"/>
            </a:ext>
            <a:ext uri="{FF2B5EF4-FFF2-40B4-BE49-F238E27FC236}">
              <a16:creationId xmlns:a16="http://schemas.microsoft.com/office/drawing/2014/main" id="{00000000-0008-0000-0100-00005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304800</xdr:colOff>
      <xdr:row>12</xdr:row>
      <xdr:rowOff>228600</xdr:rowOff>
    </xdr:to>
    <xdr:sp macro="" textlink="">
      <xdr:nvSpPr>
        <xdr:cNvPr id="4183" name="Control 87" hidden="1">
          <a:extLst>
            <a:ext uri="{63B3BB69-23CF-44E3-9099-C40C66FF867C}">
              <a14:compatExt xmlns:a14="http://schemas.microsoft.com/office/drawing/2010/main" spid="_x0000_s4183"/>
            </a:ext>
            <a:ext uri="{FF2B5EF4-FFF2-40B4-BE49-F238E27FC236}">
              <a16:creationId xmlns:a16="http://schemas.microsoft.com/office/drawing/2014/main" id="{00000000-0008-0000-0100-00005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304800</xdr:colOff>
      <xdr:row>12</xdr:row>
      <xdr:rowOff>228600</xdr:rowOff>
    </xdr:to>
    <xdr:sp macro="" textlink="">
      <xdr:nvSpPr>
        <xdr:cNvPr id="4184" name="Control 88" hidden="1">
          <a:extLst>
            <a:ext uri="{63B3BB69-23CF-44E3-9099-C40C66FF867C}">
              <a14:compatExt xmlns:a14="http://schemas.microsoft.com/office/drawing/2010/main" spid="_x0000_s4184"/>
            </a:ext>
            <a:ext uri="{FF2B5EF4-FFF2-40B4-BE49-F238E27FC236}">
              <a16:creationId xmlns:a16="http://schemas.microsoft.com/office/drawing/2014/main" id="{00000000-0008-0000-0100-00005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304800</xdr:colOff>
      <xdr:row>12</xdr:row>
      <xdr:rowOff>228600</xdr:rowOff>
    </xdr:to>
    <xdr:sp macro="" textlink="">
      <xdr:nvSpPr>
        <xdr:cNvPr id="4185" name="Control 89" hidden="1">
          <a:extLst>
            <a:ext uri="{63B3BB69-23CF-44E3-9099-C40C66FF867C}">
              <a14:compatExt xmlns:a14="http://schemas.microsoft.com/office/drawing/2010/main" spid="_x0000_s4185"/>
            </a:ext>
            <a:ext uri="{FF2B5EF4-FFF2-40B4-BE49-F238E27FC236}">
              <a16:creationId xmlns:a16="http://schemas.microsoft.com/office/drawing/2014/main" id="{00000000-0008-0000-0100-00005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304800</xdr:colOff>
      <xdr:row>12</xdr:row>
      <xdr:rowOff>228600</xdr:rowOff>
    </xdr:to>
    <xdr:sp macro="" textlink="">
      <xdr:nvSpPr>
        <xdr:cNvPr id="4186" name="Control 90" hidden="1">
          <a:extLst>
            <a:ext uri="{63B3BB69-23CF-44E3-9099-C40C66FF867C}">
              <a14:compatExt xmlns:a14="http://schemas.microsoft.com/office/drawing/2010/main" spid="_x0000_s4186"/>
            </a:ext>
            <a:ext uri="{FF2B5EF4-FFF2-40B4-BE49-F238E27FC236}">
              <a16:creationId xmlns:a16="http://schemas.microsoft.com/office/drawing/2014/main" id="{00000000-0008-0000-0100-00005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304800</xdr:colOff>
      <xdr:row>12</xdr:row>
      <xdr:rowOff>228600</xdr:rowOff>
    </xdr:to>
    <xdr:sp macro="" textlink="">
      <xdr:nvSpPr>
        <xdr:cNvPr id="4187" name="Control 91" hidden="1">
          <a:extLst>
            <a:ext uri="{63B3BB69-23CF-44E3-9099-C40C66FF867C}">
              <a14:compatExt xmlns:a14="http://schemas.microsoft.com/office/drawing/2010/main" spid="_x0000_s4187"/>
            </a:ext>
            <a:ext uri="{FF2B5EF4-FFF2-40B4-BE49-F238E27FC236}">
              <a16:creationId xmlns:a16="http://schemas.microsoft.com/office/drawing/2014/main" id="{00000000-0008-0000-0100-00005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304800</xdr:colOff>
      <xdr:row>13</xdr:row>
      <xdr:rowOff>228600</xdr:rowOff>
    </xdr:to>
    <xdr:sp macro="" textlink="">
      <xdr:nvSpPr>
        <xdr:cNvPr id="4188" name="Control 92" hidden="1">
          <a:extLst>
            <a:ext uri="{63B3BB69-23CF-44E3-9099-C40C66FF867C}">
              <a14:compatExt xmlns:a14="http://schemas.microsoft.com/office/drawing/2010/main" spid="_x0000_s4188"/>
            </a:ext>
            <a:ext uri="{FF2B5EF4-FFF2-40B4-BE49-F238E27FC236}">
              <a16:creationId xmlns:a16="http://schemas.microsoft.com/office/drawing/2014/main" id="{00000000-0008-0000-0100-00005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304800</xdr:colOff>
      <xdr:row>13</xdr:row>
      <xdr:rowOff>228600</xdr:rowOff>
    </xdr:to>
    <xdr:sp macro="" textlink="">
      <xdr:nvSpPr>
        <xdr:cNvPr id="4189" name="Control 93" hidden="1">
          <a:extLst>
            <a:ext uri="{63B3BB69-23CF-44E3-9099-C40C66FF867C}">
              <a14:compatExt xmlns:a14="http://schemas.microsoft.com/office/drawing/2010/main" spid="_x0000_s4189"/>
            </a:ext>
            <a:ext uri="{FF2B5EF4-FFF2-40B4-BE49-F238E27FC236}">
              <a16:creationId xmlns:a16="http://schemas.microsoft.com/office/drawing/2014/main" id="{00000000-0008-0000-0100-00005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304800</xdr:colOff>
      <xdr:row>13</xdr:row>
      <xdr:rowOff>228600</xdr:rowOff>
    </xdr:to>
    <xdr:sp macro="" textlink="">
      <xdr:nvSpPr>
        <xdr:cNvPr id="4190" name="Control 94" hidden="1">
          <a:extLst>
            <a:ext uri="{63B3BB69-23CF-44E3-9099-C40C66FF867C}">
              <a14:compatExt xmlns:a14="http://schemas.microsoft.com/office/drawing/2010/main" spid="_x0000_s4190"/>
            </a:ext>
            <a:ext uri="{FF2B5EF4-FFF2-40B4-BE49-F238E27FC236}">
              <a16:creationId xmlns:a16="http://schemas.microsoft.com/office/drawing/2014/main" id="{00000000-0008-0000-0100-00005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304800</xdr:colOff>
      <xdr:row>13</xdr:row>
      <xdr:rowOff>228600</xdr:rowOff>
    </xdr:to>
    <xdr:sp macro="" textlink="">
      <xdr:nvSpPr>
        <xdr:cNvPr id="4191" name="Control 95" hidden="1">
          <a:extLst>
            <a:ext uri="{63B3BB69-23CF-44E3-9099-C40C66FF867C}">
              <a14:compatExt xmlns:a14="http://schemas.microsoft.com/office/drawing/2010/main" spid="_x0000_s4191"/>
            </a:ext>
            <a:ext uri="{FF2B5EF4-FFF2-40B4-BE49-F238E27FC236}">
              <a16:creationId xmlns:a16="http://schemas.microsoft.com/office/drawing/2014/main" id="{00000000-0008-0000-0100-00005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304800</xdr:colOff>
      <xdr:row>13</xdr:row>
      <xdr:rowOff>228600</xdr:rowOff>
    </xdr:to>
    <xdr:sp macro="" textlink="">
      <xdr:nvSpPr>
        <xdr:cNvPr id="4192" name="Control 96" hidden="1">
          <a:extLst>
            <a:ext uri="{63B3BB69-23CF-44E3-9099-C40C66FF867C}">
              <a14:compatExt xmlns:a14="http://schemas.microsoft.com/office/drawing/2010/main" spid="_x0000_s4192"/>
            </a:ext>
            <a:ext uri="{FF2B5EF4-FFF2-40B4-BE49-F238E27FC236}">
              <a16:creationId xmlns:a16="http://schemas.microsoft.com/office/drawing/2014/main" id="{00000000-0008-0000-0100-00006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304800</xdr:colOff>
      <xdr:row>13</xdr:row>
      <xdr:rowOff>228600</xdr:rowOff>
    </xdr:to>
    <xdr:sp macro="" textlink="">
      <xdr:nvSpPr>
        <xdr:cNvPr id="4193" name="Control 97" hidden="1">
          <a:extLst>
            <a:ext uri="{63B3BB69-23CF-44E3-9099-C40C66FF867C}">
              <a14:compatExt xmlns:a14="http://schemas.microsoft.com/office/drawing/2010/main" spid="_x0000_s4193"/>
            </a:ext>
            <a:ext uri="{FF2B5EF4-FFF2-40B4-BE49-F238E27FC236}">
              <a16:creationId xmlns:a16="http://schemas.microsoft.com/office/drawing/2014/main" id="{00000000-0008-0000-0100-00006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304800</xdr:colOff>
      <xdr:row>13</xdr:row>
      <xdr:rowOff>228600</xdr:rowOff>
    </xdr:to>
    <xdr:sp macro="" textlink="">
      <xdr:nvSpPr>
        <xdr:cNvPr id="4194" name="Control 98" hidden="1">
          <a:extLst>
            <a:ext uri="{63B3BB69-23CF-44E3-9099-C40C66FF867C}">
              <a14:compatExt xmlns:a14="http://schemas.microsoft.com/office/drawing/2010/main" spid="_x0000_s4194"/>
            </a:ext>
            <a:ext uri="{FF2B5EF4-FFF2-40B4-BE49-F238E27FC236}">
              <a16:creationId xmlns:a16="http://schemas.microsoft.com/office/drawing/2014/main" id="{00000000-0008-0000-0100-00006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304800</xdr:colOff>
      <xdr:row>14</xdr:row>
      <xdr:rowOff>228600</xdr:rowOff>
    </xdr:to>
    <xdr:sp macro="" textlink="">
      <xdr:nvSpPr>
        <xdr:cNvPr id="4195" name="Control 99" hidden="1">
          <a:extLst>
            <a:ext uri="{63B3BB69-23CF-44E3-9099-C40C66FF867C}">
              <a14:compatExt xmlns:a14="http://schemas.microsoft.com/office/drawing/2010/main" spid="_x0000_s4195"/>
            </a:ext>
            <a:ext uri="{FF2B5EF4-FFF2-40B4-BE49-F238E27FC236}">
              <a16:creationId xmlns:a16="http://schemas.microsoft.com/office/drawing/2014/main" id="{00000000-0008-0000-0100-00006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304800</xdr:colOff>
      <xdr:row>14</xdr:row>
      <xdr:rowOff>228600</xdr:rowOff>
    </xdr:to>
    <xdr:sp macro="" textlink="">
      <xdr:nvSpPr>
        <xdr:cNvPr id="4196" name="Control 100" hidden="1">
          <a:extLst>
            <a:ext uri="{63B3BB69-23CF-44E3-9099-C40C66FF867C}">
              <a14:compatExt xmlns:a14="http://schemas.microsoft.com/office/drawing/2010/main" spid="_x0000_s4196"/>
            </a:ext>
            <a:ext uri="{FF2B5EF4-FFF2-40B4-BE49-F238E27FC236}">
              <a16:creationId xmlns:a16="http://schemas.microsoft.com/office/drawing/2014/main" id="{00000000-0008-0000-0100-00006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304800</xdr:colOff>
      <xdr:row>14</xdr:row>
      <xdr:rowOff>228600</xdr:rowOff>
    </xdr:to>
    <xdr:sp macro="" textlink="">
      <xdr:nvSpPr>
        <xdr:cNvPr id="4197" name="Control 101" hidden="1">
          <a:extLst>
            <a:ext uri="{63B3BB69-23CF-44E3-9099-C40C66FF867C}">
              <a14:compatExt xmlns:a14="http://schemas.microsoft.com/office/drawing/2010/main" spid="_x0000_s4197"/>
            </a:ext>
            <a:ext uri="{FF2B5EF4-FFF2-40B4-BE49-F238E27FC236}">
              <a16:creationId xmlns:a16="http://schemas.microsoft.com/office/drawing/2014/main" id="{00000000-0008-0000-0100-00006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304800</xdr:colOff>
      <xdr:row>14</xdr:row>
      <xdr:rowOff>228600</xdr:rowOff>
    </xdr:to>
    <xdr:sp macro="" textlink="">
      <xdr:nvSpPr>
        <xdr:cNvPr id="4198" name="Control 102" hidden="1">
          <a:extLst>
            <a:ext uri="{63B3BB69-23CF-44E3-9099-C40C66FF867C}">
              <a14:compatExt xmlns:a14="http://schemas.microsoft.com/office/drawing/2010/main" spid="_x0000_s4198"/>
            </a:ext>
            <a:ext uri="{FF2B5EF4-FFF2-40B4-BE49-F238E27FC236}">
              <a16:creationId xmlns:a16="http://schemas.microsoft.com/office/drawing/2014/main" id="{00000000-0008-0000-0100-00006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304800</xdr:colOff>
      <xdr:row>14</xdr:row>
      <xdr:rowOff>228600</xdr:rowOff>
    </xdr:to>
    <xdr:sp macro="" textlink="">
      <xdr:nvSpPr>
        <xdr:cNvPr id="4199" name="Control 103" hidden="1">
          <a:extLst>
            <a:ext uri="{63B3BB69-23CF-44E3-9099-C40C66FF867C}">
              <a14:compatExt xmlns:a14="http://schemas.microsoft.com/office/drawing/2010/main" spid="_x0000_s4199"/>
            </a:ext>
            <a:ext uri="{FF2B5EF4-FFF2-40B4-BE49-F238E27FC236}">
              <a16:creationId xmlns:a16="http://schemas.microsoft.com/office/drawing/2014/main" id="{00000000-0008-0000-0100-00006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304800</xdr:colOff>
      <xdr:row>14</xdr:row>
      <xdr:rowOff>228600</xdr:rowOff>
    </xdr:to>
    <xdr:sp macro="" textlink="">
      <xdr:nvSpPr>
        <xdr:cNvPr id="4200" name="Control 104" hidden="1">
          <a:extLst>
            <a:ext uri="{63B3BB69-23CF-44E3-9099-C40C66FF867C}">
              <a14:compatExt xmlns:a14="http://schemas.microsoft.com/office/drawing/2010/main" spid="_x0000_s4200"/>
            </a:ext>
            <a:ext uri="{FF2B5EF4-FFF2-40B4-BE49-F238E27FC236}">
              <a16:creationId xmlns:a16="http://schemas.microsoft.com/office/drawing/2014/main" id="{00000000-0008-0000-0100-00006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304800</xdr:colOff>
      <xdr:row>14</xdr:row>
      <xdr:rowOff>228600</xdr:rowOff>
    </xdr:to>
    <xdr:sp macro="" textlink="">
      <xdr:nvSpPr>
        <xdr:cNvPr id="4201" name="Control 105" hidden="1">
          <a:extLst>
            <a:ext uri="{63B3BB69-23CF-44E3-9099-C40C66FF867C}">
              <a14:compatExt xmlns:a14="http://schemas.microsoft.com/office/drawing/2010/main" spid="_x0000_s4201"/>
            </a:ext>
            <a:ext uri="{FF2B5EF4-FFF2-40B4-BE49-F238E27FC236}">
              <a16:creationId xmlns:a16="http://schemas.microsoft.com/office/drawing/2014/main" id="{00000000-0008-0000-0100-00006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304800</xdr:colOff>
      <xdr:row>15</xdr:row>
      <xdr:rowOff>228600</xdr:rowOff>
    </xdr:to>
    <xdr:sp macro="" textlink="">
      <xdr:nvSpPr>
        <xdr:cNvPr id="4202" name="Control 106" hidden="1">
          <a:extLst>
            <a:ext uri="{63B3BB69-23CF-44E3-9099-C40C66FF867C}">
              <a14:compatExt xmlns:a14="http://schemas.microsoft.com/office/drawing/2010/main" spid="_x0000_s4202"/>
            </a:ext>
            <a:ext uri="{FF2B5EF4-FFF2-40B4-BE49-F238E27FC236}">
              <a16:creationId xmlns:a16="http://schemas.microsoft.com/office/drawing/2014/main" id="{00000000-0008-0000-0100-00006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304800</xdr:colOff>
      <xdr:row>15</xdr:row>
      <xdr:rowOff>228600</xdr:rowOff>
    </xdr:to>
    <xdr:sp macro="" textlink="">
      <xdr:nvSpPr>
        <xdr:cNvPr id="4203" name="Control 107" hidden="1">
          <a:extLst>
            <a:ext uri="{63B3BB69-23CF-44E3-9099-C40C66FF867C}">
              <a14:compatExt xmlns:a14="http://schemas.microsoft.com/office/drawing/2010/main" spid="_x0000_s4203"/>
            </a:ext>
            <a:ext uri="{FF2B5EF4-FFF2-40B4-BE49-F238E27FC236}">
              <a16:creationId xmlns:a16="http://schemas.microsoft.com/office/drawing/2014/main" id="{00000000-0008-0000-0100-00006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sp macro="" textlink="">
      <xdr:nvSpPr>
        <xdr:cNvPr id="4204" name="Control 108" hidden="1">
          <a:extLst>
            <a:ext uri="{63B3BB69-23CF-44E3-9099-C40C66FF867C}">
              <a14:compatExt xmlns:a14="http://schemas.microsoft.com/office/drawing/2010/main" spid="_x0000_s4204"/>
            </a:ext>
            <a:ext uri="{FF2B5EF4-FFF2-40B4-BE49-F238E27FC236}">
              <a16:creationId xmlns:a16="http://schemas.microsoft.com/office/drawing/2014/main" id="{00000000-0008-0000-0100-00006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304800</xdr:colOff>
      <xdr:row>15</xdr:row>
      <xdr:rowOff>228600</xdr:rowOff>
    </xdr:to>
    <xdr:sp macro="" textlink="">
      <xdr:nvSpPr>
        <xdr:cNvPr id="4205" name="Control 109" hidden="1">
          <a:extLst>
            <a:ext uri="{63B3BB69-23CF-44E3-9099-C40C66FF867C}">
              <a14:compatExt xmlns:a14="http://schemas.microsoft.com/office/drawing/2010/main" spid="_x0000_s4205"/>
            </a:ext>
            <a:ext uri="{FF2B5EF4-FFF2-40B4-BE49-F238E27FC236}">
              <a16:creationId xmlns:a16="http://schemas.microsoft.com/office/drawing/2014/main" id="{00000000-0008-0000-0100-00006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15</xdr:row>
      <xdr:rowOff>228600</xdr:rowOff>
    </xdr:to>
    <xdr:sp macro="" textlink="">
      <xdr:nvSpPr>
        <xdr:cNvPr id="4206" name="Control 110" hidden="1">
          <a:extLst>
            <a:ext uri="{63B3BB69-23CF-44E3-9099-C40C66FF867C}">
              <a14:compatExt xmlns:a14="http://schemas.microsoft.com/office/drawing/2010/main" spid="_x0000_s4206"/>
            </a:ext>
            <a:ext uri="{FF2B5EF4-FFF2-40B4-BE49-F238E27FC236}">
              <a16:creationId xmlns:a16="http://schemas.microsoft.com/office/drawing/2014/main" id="{00000000-0008-0000-0100-00006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304800</xdr:colOff>
      <xdr:row>15</xdr:row>
      <xdr:rowOff>228600</xdr:rowOff>
    </xdr:to>
    <xdr:sp macro="" textlink="">
      <xdr:nvSpPr>
        <xdr:cNvPr id="4207" name="Control 111" hidden="1">
          <a:extLst>
            <a:ext uri="{63B3BB69-23CF-44E3-9099-C40C66FF867C}">
              <a14:compatExt xmlns:a14="http://schemas.microsoft.com/office/drawing/2010/main" spid="_x0000_s4207"/>
            </a:ext>
            <a:ext uri="{FF2B5EF4-FFF2-40B4-BE49-F238E27FC236}">
              <a16:creationId xmlns:a16="http://schemas.microsoft.com/office/drawing/2014/main" id="{00000000-0008-0000-0100-00006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304800</xdr:colOff>
      <xdr:row>15</xdr:row>
      <xdr:rowOff>228600</xdr:rowOff>
    </xdr:to>
    <xdr:sp macro="" textlink="">
      <xdr:nvSpPr>
        <xdr:cNvPr id="4208" name="Control 112" hidden="1">
          <a:extLst>
            <a:ext uri="{63B3BB69-23CF-44E3-9099-C40C66FF867C}">
              <a14:compatExt xmlns:a14="http://schemas.microsoft.com/office/drawing/2010/main" spid="_x0000_s4208"/>
            </a:ext>
            <a:ext uri="{FF2B5EF4-FFF2-40B4-BE49-F238E27FC236}">
              <a16:creationId xmlns:a16="http://schemas.microsoft.com/office/drawing/2014/main" id="{00000000-0008-0000-0100-00007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304800</xdr:colOff>
      <xdr:row>16</xdr:row>
      <xdr:rowOff>228600</xdr:rowOff>
    </xdr:to>
    <xdr:sp macro="" textlink="">
      <xdr:nvSpPr>
        <xdr:cNvPr id="4209" name="Control 113" hidden="1">
          <a:extLst>
            <a:ext uri="{63B3BB69-23CF-44E3-9099-C40C66FF867C}">
              <a14:compatExt xmlns:a14="http://schemas.microsoft.com/office/drawing/2010/main" spid="_x0000_s4209"/>
            </a:ext>
            <a:ext uri="{FF2B5EF4-FFF2-40B4-BE49-F238E27FC236}">
              <a16:creationId xmlns:a16="http://schemas.microsoft.com/office/drawing/2014/main" id="{00000000-0008-0000-0100-00007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304800</xdr:colOff>
      <xdr:row>16</xdr:row>
      <xdr:rowOff>228600</xdr:rowOff>
    </xdr:to>
    <xdr:sp macro="" textlink="">
      <xdr:nvSpPr>
        <xdr:cNvPr id="4210" name="Control 114" hidden="1">
          <a:extLst>
            <a:ext uri="{63B3BB69-23CF-44E3-9099-C40C66FF867C}">
              <a14:compatExt xmlns:a14="http://schemas.microsoft.com/office/drawing/2010/main" spid="_x0000_s4210"/>
            </a:ext>
            <a:ext uri="{FF2B5EF4-FFF2-40B4-BE49-F238E27FC236}">
              <a16:creationId xmlns:a16="http://schemas.microsoft.com/office/drawing/2014/main" id="{00000000-0008-0000-0100-00007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sp macro="" textlink="">
      <xdr:nvSpPr>
        <xdr:cNvPr id="4211" name="Control 115" hidden="1">
          <a:extLst>
            <a:ext uri="{63B3BB69-23CF-44E3-9099-C40C66FF867C}">
              <a14:compatExt xmlns:a14="http://schemas.microsoft.com/office/drawing/2010/main" spid="_x0000_s4211"/>
            </a:ext>
            <a:ext uri="{FF2B5EF4-FFF2-40B4-BE49-F238E27FC236}">
              <a16:creationId xmlns:a16="http://schemas.microsoft.com/office/drawing/2014/main" id="{00000000-0008-0000-0100-00007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304800</xdr:colOff>
      <xdr:row>16</xdr:row>
      <xdr:rowOff>228600</xdr:rowOff>
    </xdr:to>
    <xdr:sp macro="" textlink="">
      <xdr:nvSpPr>
        <xdr:cNvPr id="4212" name="Control 116" hidden="1">
          <a:extLst>
            <a:ext uri="{63B3BB69-23CF-44E3-9099-C40C66FF867C}">
              <a14:compatExt xmlns:a14="http://schemas.microsoft.com/office/drawing/2010/main" spid="_x0000_s4212"/>
            </a:ext>
            <a:ext uri="{FF2B5EF4-FFF2-40B4-BE49-F238E27FC236}">
              <a16:creationId xmlns:a16="http://schemas.microsoft.com/office/drawing/2014/main" id="{00000000-0008-0000-0100-00007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304800</xdr:colOff>
      <xdr:row>16</xdr:row>
      <xdr:rowOff>228600</xdr:rowOff>
    </xdr:to>
    <xdr:sp macro="" textlink="">
      <xdr:nvSpPr>
        <xdr:cNvPr id="4213" name="Control 117" hidden="1">
          <a:extLst>
            <a:ext uri="{63B3BB69-23CF-44E3-9099-C40C66FF867C}">
              <a14:compatExt xmlns:a14="http://schemas.microsoft.com/office/drawing/2010/main" spid="_x0000_s4213"/>
            </a:ext>
            <a:ext uri="{FF2B5EF4-FFF2-40B4-BE49-F238E27FC236}">
              <a16:creationId xmlns:a16="http://schemas.microsoft.com/office/drawing/2014/main" id="{00000000-0008-0000-0100-00007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304800</xdr:colOff>
      <xdr:row>16</xdr:row>
      <xdr:rowOff>228600</xdr:rowOff>
    </xdr:to>
    <xdr:sp macro="" textlink="">
      <xdr:nvSpPr>
        <xdr:cNvPr id="4214" name="Control 118" hidden="1">
          <a:extLst>
            <a:ext uri="{63B3BB69-23CF-44E3-9099-C40C66FF867C}">
              <a14:compatExt xmlns:a14="http://schemas.microsoft.com/office/drawing/2010/main" spid="_x0000_s4214"/>
            </a:ext>
            <a:ext uri="{FF2B5EF4-FFF2-40B4-BE49-F238E27FC236}">
              <a16:creationId xmlns:a16="http://schemas.microsoft.com/office/drawing/2014/main" id="{00000000-0008-0000-0100-00007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304800</xdr:colOff>
      <xdr:row>16</xdr:row>
      <xdr:rowOff>228600</xdr:rowOff>
    </xdr:to>
    <xdr:sp macro="" textlink="">
      <xdr:nvSpPr>
        <xdr:cNvPr id="4215" name="Control 119" hidden="1">
          <a:extLst>
            <a:ext uri="{63B3BB69-23CF-44E3-9099-C40C66FF867C}">
              <a14:compatExt xmlns:a14="http://schemas.microsoft.com/office/drawing/2010/main" spid="_x0000_s4215"/>
            </a:ext>
            <a:ext uri="{FF2B5EF4-FFF2-40B4-BE49-F238E27FC236}">
              <a16:creationId xmlns:a16="http://schemas.microsoft.com/office/drawing/2014/main" id="{00000000-0008-0000-0100-00007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304800</xdr:colOff>
      <xdr:row>17</xdr:row>
      <xdr:rowOff>228600</xdr:rowOff>
    </xdr:to>
    <xdr:sp macro="" textlink="">
      <xdr:nvSpPr>
        <xdr:cNvPr id="4216" name="Control 120" hidden="1">
          <a:extLst>
            <a:ext uri="{63B3BB69-23CF-44E3-9099-C40C66FF867C}">
              <a14:compatExt xmlns:a14="http://schemas.microsoft.com/office/drawing/2010/main" spid="_x0000_s4216"/>
            </a:ext>
            <a:ext uri="{FF2B5EF4-FFF2-40B4-BE49-F238E27FC236}">
              <a16:creationId xmlns:a16="http://schemas.microsoft.com/office/drawing/2014/main" id="{00000000-0008-0000-0100-00007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304800</xdr:colOff>
      <xdr:row>17</xdr:row>
      <xdr:rowOff>228600</xdr:rowOff>
    </xdr:to>
    <xdr:sp macro="" textlink="">
      <xdr:nvSpPr>
        <xdr:cNvPr id="4217" name="Control 121" hidden="1">
          <a:extLst>
            <a:ext uri="{63B3BB69-23CF-44E3-9099-C40C66FF867C}">
              <a14:compatExt xmlns:a14="http://schemas.microsoft.com/office/drawing/2010/main" spid="_x0000_s4217"/>
            </a:ext>
            <a:ext uri="{FF2B5EF4-FFF2-40B4-BE49-F238E27FC236}">
              <a16:creationId xmlns:a16="http://schemas.microsoft.com/office/drawing/2014/main" id="{00000000-0008-0000-0100-00007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sp macro="" textlink="">
      <xdr:nvSpPr>
        <xdr:cNvPr id="4218" name="Control 122" hidden="1">
          <a:extLst>
            <a:ext uri="{63B3BB69-23CF-44E3-9099-C40C66FF867C}">
              <a14:compatExt xmlns:a14="http://schemas.microsoft.com/office/drawing/2010/main" spid="_x0000_s4218"/>
            </a:ext>
            <a:ext uri="{FF2B5EF4-FFF2-40B4-BE49-F238E27FC236}">
              <a16:creationId xmlns:a16="http://schemas.microsoft.com/office/drawing/2014/main" id="{00000000-0008-0000-0100-00007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304800</xdr:colOff>
      <xdr:row>17</xdr:row>
      <xdr:rowOff>228600</xdr:rowOff>
    </xdr:to>
    <xdr:sp macro="" textlink="">
      <xdr:nvSpPr>
        <xdr:cNvPr id="4219" name="Control 123" hidden="1">
          <a:extLst>
            <a:ext uri="{63B3BB69-23CF-44E3-9099-C40C66FF867C}">
              <a14:compatExt xmlns:a14="http://schemas.microsoft.com/office/drawing/2010/main" spid="_x0000_s4219"/>
            </a:ext>
            <a:ext uri="{FF2B5EF4-FFF2-40B4-BE49-F238E27FC236}">
              <a16:creationId xmlns:a16="http://schemas.microsoft.com/office/drawing/2014/main" id="{00000000-0008-0000-0100-00007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304800</xdr:colOff>
      <xdr:row>17</xdr:row>
      <xdr:rowOff>228600</xdr:rowOff>
    </xdr:to>
    <xdr:sp macro="" textlink="">
      <xdr:nvSpPr>
        <xdr:cNvPr id="4220" name="Control 124" hidden="1">
          <a:extLst>
            <a:ext uri="{63B3BB69-23CF-44E3-9099-C40C66FF867C}">
              <a14:compatExt xmlns:a14="http://schemas.microsoft.com/office/drawing/2010/main" spid="_x0000_s4220"/>
            </a:ext>
            <a:ext uri="{FF2B5EF4-FFF2-40B4-BE49-F238E27FC236}">
              <a16:creationId xmlns:a16="http://schemas.microsoft.com/office/drawing/2014/main" id="{00000000-0008-0000-0100-00007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304800</xdr:colOff>
      <xdr:row>17</xdr:row>
      <xdr:rowOff>228600</xdr:rowOff>
    </xdr:to>
    <xdr:sp macro="" textlink="">
      <xdr:nvSpPr>
        <xdr:cNvPr id="4221" name="Control 125" hidden="1">
          <a:extLst>
            <a:ext uri="{63B3BB69-23CF-44E3-9099-C40C66FF867C}">
              <a14:compatExt xmlns:a14="http://schemas.microsoft.com/office/drawing/2010/main" spid="_x0000_s4221"/>
            </a:ext>
            <a:ext uri="{FF2B5EF4-FFF2-40B4-BE49-F238E27FC236}">
              <a16:creationId xmlns:a16="http://schemas.microsoft.com/office/drawing/2014/main" id="{00000000-0008-0000-0100-00007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304800</xdr:colOff>
      <xdr:row>17</xdr:row>
      <xdr:rowOff>228600</xdr:rowOff>
    </xdr:to>
    <xdr:sp macro="" textlink="">
      <xdr:nvSpPr>
        <xdr:cNvPr id="4222" name="Control 126" hidden="1">
          <a:extLst>
            <a:ext uri="{63B3BB69-23CF-44E3-9099-C40C66FF867C}">
              <a14:compatExt xmlns:a14="http://schemas.microsoft.com/office/drawing/2010/main" spid="_x0000_s4222"/>
            </a:ext>
            <a:ext uri="{FF2B5EF4-FFF2-40B4-BE49-F238E27FC236}">
              <a16:creationId xmlns:a16="http://schemas.microsoft.com/office/drawing/2014/main" id="{00000000-0008-0000-0100-00007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304800</xdr:colOff>
      <xdr:row>18</xdr:row>
      <xdr:rowOff>228600</xdr:rowOff>
    </xdr:to>
    <xdr:sp macro="" textlink="">
      <xdr:nvSpPr>
        <xdr:cNvPr id="4223" name="Control 127" hidden="1">
          <a:extLst>
            <a:ext uri="{63B3BB69-23CF-44E3-9099-C40C66FF867C}">
              <a14:compatExt xmlns:a14="http://schemas.microsoft.com/office/drawing/2010/main" spid="_x0000_s4223"/>
            </a:ext>
            <a:ext uri="{FF2B5EF4-FFF2-40B4-BE49-F238E27FC236}">
              <a16:creationId xmlns:a16="http://schemas.microsoft.com/office/drawing/2014/main" id="{00000000-0008-0000-0100-00007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304800</xdr:colOff>
      <xdr:row>18</xdr:row>
      <xdr:rowOff>228600</xdr:rowOff>
    </xdr:to>
    <xdr:sp macro="" textlink="">
      <xdr:nvSpPr>
        <xdr:cNvPr id="4224" name="Control 128" hidden="1">
          <a:extLst>
            <a:ext uri="{63B3BB69-23CF-44E3-9099-C40C66FF867C}">
              <a14:compatExt xmlns:a14="http://schemas.microsoft.com/office/drawing/2010/main" spid="_x0000_s4224"/>
            </a:ext>
            <a:ext uri="{FF2B5EF4-FFF2-40B4-BE49-F238E27FC236}">
              <a16:creationId xmlns:a16="http://schemas.microsoft.com/office/drawing/2014/main" id="{00000000-0008-0000-0100-00008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304800</xdr:colOff>
      <xdr:row>18</xdr:row>
      <xdr:rowOff>228600</xdr:rowOff>
    </xdr:to>
    <xdr:sp macro="" textlink="">
      <xdr:nvSpPr>
        <xdr:cNvPr id="4225" name="Control 129" hidden="1">
          <a:extLst>
            <a:ext uri="{63B3BB69-23CF-44E3-9099-C40C66FF867C}">
              <a14:compatExt xmlns:a14="http://schemas.microsoft.com/office/drawing/2010/main" spid="_x0000_s4225"/>
            </a:ext>
            <a:ext uri="{FF2B5EF4-FFF2-40B4-BE49-F238E27FC236}">
              <a16:creationId xmlns:a16="http://schemas.microsoft.com/office/drawing/2014/main" id="{00000000-0008-0000-0100-00008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304800</xdr:colOff>
      <xdr:row>18</xdr:row>
      <xdr:rowOff>228600</xdr:rowOff>
    </xdr:to>
    <xdr:sp macro="" textlink="">
      <xdr:nvSpPr>
        <xdr:cNvPr id="4226" name="Control 130" hidden="1">
          <a:extLst>
            <a:ext uri="{63B3BB69-23CF-44E3-9099-C40C66FF867C}">
              <a14:compatExt xmlns:a14="http://schemas.microsoft.com/office/drawing/2010/main" spid="_x0000_s4226"/>
            </a:ext>
            <a:ext uri="{FF2B5EF4-FFF2-40B4-BE49-F238E27FC236}">
              <a16:creationId xmlns:a16="http://schemas.microsoft.com/office/drawing/2014/main" id="{00000000-0008-0000-0100-00008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304800</xdr:colOff>
      <xdr:row>18</xdr:row>
      <xdr:rowOff>228600</xdr:rowOff>
    </xdr:to>
    <xdr:sp macro="" textlink="">
      <xdr:nvSpPr>
        <xdr:cNvPr id="4227" name="Control 131" hidden="1">
          <a:extLst>
            <a:ext uri="{63B3BB69-23CF-44E3-9099-C40C66FF867C}">
              <a14:compatExt xmlns:a14="http://schemas.microsoft.com/office/drawing/2010/main" spid="_x0000_s4227"/>
            </a:ext>
            <a:ext uri="{FF2B5EF4-FFF2-40B4-BE49-F238E27FC236}">
              <a16:creationId xmlns:a16="http://schemas.microsoft.com/office/drawing/2014/main" id="{00000000-0008-0000-0100-00008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304800</xdr:colOff>
      <xdr:row>18</xdr:row>
      <xdr:rowOff>228600</xdr:rowOff>
    </xdr:to>
    <xdr:sp macro="" textlink="">
      <xdr:nvSpPr>
        <xdr:cNvPr id="4228" name="Control 132" hidden="1">
          <a:extLst>
            <a:ext uri="{63B3BB69-23CF-44E3-9099-C40C66FF867C}">
              <a14:compatExt xmlns:a14="http://schemas.microsoft.com/office/drawing/2010/main" spid="_x0000_s4228"/>
            </a:ext>
            <a:ext uri="{FF2B5EF4-FFF2-40B4-BE49-F238E27FC236}">
              <a16:creationId xmlns:a16="http://schemas.microsoft.com/office/drawing/2014/main" id="{00000000-0008-0000-0100-00008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304800</xdr:colOff>
      <xdr:row>18</xdr:row>
      <xdr:rowOff>228600</xdr:rowOff>
    </xdr:to>
    <xdr:sp macro="" textlink="">
      <xdr:nvSpPr>
        <xdr:cNvPr id="4229" name="Control 133" hidden="1">
          <a:extLst>
            <a:ext uri="{63B3BB69-23CF-44E3-9099-C40C66FF867C}">
              <a14:compatExt xmlns:a14="http://schemas.microsoft.com/office/drawing/2010/main" spid="_x0000_s4229"/>
            </a:ext>
            <a:ext uri="{FF2B5EF4-FFF2-40B4-BE49-F238E27FC236}">
              <a16:creationId xmlns:a16="http://schemas.microsoft.com/office/drawing/2014/main" id="{00000000-0008-0000-0100-00008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304800</xdr:colOff>
      <xdr:row>19</xdr:row>
      <xdr:rowOff>228600</xdr:rowOff>
    </xdr:to>
    <xdr:sp macro="" textlink="">
      <xdr:nvSpPr>
        <xdr:cNvPr id="4230" name="Control 134" hidden="1">
          <a:extLst>
            <a:ext uri="{63B3BB69-23CF-44E3-9099-C40C66FF867C}">
              <a14:compatExt xmlns:a14="http://schemas.microsoft.com/office/drawing/2010/main" spid="_x0000_s4230"/>
            </a:ext>
            <a:ext uri="{FF2B5EF4-FFF2-40B4-BE49-F238E27FC236}">
              <a16:creationId xmlns:a16="http://schemas.microsoft.com/office/drawing/2014/main" id="{00000000-0008-0000-0100-00008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304800</xdr:colOff>
      <xdr:row>19</xdr:row>
      <xdr:rowOff>228600</xdr:rowOff>
    </xdr:to>
    <xdr:sp macro="" textlink="">
      <xdr:nvSpPr>
        <xdr:cNvPr id="4231" name="Control 135" hidden="1">
          <a:extLst>
            <a:ext uri="{63B3BB69-23CF-44E3-9099-C40C66FF867C}">
              <a14:compatExt xmlns:a14="http://schemas.microsoft.com/office/drawing/2010/main" spid="_x0000_s4231"/>
            </a:ext>
            <a:ext uri="{FF2B5EF4-FFF2-40B4-BE49-F238E27FC236}">
              <a16:creationId xmlns:a16="http://schemas.microsoft.com/office/drawing/2014/main" id="{00000000-0008-0000-0100-00008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304800</xdr:colOff>
      <xdr:row>19</xdr:row>
      <xdr:rowOff>228600</xdr:rowOff>
    </xdr:to>
    <xdr:sp macro="" textlink="">
      <xdr:nvSpPr>
        <xdr:cNvPr id="4232" name="Control 136" hidden="1">
          <a:extLst>
            <a:ext uri="{63B3BB69-23CF-44E3-9099-C40C66FF867C}">
              <a14:compatExt xmlns:a14="http://schemas.microsoft.com/office/drawing/2010/main" spid="_x0000_s4232"/>
            </a:ext>
            <a:ext uri="{FF2B5EF4-FFF2-40B4-BE49-F238E27FC236}">
              <a16:creationId xmlns:a16="http://schemas.microsoft.com/office/drawing/2014/main" id="{00000000-0008-0000-0100-00008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304800</xdr:colOff>
      <xdr:row>19</xdr:row>
      <xdr:rowOff>228600</xdr:rowOff>
    </xdr:to>
    <xdr:sp macro="" textlink="">
      <xdr:nvSpPr>
        <xdr:cNvPr id="4233" name="Control 137" hidden="1">
          <a:extLst>
            <a:ext uri="{63B3BB69-23CF-44E3-9099-C40C66FF867C}">
              <a14:compatExt xmlns:a14="http://schemas.microsoft.com/office/drawing/2010/main" spid="_x0000_s4233"/>
            </a:ext>
            <a:ext uri="{FF2B5EF4-FFF2-40B4-BE49-F238E27FC236}">
              <a16:creationId xmlns:a16="http://schemas.microsoft.com/office/drawing/2014/main" id="{00000000-0008-0000-0100-00008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304800</xdr:colOff>
      <xdr:row>19</xdr:row>
      <xdr:rowOff>228600</xdr:rowOff>
    </xdr:to>
    <xdr:sp macro="" textlink="">
      <xdr:nvSpPr>
        <xdr:cNvPr id="4234" name="Control 138" hidden="1">
          <a:extLst>
            <a:ext uri="{63B3BB69-23CF-44E3-9099-C40C66FF867C}">
              <a14:compatExt xmlns:a14="http://schemas.microsoft.com/office/drawing/2010/main" spid="_x0000_s4234"/>
            </a:ext>
            <a:ext uri="{FF2B5EF4-FFF2-40B4-BE49-F238E27FC236}">
              <a16:creationId xmlns:a16="http://schemas.microsoft.com/office/drawing/2014/main" id="{00000000-0008-0000-0100-00008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304800</xdr:colOff>
      <xdr:row>19</xdr:row>
      <xdr:rowOff>228600</xdr:rowOff>
    </xdr:to>
    <xdr:sp macro="" textlink="">
      <xdr:nvSpPr>
        <xdr:cNvPr id="4235" name="Control 139" hidden="1">
          <a:extLst>
            <a:ext uri="{63B3BB69-23CF-44E3-9099-C40C66FF867C}">
              <a14:compatExt xmlns:a14="http://schemas.microsoft.com/office/drawing/2010/main" spid="_x0000_s4235"/>
            </a:ext>
            <a:ext uri="{FF2B5EF4-FFF2-40B4-BE49-F238E27FC236}">
              <a16:creationId xmlns:a16="http://schemas.microsoft.com/office/drawing/2014/main" id="{00000000-0008-0000-0100-00008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304800</xdr:colOff>
      <xdr:row>19</xdr:row>
      <xdr:rowOff>228600</xdr:rowOff>
    </xdr:to>
    <xdr:sp macro="" textlink="">
      <xdr:nvSpPr>
        <xdr:cNvPr id="4236" name="Control 140" hidden="1">
          <a:extLst>
            <a:ext uri="{63B3BB69-23CF-44E3-9099-C40C66FF867C}">
              <a14:compatExt xmlns:a14="http://schemas.microsoft.com/office/drawing/2010/main" spid="_x0000_s4236"/>
            </a:ext>
            <a:ext uri="{FF2B5EF4-FFF2-40B4-BE49-F238E27FC236}">
              <a16:creationId xmlns:a16="http://schemas.microsoft.com/office/drawing/2014/main" id="{00000000-0008-0000-0100-00008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304800</xdr:colOff>
      <xdr:row>20</xdr:row>
      <xdr:rowOff>228600</xdr:rowOff>
    </xdr:to>
    <xdr:sp macro="" textlink="">
      <xdr:nvSpPr>
        <xdr:cNvPr id="4237" name="Control 141" hidden="1">
          <a:extLst>
            <a:ext uri="{63B3BB69-23CF-44E3-9099-C40C66FF867C}">
              <a14:compatExt xmlns:a14="http://schemas.microsoft.com/office/drawing/2010/main" spid="_x0000_s4237"/>
            </a:ext>
            <a:ext uri="{FF2B5EF4-FFF2-40B4-BE49-F238E27FC236}">
              <a16:creationId xmlns:a16="http://schemas.microsoft.com/office/drawing/2014/main" id="{00000000-0008-0000-0100-00008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304800</xdr:colOff>
      <xdr:row>20</xdr:row>
      <xdr:rowOff>228600</xdr:rowOff>
    </xdr:to>
    <xdr:sp macro="" textlink="">
      <xdr:nvSpPr>
        <xdr:cNvPr id="4238" name="Control 142" hidden="1">
          <a:extLst>
            <a:ext uri="{63B3BB69-23CF-44E3-9099-C40C66FF867C}">
              <a14:compatExt xmlns:a14="http://schemas.microsoft.com/office/drawing/2010/main" spid="_x0000_s4238"/>
            </a:ext>
            <a:ext uri="{FF2B5EF4-FFF2-40B4-BE49-F238E27FC236}">
              <a16:creationId xmlns:a16="http://schemas.microsoft.com/office/drawing/2014/main" id="{00000000-0008-0000-0100-00008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304800</xdr:colOff>
      <xdr:row>20</xdr:row>
      <xdr:rowOff>228600</xdr:rowOff>
    </xdr:to>
    <xdr:sp macro="" textlink="">
      <xdr:nvSpPr>
        <xdr:cNvPr id="4239" name="Control 143" hidden="1">
          <a:extLst>
            <a:ext uri="{63B3BB69-23CF-44E3-9099-C40C66FF867C}">
              <a14:compatExt xmlns:a14="http://schemas.microsoft.com/office/drawing/2010/main" spid="_x0000_s4239"/>
            </a:ext>
            <a:ext uri="{FF2B5EF4-FFF2-40B4-BE49-F238E27FC236}">
              <a16:creationId xmlns:a16="http://schemas.microsoft.com/office/drawing/2014/main" id="{00000000-0008-0000-0100-00008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304800</xdr:colOff>
      <xdr:row>20</xdr:row>
      <xdr:rowOff>228600</xdr:rowOff>
    </xdr:to>
    <xdr:sp macro="" textlink="">
      <xdr:nvSpPr>
        <xdr:cNvPr id="4240" name="Control 144" hidden="1">
          <a:extLst>
            <a:ext uri="{63B3BB69-23CF-44E3-9099-C40C66FF867C}">
              <a14:compatExt xmlns:a14="http://schemas.microsoft.com/office/drawing/2010/main" spid="_x0000_s4240"/>
            </a:ext>
            <a:ext uri="{FF2B5EF4-FFF2-40B4-BE49-F238E27FC236}">
              <a16:creationId xmlns:a16="http://schemas.microsoft.com/office/drawing/2014/main" id="{00000000-0008-0000-0100-00009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304800</xdr:colOff>
      <xdr:row>20</xdr:row>
      <xdr:rowOff>228600</xdr:rowOff>
    </xdr:to>
    <xdr:sp macro="" textlink="">
      <xdr:nvSpPr>
        <xdr:cNvPr id="4241" name="Control 145" hidden="1">
          <a:extLst>
            <a:ext uri="{63B3BB69-23CF-44E3-9099-C40C66FF867C}">
              <a14:compatExt xmlns:a14="http://schemas.microsoft.com/office/drawing/2010/main" spid="_x0000_s4241"/>
            </a:ext>
            <a:ext uri="{FF2B5EF4-FFF2-40B4-BE49-F238E27FC236}">
              <a16:creationId xmlns:a16="http://schemas.microsoft.com/office/drawing/2014/main" id="{00000000-0008-0000-0100-00009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304800</xdr:colOff>
      <xdr:row>20</xdr:row>
      <xdr:rowOff>228600</xdr:rowOff>
    </xdr:to>
    <xdr:sp macro="" textlink="">
      <xdr:nvSpPr>
        <xdr:cNvPr id="4242" name="Control 146" hidden="1">
          <a:extLst>
            <a:ext uri="{63B3BB69-23CF-44E3-9099-C40C66FF867C}">
              <a14:compatExt xmlns:a14="http://schemas.microsoft.com/office/drawing/2010/main" spid="_x0000_s4242"/>
            </a:ext>
            <a:ext uri="{FF2B5EF4-FFF2-40B4-BE49-F238E27FC236}">
              <a16:creationId xmlns:a16="http://schemas.microsoft.com/office/drawing/2014/main" id="{00000000-0008-0000-0100-00009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304800</xdr:colOff>
      <xdr:row>20</xdr:row>
      <xdr:rowOff>228600</xdr:rowOff>
    </xdr:to>
    <xdr:sp macro="" textlink="">
      <xdr:nvSpPr>
        <xdr:cNvPr id="4243" name="Control 147" hidden="1">
          <a:extLst>
            <a:ext uri="{63B3BB69-23CF-44E3-9099-C40C66FF867C}">
              <a14:compatExt xmlns:a14="http://schemas.microsoft.com/office/drawing/2010/main" spid="_x0000_s4243"/>
            </a:ext>
            <a:ext uri="{FF2B5EF4-FFF2-40B4-BE49-F238E27FC236}">
              <a16:creationId xmlns:a16="http://schemas.microsoft.com/office/drawing/2014/main" id="{00000000-0008-0000-0100-00009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304800</xdr:colOff>
      <xdr:row>22</xdr:row>
      <xdr:rowOff>228600</xdr:rowOff>
    </xdr:to>
    <xdr:sp macro="" textlink="">
      <xdr:nvSpPr>
        <xdr:cNvPr id="4244" name="Control 148" hidden="1">
          <a:extLst>
            <a:ext uri="{63B3BB69-23CF-44E3-9099-C40C66FF867C}">
              <a14:compatExt xmlns:a14="http://schemas.microsoft.com/office/drawing/2010/main" spid="_x0000_s4244"/>
            </a:ext>
            <a:ext uri="{FF2B5EF4-FFF2-40B4-BE49-F238E27FC236}">
              <a16:creationId xmlns:a16="http://schemas.microsoft.com/office/drawing/2014/main" id="{00000000-0008-0000-0100-00009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304800</xdr:colOff>
      <xdr:row>22</xdr:row>
      <xdr:rowOff>228600</xdr:rowOff>
    </xdr:to>
    <xdr:sp macro="" textlink="">
      <xdr:nvSpPr>
        <xdr:cNvPr id="4245" name="Control 149" hidden="1">
          <a:extLst>
            <a:ext uri="{63B3BB69-23CF-44E3-9099-C40C66FF867C}">
              <a14:compatExt xmlns:a14="http://schemas.microsoft.com/office/drawing/2010/main" spid="_x0000_s4245"/>
            </a:ext>
            <a:ext uri="{FF2B5EF4-FFF2-40B4-BE49-F238E27FC236}">
              <a16:creationId xmlns:a16="http://schemas.microsoft.com/office/drawing/2014/main" id="{00000000-0008-0000-0100-00009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304800</xdr:colOff>
      <xdr:row>22</xdr:row>
      <xdr:rowOff>228600</xdr:rowOff>
    </xdr:to>
    <xdr:sp macro="" textlink="">
      <xdr:nvSpPr>
        <xdr:cNvPr id="4246" name="Control 150" hidden="1">
          <a:extLst>
            <a:ext uri="{63B3BB69-23CF-44E3-9099-C40C66FF867C}">
              <a14:compatExt xmlns:a14="http://schemas.microsoft.com/office/drawing/2010/main" spid="_x0000_s4246"/>
            </a:ext>
            <a:ext uri="{FF2B5EF4-FFF2-40B4-BE49-F238E27FC236}">
              <a16:creationId xmlns:a16="http://schemas.microsoft.com/office/drawing/2014/main" id="{00000000-0008-0000-0100-00009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304800</xdr:colOff>
      <xdr:row>22</xdr:row>
      <xdr:rowOff>228600</xdr:rowOff>
    </xdr:to>
    <xdr:sp macro="" textlink="">
      <xdr:nvSpPr>
        <xdr:cNvPr id="4247" name="Control 151" hidden="1">
          <a:extLst>
            <a:ext uri="{63B3BB69-23CF-44E3-9099-C40C66FF867C}">
              <a14:compatExt xmlns:a14="http://schemas.microsoft.com/office/drawing/2010/main" spid="_x0000_s4247"/>
            </a:ext>
            <a:ext uri="{FF2B5EF4-FFF2-40B4-BE49-F238E27FC236}">
              <a16:creationId xmlns:a16="http://schemas.microsoft.com/office/drawing/2014/main" id="{00000000-0008-0000-0100-00009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304800</xdr:colOff>
      <xdr:row>22</xdr:row>
      <xdr:rowOff>228600</xdr:rowOff>
    </xdr:to>
    <xdr:sp macro="" textlink="">
      <xdr:nvSpPr>
        <xdr:cNvPr id="4248" name="Control 152" hidden="1">
          <a:extLst>
            <a:ext uri="{63B3BB69-23CF-44E3-9099-C40C66FF867C}">
              <a14:compatExt xmlns:a14="http://schemas.microsoft.com/office/drawing/2010/main" spid="_x0000_s4248"/>
            </a:ext>
            <a:ext uri="{FF2B5EF4-FFF2-40B4-BE49-F238E27FC236}">
              <a16:creationId xmlns:a16="http://schemas.microsoft.com/office/drawing/2014/main" id="{00000000-0008-0000-0100-00009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304800</xdr:colOff>
      <xdr:row>22</xdr:row>
      <xdr:rowOff>228600</xdr:rowOff>
    </xdr:to>
    <xdr:sp macro="" textlink="">
      <xdr:nvSpPr>
        <xdr:cNvPr id="4249" name="Control 153" hidden="1">
          <a:extLst>
            <a:ext uri="{63B3BB69-23CF-44E3-9099-C40C66FF867C}">
              <a14:compatExt xmlns:a14="http://schemas.microsoft.com/office/drawing/2010/main" spid="_x0000_s4249"/>
            </a:ext>
            <a:ext uri="{FF2B5EF4-FFF2-40B4-BE49-F238E27FC236}">
              <a16:creationId xmlns:a16="http://schemas.microsoft.com/office/drawing/2014/main" id="{00000000-0008-0000-0100-00009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304800</xdr:colOff>
      <xdr:row>22</xdr:row>
      <xdr:rowOff>228600</xdr:rowOff>
    </xdr:to>
    <xdr:sp macro="" textlink="">
      <xdr:nvSpPr>
        <xdr:cNvPr id="4250" name="Control 154" hidden="1">
          <a:extLst>
            <a:ext uri="{63B3BB69-23CF-44E3-9099-C40C66FF867C}">
              <a14:compatExt xmlns:a14="http://schemas.microsoft.com/office/drawing/2010/main" spid="_x0000_s4250"/>
            </a:ext>
            <a:ext uri="{FF2B5EF4-FFF2-40B4-BE49-F238E27FC236}">
              <a16:creationId xmlns:a16="http://schemas.microsoft.com/office/drawing/2014/main" id="{00000000-0008-0000-0100-00009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304800</xdr:colOff>
      <xdr:row>23</xdr:row>
      <xdr:rowOff>228600</xdr:rowOff>
    </xdr:to>
    <xdr:sp macro="" textlink="">
      <xdr:nvSpPr>
        <xdr:cNvPr id="4251" name="Control 155" hidden="1">
          <a:extLst>
            <a:ext uri="{63B3BB69-23CF-44E3-9099-C40C66FF867C}">
              <a14:compatExt xmlns:a14="http://schemas.microsoft.com/office/drawing/2010/main" spid="_x0000_s4251"/>
            </a:ext>
            <a:ext uri="{FF2B5EF4-FFF2-40B4-BE49-F238E27FC236}">
              <a16:creationId xmlns:a16="http://schemas.microsoft.com/office/drawing/2014/main" id="{00000000-0008-0000-0100-00009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304800</xdr:colOff>
      <xdr:row>23</xdr:row>
      <xdr:rowOff>228600</xdr:rowOff>
    </xdr:to>
    <xdr:sp macro="" textlink="">
      <xdr:nvSpPr>
        <xdr:cNvPr id="4252" name="Control 156" hidden="1">
          <a:extLst>
            <a:ext uri="{63B3BB69-23CF-44E3-9099-C40C66FF867C}">
              <a14:compatExt xmlns:a14="http://schemas.microsoft.com/office/drawing/2010/main" spid="_x0000_s4252"/>
            </a:ext>
            <a:ext uri="{FF2B5EF4-FFF2-40B4-BE49-F238E27FC236}">
              <a16:creationId xmlns:a16="http://schemas.microsoft.com/office/drawing/2014/main" id="{00000000-0008-0000-0100-00009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304800</xdr:colOff>
      <xdr:row>23</xdr:row>
      <xdr:rowOff>228600</xdr:rowOff>
    </xdr:to>
    <xdr:sp macro="" textlink="">
      <xdr:nvSpPr>
        <xdr:cNvPr id="4253" name="Control 157" hidden="1">
          <a:extLst>
            <a:ext uri="{63B3BB69-23CF-44E3-9099-C40C66FF867C}">
              <a14:compatExt xmlns:a14="http://schemas.microsoft.com/office/drawing/2010/main" spid="_x0000_s4253"/>
            </a:ext>
            <a:ext uri="{FF2B5EF4-FFF2-40B4-BE49-F238E27FC236}">
              <a16:creationId xmlns:a16="http://schemas.microsoft.com/office/drawing/2014/main" id="{00000000-0008-0000-0100-00009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304800</xdr:colOff>
      <xdr:row>23</xdr:row>
      <xdr:rowOff>228600</xdr:rowOff>
    </xdr:to>
    <xdr:sp macro="" textlink="">
      <xdr:nvSpPr>
        <xdr:cNvPr id="4254" name="Control 158" hidden="1">
          <a:extLst>
            <a:ext uri="{63B3BB69-23CF-44E3-9099-C40C66FF867C}">
              <a14:compatExt xmlns:a14="http://schemas.microsoft.com/office/drawing/2010/main" spid="_x0000_s4254"/>
            </a:ext>
            <a:ext uri="{FF2B5EF4-FFF2-40B4-BE49-F238E27FC236}">
              <a16:creationId xmlns:a16="http://schemas.microsoft.com/office/drawing/2014/main" id="{00000000-0008-0000-0100-00009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304800</xdr:colOff>
      <xdr:row>23</xdr:row>
      <xdr:rowOff>228600</xdr:rowOff>
    </xdr:to>
    <xdr:sp macro="" textlink="">
      <xdr:nvSpPr>
        <xdr:cNvPr id="4255" name="Control 159" hidden="1">
          <a:extLst>
            <a:ext uri="{63B3BB69-23CF-44E3-9099-C40C66FF867C}">
              <a14:compatExt xmlns:a14="http://schemas.microsoft.com/office/drawing/2010/main" spid="_x0000_s4255"/>
            </a:ext>
            <a:ext uri="{FF2B5EF4-FFF2-40B4-BE49-F238E27FC236}">
              <a16:creationId xmlns:a16="http://schemas.microsoft.com/office/drawing/2014/main" id="{00000000-0008-0000-0100-00009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304800</xdr:colOff>
      <xdr:row>23</xdr:row>
      <xdr:rowOff>228600</xdr:rowOff>
    </xdr:to>
    <xdr:sp macro="" textlink="">
      <xdr:nvSpPr>
        <xdr:cNvPr id="4256" name="Control 160" hidden="1">
          <a:extLst>
            <a:ext uri="{63B3BB69-23CF-44E3-9099-C40C66FF867C}">
              <a14:compatExt xmlns:a14="http://schemas.microsoft.com/office/drawing/2010/main" spid="_x0000_s4256"/>
            </a:ext>
            <a:ext uri="{FF2B5EF4-FFF2-40B4-BE49-F238E27FC236}">
              <a16:creationId xmlns:a16="http://schemas.microsoft.com/office/drawing/2014/main" id="{00000000-0008-0000-0100-0000A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304800</xdr:colOff>
      <xdr:row>23</xdr:row>
      <xdr:rowOff>228600</xdr:rowOff>
    </xdr:to>
    <xdr:sp macro="" textlink="">
      <xdr:nvSpPr>
        <xdr:cNvPr id="4257" name="Control 161" hidden="1">
          <a:extLst>
            <a:ext uri="{63B3BB69-23CF-44E3-9099-C40C66FF867C}">
              <a14:compatExt xmlns:a14="http://schemas.microsoft.com/office/drawing/2010/main" spid="_x0000_s4257"/>
            </a:ext>
            <a:ext uri="{FF2B5EF4-FFF2-40B4-BE49-F238E27FC236}">
              <a16:creationId xmlns:a16="http://schemas.microsoft.com/office/drawing/2014/main" id="{00000000-0008-0000-0100-0000A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304800</xdr:colOff>
      <xdr:row>24</xdr:row>
      <xdr:rowOff>228600</xdr:rowOff>
    </xdr:to>
    <xdr:sp macro="" textlink="">
      <xdr:nvSpPr>
        <xdr:cNvPr id="4258" name="Control 162" hidden="1">
          <a:extLst>
            <a:ext uri="{63B3BB69-23CF-44E3-9099-C40C66FF867C}">
              <a14:compatExt xmlns:a14="http://schemas.microsoft.com/office/drawing/2010/main" spid="_x0000_s4258"/>
            </a:ext>
            <a:ext uri="{FF2B5EF4-FFF2-40B4-BE49-F238E27FC236}">
              <a16:creationId xmlns:a16="http://schemas.microsoft.com/office/drawing/2014/main" id="{00000000-0008-0000-0100-0000A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304800</xdr:colOff>
      <xdr:row>24</xdr:row>
      <xdr:rowOff>228600</xdr:rowOff>
    </xdr:to>
    <xdr:sp macro="" textlink="">
      <xdr:nvSpPr>
        <xdr:cNvPr id="4259" name="Control 163" hidden="1">
          <a:extLst>
            <a:ext uri="{63B3BB69-23CF-44E3-9099-C40C66FF867C}">
              <a14:compatExt xmlns:a14="http://schemas.microsoft.com/office/drawing/2010/main" spid="_x0000_s4259"/>
            </a:ext>
            <a:ext uri="{FF2B5EF4-FFF2-40B4-BE49-F238E27FC236}">
              <a16:creationId xmlns:a16="http://schemas.microsoft.com/office/drawing/2014/main" id="{00000000-0008-0000-0100-0000A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24</xdr:row>
      <xdr:rowOff>0</xdr:rowOff>
    </xdr:from>
    <xdr:to>
      <xdr:col>5</xdr:col>
      <xdr:colOff>304800</xdr:colOff>
      <xdr:row>24</xdr:row>
      <xdr:rowOff>228600</xdr:rowOff>
    </xdr:to>
    <xdr:sp macro="" textlink="">
      <xdr:nvSpPr>
        <xdr:cNvPr id="4260" name="Control 164" hidden="1">
          <a:extLst>
            <a:ext uri="{63B3BB69-23CF-44E3-9099-C40C66FF867C}">
              <a14:compatExt xmlns:a14="http://schemas.microsoft.com/office/drawing/2010/main" spid="_x0000_s4260"/>
            </a:ext>
            <a:ext uri="{FF2B5EF4-FFF2-40B4-BE49-F238E27FC236}">
              <a16:creationId xmlns:a16="http://schemas.microsoft.com/office/drawing/2014/main" id="{00000000-0008-0000-0100-0000A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304800</xdr:colOff>
      <xdr:row>24</xdr:row>
      <xdr:rowOff>228600</xdr:rowOff>
    </xdr:to>
    <xdr:sp macro="" textlink="">
      <xdr:nvSpPr>
        <xdr:cNvPr id="4261" name="Control 165" hidden="1">
          <a:extLst>
            <a:ext uri="{63B3BB69-23CF-44E3-9099-C40C66FF867C}">
              <a14:compatExt xmlns:a14="http://schemas.microsoft.com/office/drawing/2010/main" spid="_x0000_s4261"/>
            </a:ext>
            <a:ext uri="{FF2B5EF4-FFF2-40B4-BE49-F238E27FC236}">
              <a16:creationId xmlns:a16="http://schemas.microsoft.com/office/drawing/2014/main" id="{00000000-0008-0000-0100-0000A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304800</xdr:colOff>
      <xdr:row>24</xdr:row>
      <xdr:rowOff>228600</xdr:rowOff>
    </xdr:to>
    <xdr:sp macro="" textlink="">
      <xdr:nvSpPr>
        <xdr:cNvPr id="4262" name="Control 166" hidden="1">
          <a:extLst>
            <a:ext uri="{63B3BB69-23CF-44E3-9099-C40C66FF867C}">
              <a14:compatExt xmlns:a14="http://schemas.microsoft.com/office/drawing/2010/main" spid="_x0000_s4262"/>
            </a:ext>
            <a:ext uri="{FF2B5EF4-FFF2-40B4-BE49-F238E27FC236}">
              <a16:creationId xmlns:a16="http://schemas.microsoft.com/office/drawing/2014/main" id="{00000000-0008-0000-0100-0000A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304800</xdr:colOff>
      <xdr:row>24</xdr:row>
      <xdr:rowOff>228600</xdr:rowOff>
    </xdr:to>
    <xdr:sp macro="" textlink="">
      <xdr:nvSpPr>
        <xdr:cNvPr id="4263" name="Control 167" hidden="1">
          <a:extLst>
            <a:ext uri="{63B3BB69-23CF-44E3-9099-C40C66FF867C}">
              <a14:compatExt xmlns:a14="http://schemas.microsoft.com/office/drawing/2010/main" spid="_x0000_s4263"/>
            </a:ext>
            <a:ext uri="{FF2B5EF4-FFF2-40B4-BE49-F238E27FC236}">
              <a16:creationId xmlns:a16="http://schemas.microsoft.com/office/drawing/2014/main" id="{00000000-0008-0000-0100-0000A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304800</xdr:colOff>
      <xdr:row>24</xdr:row>
      <xdr:rowOff>228600</xdr:rowOff>
    </xdr:to>
    <xdr:sp macro="" textlink="">
      <xdr:nvSpPr>
        <xdr:cNvPr id="4264" name="Control 168" hidden="1">
          <a:extLst>
            <a:ext uri="{63B3BB69-23CF-44E3-9099-C40C66FF867C}">
              <a14:compatExt xmlns:a14="http://schemas.microsoft.com/office/drawing/2010/main" spid="_x0000_s4264"/>
            </a:ext>
            <a:ext uri="{FF2B5EF4-FFF2-40B4-BE49-F238E27FC236}">
              <a16:creationId xmlns:a16="http://schemas.microsoft.com/office/drawing/2014/main" id="{00000000-0008-0000-0100-0000A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304800</xdr:colOff>
      <xdr:row>25</xdr:row>
      <xdr:rowOff>228600</xdr:rowOff>
    </xdr:to>
    <xdr:sp macro="" textlink="">
      <xdr:nvSpPr>
        <xdr:cNvPr id="4265" name="Control 169" hidden="1">
          <a:extLst>
            <a:ext uri="{63B3BB69-23CF-44E3-9099-C40C66FF867C}">
              <a14:compatExt xmlns:a14="http://schemas.microsoft.com/office/drawing/2010/main" spid="_x0000_s4265"/>
            </a:ext>
            <a:ext uri="{FF2B5EF4-FFF2-40B4-BE49-F238E27FC236}">
              <a16:creationId xmlns:a16="http://schemas.microsoft.com/office/drawing/2014/main" id="{00000000-0008-0000-0100-0000A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304800</xdr:colOff>
      <xdr:row>25</xdr:row>
      <xdr:rowOff>228600</xdr:rowOff>
    </xdr:to>
    <xdr:sp macro="" textlink="">
      <xdr:nvSpPr>
        <xdr:cNvPr id="4266" name="Control 170" hidden="1">
          <a:extLst>
            <a:ext uri="{63B3BB69-23CF-44E3-9099-C40C66FF867C}">
              <a14:compatExt xmlns:a14="http://schemas.microsoft.com/office/drawing/2010/main" spid="_x0000_s4266"/>
            </a:ext>
            <a:ext uri="{FF2B5EF4-FFF2-40B4-BE49-F238E27FC236}">
              <a16:creationId xmlns:a16="http://schemas.microsoft.com/office/drawing/2014/main" id="{00000000-0008-0000-0100-0000A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5</xdr:col>
      <xdr:colOff>304800</xdr:colOff>
      <xdr:row>25</xdr:row>
      <xdr:rowOff>228600</xdr:rowOff>
    </xdr:to>
    <xdr:sp macro="" textlink="">
      <xdr:nvSpPr>
        <xdr:cNvPr id="4267" name="Control 171" hidden="1">
          <a:extLst>
            <a:ext uri="{63B3BB69-23CF-44E3-9099-C40C66FF867C}">
              <a14:compatExt xmlns:a14="http://schemas.microsoft.com/office/drawing/2010/main" spid="_x0000_s4267"/>
            </a:ext>
            <a:ext uri="{FF2B5EF4-FFF2-40B4-BE49-F238E27FC236}">
              <a16:creationId xmlns:a16="http://schemas.microsoft.com/office/drawing/2014/main" id="{00000000-0008-0000-0100-0000A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304800</xdr:colOff>
      <xdr:row>25</xdr:row>
      <xdr:rowOff>228600</xdr:rowOff>
    </xdr:to>
    <xdr:sp macro="" textlink="">
      <xdr:nvSpPr>
        <xdr:cNvPr id="4268" name="Control 172" hidden="1">
          <a:extLst>
            <a:ext uri="{63B3BB69-23CF-44E3-9099-C40C66FF867C}">
              <a14:compatExt xmlns:a14="http://schemas.microsoft.com/office/drawing/2010/main" spid="_x0000_s4268"/>
            </a:ext>
            <a:ext uri="{FF2B5EF4-FFF2-40B4-BE49-F238E27FC236}">
              <a16:creationId xmlns:a16="http://schemas.microsoft.com/office/drawing/2014/main" id="{00000000-0008-0000-0100-0000A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304800</xdr:colOff>
      <xdr:row>25</xdr:row>
      <xdr:rowOff>228600</xdr:rowOff>
    </xdr:to>
    <xdr:sp macro="" textlink="">
      <xdr:nvSpPr>
        <xdr:cNvPr id="4269" name="Control 173" hidden="1">
          <a:extLst>
            <a:ext uri="{63B3BB69-23CF-44E3-9099-C40C66FF867C}">
              <a14:compatExt xmlns:a14="http://schemas.microsoft.com/office/drawing/2010/main" spid="_x0000_s4269"/>
            </a:ext>
            <a:ext uri="{FF2B5EF4-FFF2-40B4-BE49-F238E27FC236}">
              <a16:creationId xmlns:a16="http://schemas.microsoft.com/office/drawing/2014/main" id="{00000000-0008-0000-0100-0000A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304800</xdr:colOff>
      <xdr:row>25</xdr:row>
      <xdr:rowOff>228600</xdr:rowOff>
    </xdr:to>
    <xdr:sp macro="" textlink="">
      <xdr:nvSpPr>
        <xdr:cNvPr id="4270" name="Control 174" hidden="1">
          <a:extLst>
            <a:ext uri="{63B3BB69-23CF-44E3-9099-C40C66FF867C}">
              <a14:compatExt xmlns:a14="http://schemas.microsoft.com/office/drawing/2010/main" spid="_x0000_s4270"/>
            </a:ext>
            <a:ext uri="{FF2B5EF4-FFF2-40B4-BE49-F238E27FC236}">
              <a16:creationId xmlns:a16="http://schemas.microsoft.com/office/drawing/2014/main" id="{00000000-0008-0000-0100-0000A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304800</xdr:colOff>
      <xdr:row>25</xdr:row>
      <xdr:rowOff>228600</xdr:rowOff>
    </xdr:to>
    <xdr:sp macro="" textlink="">
      <xdr:nvSpPr>
        <xdr:cNvPr id="4271" name="Control 175" hidden="1">
          <a:extLst>
            <a:ext uri="{63B3BB69-23CF-44E3-9099-C40C66FF867C}">
              <a14:compatExt xmlns:a14="http://schemas.microsoft.com/office/drawing/2010/main" spid="_x0000_s4271"/>
            </a:ext>
            <a:ext uri="{FF2B5EF4-FFF2-40B4-BE49-F238E27FC236}">
              <a16:creationId xmlns:a16="http://schemas.microsoft.com/office/drawing/2014/main" id="{00000000-0008-0000-0100-0000A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304800</xdr:colOff>
      <xdr:row>26</xdr:row>
      <xdr:rowOff>228600</xdr:rowOff>
    </xdr:to>
    <xdr:sp macro="" textlink="">
      <xdr:nvSpPr>
        <xdr:cNvPr id="4272" name="Control 176" hidden="1">
          <a:extLst>
            <a:ext uri="{63B3BB69-23CF-44E3-9099-C40C66FF867C}">
              <a14:compatExt xmlns:a14="http://schemas.microsoft.com/office/drawing/2010/main" spid="_x0000_s4272"/>
            </a:ext>
            <a:ext uri="{FF2B5EF4-FFF2-40B4-BE49-F238E27FC236}">
              <a16:creationId xmlns:a16="http://schemas.microsoft.com/office/drawing/2014/main" id="{00000000-0008-0000-0100-0000B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304800</xdr:colOff>
      <xdr:row>26</xdr:row>
      <xdr:rowOff>228600</xdr:rowOff>
    </xdr:to>
    <xdr:sp macro="" textlink="">
      <xdr:nvSpPr>
        <xdr:cNvPr id="4273" name="Control 177" hidden="1">
          <a:extLst>
            <a:ext uri="{63B3BB69-23CF-44E3-9099-C40C66FF867C}">
              <a14:compatExt xmlns:a14="http://schemas.microsoft.com/office/drawing/2010/main" spid="_x0000_s4273"/>
            </a:ext>
            <a:ext uri="{FF2B5EF4-FFF2-40B4-BE49-F238E27FC236}">
              <a16:creationId xmlns:a16="http://schemas.microsoft.com/office/drawing/2014/main" id="{00000000-0008-0000-0100-0000B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26</xdr:row>
      <xdr:rowOff>0</xdr:rowOff>
    </xdr:from>
    <xdr:to>
      <xdr:col>5</xdr:col>
      <xdr:colOff>304800</xdr:colOff>
      <xdr:row>26</xdr:row>
      <xdr:rowOff>228600</xdr:rowOff>
    </xdr:to>
    <xdr:sp macro="" textlink="">
      <xdr:nvSpPr>
        <xdr:cNvPr id="4274" name="Control 178" hidden="1">
          <a:extLst>
            <a:ext uri="{63B3BB69-23CF-44E3-9099-C40C66FF867C}">
              <a14:compatExt xmlns:a14="http://schemas.microsoft.com/office/drawing/2010/main" spid="_x0000_s4274"/>
            </a:ext>
            <a:ext uri="{FF2B5EF4-FFF2-40B4-BE49-F238E27FC236}">
              <a16:creationId xmlns:a16="http://schemas.microsoft.com/office/drawing/2014/main" id="{00000000-0008-0000-0100-0000B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304800</xdr:colOff>
      <xdr:row>26</xdr:row>
      <xdr:rowOff>228600</xdr:rowOff>
    </xdr:to>
    <xdr:sp macro="" textlink="">
      <xdr:nvSpPr>
        <xdr:cNvPr id="4275" name="Control 179" hidden="1">
          <a:extLst>
            <a:ext uri="{63B3BB69-23CF-44E3-9099-C40C66FF867C}">
              <a14:compatExt xmlns:a14="http://schemas.microsoft.com/office/drawing/2010/main" spid="_x0000_s4275"/>
            </a:ext>
            <a:ext uri="{FF2B5EF4-FFF2-40B4-BE49-F238E27FC236}">
              <a16:creationId xmlns:a16="http://schemas.microsoft.com/office/drawing/2014/main" id="{00000000-0008-0000-0100-0000B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304800</xdr:colOff>
      <xdr:row>26</xdr:row>
      <xdr:rowOff>228600</xdr:rowOff>
    </xdr:to>
    <xdr:sp macro="" textlink="">
      <xdr:nvSpPr>
        <xdr:cNvPr id="4276" name="Control 180" hidden="1">
          <a:extLst>
            <a:ext uri="{63B3BB69-23CF-44E3-9099-C40C66FF867C}">
              <a14:compatExt xmlns:a14="http://schemas.microsoft.com/office/drawing/2010/main" spid="_x0000_s4276"/>
            </a:ext>
            <a:ext uri="{FF2B5EF4-FFF2-40B4-BE49-F238E27FC236}">
              <a16:creationId xmlns:a16="http://schemas.microsoft.com/office/drawing/2014/main" id="{00000000-0008-0000-0100-0000B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304800</xdr:colOff>
      <xdr:row>26</xdr:row>
      <xdr:rowOff>228600</xdr:rowOff>
    </xdr:to>
    <xdr:sp macro="" textlink="">
      <xdr:nvSpPr>
        <xdr:cNvPr id="4277" name="Control 181" hidden="1">
          <a:extLst>
            <a:ext uri="{63B3BB69-23CF-44E3-9099-C40C66FF867C}">
              <a14:compatExt xmlns:a14="http://schemas.microsoft.com/office/drawing/2010/main" spid="_x0000_s4277"/>
            </a:ext>
            <a:ext uri="{FF2B5EF4-FFF2-40B4-BE49-F238E27FC236}">
              <a16:creationId xmlns:a16="http://schemas.microsoft.com/office/drawing/2014/main" id="{00000000-0008-0000-0100-0000B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304800</xdr:colOff>
      <xdr:row>26</xdr:row>
      <xdr:rowOff>228600</xdr:rowOff>
    </xdr:to>
    <xdr:sp macro="" textlink="">
      <xdr:nvSpPr>
        <xdr:cNvPr id="4278" name="Control 182" hidden="1">
          <a:extLst>
            <a:ext uri="{63B3BB69-23CF-44E3-9099-C40C66FF867C}">
              <a14:compatExt xmlns:a14="http://schemas.microsoft.com/office/drawing/2010/main" spid="_x0000_s4278"/>
            </a:ext>
            <a:ext uri="{FF2B5EF4-FFF2-40B4-BE49-F238E27FC236}">
              <a16:creationId xmlns:a16="http://schemas.microsoft.com/office/drawing/2014/main" id="{00000000-0008-0000-0100-0000B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304800</xdr:colOff>
      <xdr:row>27</xdr:row>
      <xdr:rowOff>228600</xdr:rowOff>
    </xdr:to>
    <xdr:sp macro="" textlink="">
      <xdr:nvSpPr>
        <xdr:cNvPr id="4279" name="Control 183" hidden="1">
          <a:extLst>
            <a:ext uri="{63B3BB69-23CF-44E3-9099-C40C66FF867C}">
              <a14:compatExt xmlns:a14="http://schemas.microsoft.com/office/drawing/2010/main" spid="_x0000_s4279"/>
            </a:ext>
            <a:ext uri="{FF2B5EF4-FFF2-40B4-BE49-F238E27FC236}">
              <a16:creationId xmlns:a16="http://schemas.microsoft.com/office/drawing/2014/main" id="{00000000-0008-0000-0100-0000B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304800</xdr:colOff>
      <xdr:row>27</xdr:row>
      <xdr:rowOff>228600</xdr:rowOff>
    </xdr:to>
    <xdr:sp macro="" textlink="">
      <xdr:nvSpPr>
        <xdr:cNvPr id="4280" name="Control 184" hidden="1">
          <a:extLst>
            <a:ext uri="{63B3BB69-23CF-44E3-9099-C40C66FF867C}">
              <a14:compatExt xmlns:a14="http://schemas.microsoft.com/office/drawing/2010/main" spid="_x0000_s4280"/>
            </a:ext>
            <a:ext uri="{FF2B5EF4-FFF2-40B4-BE49-F238E27FC236}">
              <a16:creationId xmlns:a16="http://schemas.microsoft.com/office/drawing/2014/main" id="{00000000-0008-0000-0100-0000B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304800</xdr:colOff>
      <xdr:row>27</xdr:row>
      <xdr:rowOff>228600</xdr:rowOff>
    </xdr:to>
    <xdr:sp macro="" textlink="">
      <xdr:nvSpPr>
        <xdr:cNvPr id="4281" name="Control 185" hidden="1">
          <a:extLst>
            <a:ext uri="{63B3BB69-23CF-44E3-9099-C40C66FF867C}">
              <a14:compatExt xmlns:a14="http://schemas.microsoft.com/office/drawing/2010/main" spid="_x0000_s4281"/>
            </a:ext>
            <a:ext uri="{FF2B5EF4-FFF2-40B4-BE49-F238E27FC236}">
              <a16:creationId xmlns:a16="http://schemas.microsoft.com/office/drawing/2014/main" id="{00000000-0008-0000-0100-0000B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304800</xdr:colOff>
      <xdr:row>27</xdr:row>
      <xdr:rowOff>228600</xdr:rowOff>
    </xdr:to>
    <xdr:sp macro="" textlink="">
      <xdr:nvSpPr>
        <xdr:cNvPr id="4282" name="Control 186" hidden="1">
          <a:extLst>
            <a:ext uri="{63B3BB69-23CF-44E3-9099-C40C66FF867C}">
              <a14:compatExt xmlns:a14="http://schemas.microsoft.com/office/drawing/2010/main" spid="_x0000_s4282"/>
            </a:ext>
            <a:ext uri="{FF2B5EF4-FFF2-40B4-BE49-F238E27FC236}">
              <a16:creationId xmlns:a16="http://schemas.microsoft.com/office/drawing/2014/main" id="{00000000-0008-0000-0100-0000B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304800</xdr:colOff>
      <xdr:row>27</xdr:row>
      <xdr:rowOff>228600</xdr:rowOff>
    </xdr:to>
    <xdr:sp macro="" textlink="">
      <xdr:nvSpPr>
        <xdr:cNvPr id="4283" name="Control 187" hidden="1">
          <a:extLst>
            <a:ext uri="{63B3BB69-23CF-44E3-9099-C40C66FF867C}">
              <a14:compatExt xmlns:a14="http://schemas.microsoft.com/office/drawing/2010/main" spid="_x0000_s4283"/>
            </a:ext>
            <a:ext uri="{FF2B5EF4-FFF2-40B4-BE49-F238E27FC236}">
              <a16:creationId xmlns:a16="http://schemas.microsoft.com/office/drawing/2014/main" id="{00000000-0008-0000-0100-0000B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304800</xdr:colOff>
      <xdr:row>27</xdr:row>
      <xdr:rowOff>228600</xdr:rowOff>
    </xdr:to>
    <xdr:sp macro="" textlink="">
      <xdr:nvSpPr>
        <xdr:cNvPr id="4284" name="Control 188" hidden="1">
          <a:extLst>
            <a:ext uri="{63B3BB69-23CF-44E3-9099-C40C66FF867C}">
              <a14:compatExt xmlns:a14="http://schemas.microsoft.com/office/drawing/2010/main" spid="_x0000_s4284"/>
            </a:ext>
            <a:ext uri="{FF2B5EF4-FFF2-40B4-BE49-F238E27FC236}">
              <a16:creationId xmlns:a16="http://schemas.microsoft.com/office/drawing/2014/main" id="{00000000-0008-0000-0100-0000B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304800</xdr:colOff>
      <xdr:row>27</xdr:row>
      <xdr:rowOff>228600</xdr:rowOff>
    </xdr:to>
    <xdr:sp macro="" textlink="">
      <xdr:nvSpPr>
        <xdr:cNvPr id="4285" name="Control 189" hidden="1">
          <a:extLst>
            <a:ext uri="{63B3BB69-23CF-44E3-9099-C40C66FF867C}">
              <a14:compatExt xmlns:a14="http://schemas.microsoft.com/office/drawing/2010/main" spid="_x0000_s4285"/>
            </a:ext>
            <a:ext uri="{FF2B5EF4-FFF2-40B4-BE49-F238E27FC236}">
              <a16:creationId xmlns:a16="http://schemas.microsoft.com/office/drawing/2014/main" id="{00000000-0008-0000-0100-0000B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304800</xdr:colOff>
      <xdr:row>28</xdr:row>
      <xdr:rowOff>228600</xdr:rowOff>
    </xdr:to>
    <xdr:sp macro="" textlink="">
      <xdr:nvSpPr>
        <xdr:cNvPr id="4286" name="Control 190" hidden="1">
          <a:extLst>
            <a:ext uri="{63B3BB69-23CF-44E3-9099-C40C66FF867C}">
              <a14:compatExt xmlns:a14="http://schemas.microsoft.com/office/drawing/2010/main" spid="_x0000_s4286"/>
            </a:ext>
            <a:ext uri="{FF2B5EF4-FFF2-40B4-BE49-F238E27FC236}">
              <a16:creationId xmlns:a16="http://schemas.microsoft.com/office/drawing/2014/main" id="{00000000-0008-0000-0100-0000B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304800</xdr:colOff>
      <xdr:row>28</xdr:row>
      <xdr:rowOff>228600</xdr:rowOff>
    </xdr:to>
    <xdr:sp macro="" textlink="">
      <xdr:nvSpPr>
        <xdr:cNvPr id="4287" name="Control 191" hidden="1">
          <a:extLst>
            <a:ext uri="{63B3BB69-23CF-44E3-9099-C40C66FF867C}">
              <a14:compatExt xmlns:a14="http://schemas.microsoft.com/office/drawing/2010/main" spid="_x0000_s4287"/>
            </a:ext>
            <a:ext uri="{FF2B5EF4-FFF2-40B4-BE49-F238E27FC236}">
              <a16:creationId xmlns:a16="http://schemas.microsoft.com/office/drawing/2014/main" id="{00000000-0008-0000-0100-0000B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304800</xdr:colOff>
      <xdr:row>28</xdr:row>
      <xdr:rowOff>228600</xdr:rowOff>
    </xdr:to>
    <xdr:sp macro="" textlink="">
      <xdr:nvSpPr>
        <xdr:cNvPr id="4288" name="Control 192" hidden="1">
          <a:extLst>
            <a:ext uri="{63B3BB69-23CF-44E3-9099-C40C66FF867C}">
              <a14:compatExt xmlns:a14="http://schemas.microsoft.com/office/drawing/2010/main" spid="_x0000_s4288"/>
            </a:ext>
            <a:ext uri="{FF2B5EF4-FFF2-40B4-BE49-F238E27FC236}">
              <a16:creationId xmlns:a16="http://schemas.microsoft.com/office/drawing/2014/main" id="{00000000-0008-0000-0100-0000C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304800</xdr:colOff>
      <xdr:row>28</xdr:row>
      <xdr:rowOff>228600</xdr:rowOff>
    </xdr:to>
    <xdr:sp macro="" textlink="">
      <xdr:nvSpPr>
        <xdr:cNvPr id="4289" name="Control 193" hidden="1">
          <a:extLst>
            <a:ext uri="{63B3BB69-23CF-44E3-9099-C40C66FF867C}">
              <a14:compatExt xmlns:a14="http://schemas.microsoft.com/office/drawing/2010/main" spid="_x0000_s4289"/>
            </a:ext>
            <a:ext uri="{FF2B5EF4-FFF2-40B4-BE49-F238E27FC236}">
              <a16:creationId xmlns:a16="http://schemas.microsoft.com/office/drawing/2014/main" id="{00000000-0008-0000-0100-0000C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304800</xdr:colOff>
      <xdr:row>28</xdr:row>
      <xdr:rowOff>228600</xdr:rowOff>
    </xdr:to>
    <xdr:sp macro="" textlink="">
      <xdr:nvSpPr>
        <xdr:cNvPr id="4290" name="Control 194" hidden="1">
          <a:extLst>
            <a:ext uri="{63B3BB69-23CF-44E3-9099-C40C66FF867C}">
              <a14:compatExt xmlns:a14="http://schemas.microsoft.com/office/drawing/2010/main" spid="_x0000_s4290"/>
            </a:ext>
            <a:ext uri="{FF2B5EF4-FFF2-40B4-BE49-F238E27FC236}">
              <a16:creationId xmlns:a16="http://schemas.microsoft.com/office/drawing/2014/main" id="{00000000-0008-0000-0100-0000C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304800</xdr:colOff>
      <xdr:row>28</xdr:row>
      <xdr:rowOff>228600</xdr:rowOff>
    </xdr:to>
    <xdr:sp macro="" textlink="">
      <xdr:nvSpPr>
        <xdr:cNvPr id="4291" name="Control 195" hidden="1">
          <a:extLst>
            <a:ext uri="{63B3BB69-23CF-44E3-9099-C40C66FF867C}">
              <a14:compatExt xmlns:a14="http://schemas.microsoft.com/office/drawing/2010/main" spid="_x0000_s4291"/>
            </a:ext>
            <a:ext uri="{FF2B5EF4-FFF2-40B4-BE49-F238E27FC236}">
              <a16:creationId xmlns:a16="http://schemas.microsoft.com/office/drawing/2014/main" id="{00000000-0008-0000-0100-0000C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9</xdr:col>
      <xdr:colOff>304800</xdr:colOff>
      <xdr:row>28</xdr:row>
      <xdr:rowOff>228600</xdr:rowOff>
    </xdr:to>
    <xdr:sp macro="" textlink="">
      <xdr:nvSpPr>
        <xdr:cNvPr id="4292" name="Control 196" hidden="1">
          <a:extLst>
            <a:ext uri="{63B3BB69-23CF-44E3-9099-C40C66FF867C}">
              <a14:compatExt xmlns:a14="http://schemas.microsoft.com/office/drawing/2010/main" spid="_x0000_s4292"/>
            </a:ext>
            <a:ext uri="{FF2B5EF4-FFF2-40B4-BE49-F238E27FC236}">
              <a16:creationId xmlns:a16="http://schemas.microsoft.com/office/drawing/2014/main" id="{00000000-0008-0000-0100-0000C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304800</xdr:colOff>
      <xdr:row>29</xdr:row>
      <xdr:rowOff>228600</xdr:rowOff>
    </xdr:to>
    <xdr:sp macro="" textlink="">
      <xdr:nvSpPr>
        <xdr:cNvPr id="4293" name="Control 197" hidden="1">
          <a:extLst>
            <a:ext uri="{63B3BB69-23CF-44E3-9099-C40C66FF867C}">
              <a14:compatExt xmlns:a14="http://schemas.microsoft.com/office/drawing/2010/main" spid="_x0000_s4293"/>
            </a:ext>
            <a:ext uri="{FF2B5EF4-FFF2-40B4-BE49-F238E27FC236}">
              <a16:creationId xmlns:a16="http://schemas.microsoft.com/office/drawing/2014/main" id="{00000000-0008-0000-0100-0000C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304800</xdr:colOff>
      <xdr:row>29</xdr:row>
      <xdr:rowOff>228600</xdr:rowOff>
    </xdr:to>
    <xdr:sp macro="" textlink="">
      <xdr:nvSpPr>
        <xdr:cNvPr id="4294" name="Control 198" hidden="1">
          <a:extLst>
            <a:ext uri="{63B3BB69-23CF-44E3-9099-C40C66FF867C}">
              <a14:compatExt xmlns:a14="http://schemas.microsoft.com/office/drawing/2010/main" spid="_x0000_s4294"/>
            </a:ext>
            <a:ext uri="{FF2B5EF4-FFF2-40B4-BE49-F238E27FC236}">
              <a16:creationId xmlns:a16="http://schemas.microsoft.com/office/drawing/2014/main" id="{00000000-0008-0000-0100-0000C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304800</xdr:colOff>
      <xdr:row>29</xdr:row>
      <xdr:rowOff>228600</xdr:rowOff>
    </xdr:to>
    <xdr:sp macro="" textlink="">
      <xdr:nvSpPr>
        <xdr:cNvPr id="4295" name="Control 199" hidden="1">
          <a:extLst>
            <a:ext uri="{63B3BB69-23CF-44E3-9099-C40C66FF867C}">
              <a14:compatExt xmlns:a14="http://schemas.microsoft.com/office/drawing/2010/main" spid="_x0000_s4295"/>
            </a:ext>
            <a:ext uri="{FF2B5EF4-FFF2-40B4-BE49-F238E27FC236}">
              <a16:creationId xmlns:a16="http://schemas.microsoft.com/office/drawing/2014/main" id="{00000000-0008-0000-0100-0000C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304800</xdr:colOff>
      <xdr:row>29</xdr:row>
      <xdr:rowOff>228600</xdr:rowOff>
    </xdr:to>
    <xdr:sp macro="" textlink="">
      <xdr:nvSpPr>
        <xdr:cNvPr id="4296" name="Control 200" hidden="1">
          <a:extLst>
            <a:ext uri="{63B3BB69-23CF-44E3-9099-C40C66FF867C}">
              <a14:compatExt xmlns:a14="http://schemas.microsoft.com/office/drawing/2010/main" spid="_x0000_s4296"/>
            </a:ext>
            <a:ext uri="{FF2B5EF4-FFF2-40B4-BE49-F238E27FC236}">
              <a16:creationId xmlns:a16="http://schemas.microsoft.com/office/drawing/2014/main" id="{00000000-0008-0000-0100-0000C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304800</xdr:colOff>
      <xdr:row>29</xdr:row>
      <xdr:rowOff>228600</xdr:rowOff>
    </xdr:to>
    <xdr:sp macro="" textlink="">
      <xdr:nvSpPr>
        <xdr:cNvPr id="4297" name="Control 201" hidden="1">
          <a:extLst>
            <a:ext uri="{63B3BB69-23CF-44E3-9099-C40C66FF867C}">
              <a14:compatExt xmlns:a14="http://schemas.microsoft.com/office/drawing/2010/main" spid="_x0000_s4297"/>
            </a:ext>
            <a:ext uri="{FF2B5EF4-FFF2-40B4-BE49-F238E27FC236}">
              <a16:creationId xmlns:a16="http://schemas.microsoft.com/office/drawing/2014/main" id="{00000000-0008-0000-0100-0000C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304800</xdr:colOff>
      <xdr:row>29</xdr:row>
      <xdr:rowOff>228600</xdr:rowOff>
    </xdr:to>
    <xdr:sp macro="" textlink="">
      <xdr:nvSpPr>
        <xdr:cNvPr id="4298" name="Control 202" hidden="1">
          <a:extLst>
            <a:ext uri="{63B3BB69-23CF-44E3-9099-C40C66FF867C}">
              <a14:compatExt xmlns:a14="http://schemas.microsoft.com/office/drawing/2010/main" spid="_x0000_s4298"/>
            </a:ext>
            <a:ext uri="{FF2B5EF4-FFF2-40B4-BE49-F238E27FC236}">
              <a16:creationId xmlns:a16="http://schemas.microsoft.com/office/drawing/2014/main" id="{00000000-0008-0000-0100-0000C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304800</xdr:colOff>
      <xdr:row>29</xdr:row>
      <xdr:rowOff>228600</xdr:rowOff>
    </xdr:to>
    <xdr:sp macro="" textlink="">
      <xdr:nvSpPr>
        <xdr:cNvPr id="4299" name="Control 203" hidden="1">
          <a:extLst>
            <a:ext uri="{63B3BB69-23CF-44E3-9099-C40C66FF867C}">
              <a14:compatExt xmlns:a14="http://schemas.microsoft.com/office/drawing/2010/main" spid="_x0000_s4299"/>
            </a:ext>
            <a:ext uri="{FF2B5EF4-FFF2-40B4-BE49-F238E27FC236}">
              <a16:creationId xmlns:a16="http://schemas.microsoft.com/office/drawing/2014/main" id="{00000000-0008-0000-0100-0000C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304800</xdr:colOff>
      <xdr:row>30</xdr:row>
      <xdr:rowOff>228600</xdr:rowOff>
    </xdr:to>
    <xdr:sp macro="" textlink="">
      <xdr:nvSpPr>
        <xdr:cNvPr id="4300" name="Control 204" hidden="1">
          <a:extLst>
            <a:ext uri="{63B3BB69-23CF-44E3-9099-C40C66FF867C}">
              <a14:compatExt xmlns:a14="http://schemas.microsoft.com/office/drawing/2010/main" spid="_x0000_s4300"/>
            </a:ext>
            <a:ext uri="{FF2B5EF4-FFF2-40B4-BE49-F238E27FC236}">
              <a16:creationId xmlns:a16="http://schemas.microsoft.com/office/drawing/2014/main" id="{00000000-0008-0000-0100-0000C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304800</xdr:colOff>
      <xdr:row>30</xdr:row>
      <xdr:rowOff>228600</xdr:rowOff>
    </xdr:to>
    <xdr:sp macro="" textlink="">
      <xdr:nvSpPr>
        <xdr:cNvPr id="4301" name="Control 205" hidden="1">
          <a:extLst>
            <a:ext uri="{63B3BB69-23CF-44E3-9099-C40C66FF867C}">
              <a14:compatExt xmlns:a14="http://schemas.microsoft.com/office/drawing/2010/main" spid="_x0000_s4301"/>
            </a:ext>
            <a:ext uri="{FF2B5EF4-FFF2-40B4-BE49-F238E27FC236}">
              <a16:creationId xmlns:a16="http://schemas.microsoft.com/office/drawing/2014/main" id="{00000000-0008-0000-0100-0000C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304800</xdr:colOff>
      <xdr:row>30</xdr:row>
      <xdr:rowOff>228600</xdr:rowOff>
    </xdr:to>
    <xdr:sp macro="" textlink="">
      <xdr:nvSpPr>
        <xdr:cNvPr id="4302" name="Control 206" hidden="1">
          <a:extLst>
            <a:ext uri="{63B3BB69-23CF-44E3-9099-C40C66FF867C}">
              <a14:compatExt xmlns:a14="http://schemas.microsoft.com/office/drawing/2010/main" spid="_x0000_s4302"/>
            </a:ext>
            <a:ext uri="{FF2B5EF4-FFF2-40B4-BE49-F238E27FC236}">
              <a16:creationId xmlns:a16="http://schemas.microsoft.com/office/drawing/2014/main" id="{00000000-0008-0000-0100-0000C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304800</xdr:colOff>
      <xdr:row>30</xdr:row>
      <xdr:rowOff>228600</xdr:rowOff>
    </xdr:to>
    <xdr:sp macro="" textlink="">
      <xdr:nvSpPr>
        <xdr:cNvPr id="4303" name="Control 207" hidden="1">
          <a:extLst>
            <a:ext uri="{63B3BB69-23CF-44E3-9099-C40C66FF867C}">
              <a14:compatExt xmlns:a14="http://schemas.microsoft.com/office/drawing/2010/main" spid="_x0000_s4303"/>
            </a:ext>
            <a:ext uri="{FF2B5EF4-FFF2-40B4-BE49-F238E27FC236}">
              <a16:creationId xmlns:a16="http://schemas.microsoft.com/office/drawing/2014/main" id="{00000000-0008-0000-0100-0000C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304800</xdr:colOff>
      <xdr:row>30</xdr:row>
      <xdr:rowOff>228600</xdr:rowOff>
    </xdr:to>
    <xdr:sp macro="" textlink="">
      <xdr:nvSpPr>
        <xdr:cNvPr id="4304" name="Control 208" hidden="1">
          <a:extLst>
            <a:ext uri="{63B3BB69-23CF-44E3-9099-C40C66FF867C}">
              <a14:compatExt xmlns:a14="http://schemas.microsoft.com/office/drawing/2010/main" spid="_x0000_s4304"/>
            </a:ext>
            <a:ext uri="{FF2B5EF4-FFF2-40B4-BE49-F238E27FC236}">
              <a16:creationId xmlns:a16="http://schemas.microsoft.com/office/drawing/2014/main" id="{00000000-0008-0000-0100-0000D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304800</xdr:colOff>
      <xdr:row>30</xdr:row>
      <xdr:rowOff>228600</xdr:rowOff>
    </xdr:to>
    <xdr:sp macro="" textlink="">
      <xdr:nvSpPr>
        <xdr:cNvPr id="4305" name="Control 209" hidden="1">
          <a:extLst>
            <a:ext uri="{63B3BB69-23CF-44E3-9099-C40C66FF867C}">
              <a14:compatExt xmlns:a14="http://schemas.microsoft.com/office/drawing/2010/main" spid="_x0000_s4305"/>
            </a:ext>
            <a:ext uri="{FF2B5EF4-FFF2-40B4-BE49-F238E27FC236}">
              <a16:creationId xmlns:a16="http://schemas.microsoft.com/office/drawing/2014/main" id="{00000000-0008-0000-0100-0000D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304800</xdr:colOff>
      <xdr:row>30</xdr:row>
      <xdr:rowOff>228600</xdr:rowOff>
    </xdr:to>
    <xdr:sp macro="" textlink="">
      <xdr:nvSpPr>
        <xdr:cNvPr id="4306" name="Control 210" hidden="1">
          <a:extLst>
            <a:ext uri="{63B3BB69-23CF-44E3-9099-C40C66FF867C}">
              <a14:compatExt xmlns:a14="http://schemas.microsoft.com/office/drawing/2010/main" spid="_x0000_s4306"/>
            </a:ext>
            <a:ext uri="{FF2B5EF4-FFF2-40B4-BE49-F238E27FC236}">
              <a16:creationId xmlns:a16="http://schemas.microsoft.com/office/drawing/2014/main" id="{00000000-0008-0000-0100-0000D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304800</xdr:colOff>
      <xdr:row>31</xdr:row>
      <xdr:rowOff>228600</xdr:rowOff>
    </xdr:to>
    <xdr:sp macro="" textlink="">
      <xdr:nvSpPr>
        <xdr:cNvPr id="4307" name="Control 211" hidden="1">
          <a:extLst>
            <a:ext uri="{63B3BB69-23CF-44E3-9099-C40C66FF867C}">
              <a14:compatExt xmlns:a14="http://schemas.microsoft.com/office/drawing/2010/main" spid="_x0000_s4307"/>
            </a:ext>
            <a:ext uri="{FF2B5EF4-FFF2-40B4-BE49-F238E27FC236}">
              <a16:creationId xmlns:a16="http://schemas.microsoft.com/office/drawing/2014/main" id="{00000000-0008-0000-0100-0000D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304800</xdr:colOff>
      <xdr:row>31</xdr:row>
      <xdr:rowOff>228600</xdr:rowOff>
    </xdr:to>
    <xdr:sp macro="" textlink="">
      <xdr:nvSpPr>
        <xdr:cNvPr id="4308" name="Control 212" hidden="1">
          <a:extLst>
            <a:ext uri="{63B3BB69-23CF-44E3-9099-C40C66FF867C}">
              <a14:compatExt xmlns:a14="http://schemas.microsoft.com/office/drawing/2010/main" spid="_x0000_s4308"/>
            </a:ext>
            <a:ext uri="{FF2B5EF4-FFF2-40B4-BE49-F238E27FC236}">
              <a16:creationId xmlns:a16="http://schemas.microsoft.com/office/drawing/2014/main" id="{00000000-0008-0000-0100-0000D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31</xdr:row>
      <xdr:rowOff>0</xdr:rowOff>
    </xdr:from>
    <xdr:to>
      <xdr:col>5</xdr:col>
      <xdr:colOff>304800</xdr:colOff>
      <xdr:row>31</xdr:row>
      <xdr:rowOff>228600</xdr:rowOff>
    </xdr:to>
    <xdr:sp macro="" textlink="">
      <xdr:nvSpPr>
        <xdr:cNvPr id="4309" name="Control 213" hidden="1">
          <a:extLst>
            <a:ext uri="{63B3BB69-23CF-44E3-9099-C40C66FF867C}">
              <a14:compatExt xmlns:a14="http://schemas.microsoft.com/office/drawing/2010/main" spid="_x0000_s4309"/>
            </a:ext>
            <a:ext uri="{FF2B5EF4-FFF2-40B4-BE49-F238E27FC236}">
              <a16:creationId xmlns:a16="http://schemas.microsoft.com/office/drawing/2014/main" id="{00000000-0008-0000-0100-0000D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6</xdr:col>
      <xdr:colOff>304800</xdr:colOff>
      <xdr:row>31</xdr:row>
      <xdr:rowOff>228600</xdr:rowOff>
    </xdr:to>
    <xdr:sp macro="" textlink="">
      <xdr:nvSpPr>
        <xdr:cNvPr id="4310" name="Control 214" hidden="1">
          <a:extLst>
            <a:ext uri="{63B3BB69-23CF-44E3-9099-C40C66FF867C}">
              <a14:compatExt xmlns:a14="http://schemas.microsoft.com/office/drawing/2010/main" spid="_x0000_s4310"/>
            </a:ext>
            <a:ext uri="{FF2B5EF4-FFF2-40B4-BE49-F238E27FC236}">
              <a16:creationId xmlns:a16="http://schemas.microsoft.com/office/drawing/2014/main" id="{00000000-0008-0000-0100-0000D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304800</xdr:colOff>
      <xdr:row>31</xdr:row>
      <xdr:rowOff>228600</xdr:rowOff>
    </xdr:to>
    <xdr:sp macro="" textlink="">
      <xdr:nvSpPr>
        <xdr:cNvPr id="4311" name="Control 215" hidden="1">
          <a:extLst>
            <a:ext uri="{63B3BB69-23CF-44E3-9099-C40C66FF867C}">
              <a14:compatExt xmlns:a14="http://schemas.microsoft.com/office/drawing/2010/main" spid="_x0000_s4311"/>
            </a:ext>
            <a:ext uri="{FF2B5EF4-FFF2-40B4-BE49-F238E27FC236}">
              <a16:creationId xmlns:a16="http://schemas.microsoft.com/office/drawing/2014/main" id="{00000000-0008-0000-0100-0000D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304800</xdr:colOff>
      <xdr:row>31</xdr:row>
      <xdr:rowOff>228600</xdr:rowOff>
    </xdr:to>
    <xdr:sp macro="" textlink="">
      <xdr:nvSpPr>
        <xdr:cNvPr id="4312" name="Control 216" hidden="1">
          <a:extLst>
            <a:ext uri="{63B3BB69-23CF-44E3-9099-C40C66FF867C}">
              <a14:compatExt xmlns:a14="http://schemas.microsoft.com/office/drawing/2010/main" spid="_x0000_s4312"/>
            </a:ext>
            <a:ext uri="{FF2B5EF4-FFF2-40B4-BE49-F238E27FC236}">
              <a16:creationId xmlns:a16="http://schemas.microsoft.com/office/drawing/2014/main" id="{00000000-0008-0000-0100-0000D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304800</xdr:colOff>
      <xdr:row>31</xdr:row>
      <xdr:rowOff>228600</xdr:rowOff>
    </xdr:to>
    <xdr:sp macro="" textlink="">
      <xdr:nvSpPr>
        <xdr:cNvPr id="4313" name="Control 217" hidden="1">
          <a:extLst>
            <a:ext uri="{63B3BB69-23CF-44E3-9099-C40C66FF867C}">
              <a14:compatExt xmlns:a14="http://schemas.microsoft.com/office/drawing/2010/main" spid="_x0000_s4313"/>
            </a:ext>
            <a:ext uri="{FF2B5EF4-FFF2-40B4-BE49-F238E27FC236}">
              <a16:creationId xmlns:a16="http://schemas.microsoft.com/office/drawing/2014/main" id="{00000000-0008-0000-0100-0000D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304800</xdr:colOff>
      <xdr:row>32</xdr:row>
      <xdr:rowOff>228600</xdr:rowOff>
    </xdr:to>
    <xdr:sp macro="" textlink="">
      <xdr:nvSpPr>
        <xdr:cNvPr id="4314" name="Control 218" hidden="1">
          <a:extLst>
            <a:ext uri="{63B3BB69-23CF-44E3-9099-C40C66FF867C}">
              <a14:compatExt xmlns:a14="http://schemas.microsoft.com/office/drawing/2010/main" spid="_x0000_s4314"/>
            </a:ext>
            <a:ext uri="{FF2B5EF4-FFF2-40B4-BE49-F238E27FC236}">
              <a16:creationId xmlns:a16="http://schemas.microsoft.com/office/drawing/2014/main" id="{00000000-0008-0000-0100-0000D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304800</xdr:colOff>
      <xdr:row>32</xdr:row>
      <xdr:rowOff>228600</xdr:rowOff>
    </xdr:to>
    <xdr:sp macro="" textlink="">
      <xdr:nvSpPr>
        <xdr:cNvPr id="4315" name="Control 219" hidden="1">
          <a:extLst>
            <a:ext uri="{63B3BB69-23CF-44E3-9099-C40C66FF867C}">
              <a14:compatExt xmlns:a14="http://schemas.microsoft.com/office/drawing/2010/main" spid="_x0000_s4315"/>
            </a:ext>
            <a:ext uri="{FF2B5EF4-FFF2-40B4-BE49-F238E27FC236}">
              <a16:creationId xmlns:a16="http://schemas.microsoft.com/office/drawing/2014/main" id="{00000000-0008-0000-0100-0000D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32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4316" name="Control 220" hidden="1">
          <a:extLst>
            <a:ext uri="{63B3BB69-23CF-44E3-9099-C40C66FF867C}">
              <a14:compatExt xmlns:a14="http://schemas.microsoft.com/office/drawing/2010/main" spid="_x0000_s4316"/>
            </a:ext>
            <a:ext uri="{FF2B5EF4-FFF2-40B4-BE49-F238E27FC236}">
              <a16:creationId xmlns:a16="http://schemas.microsoft.com/office/drawing/2014/main" id="{00000000-0008-0000-0100-0000D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304800</xdr:colOff>
      <xdr:row>32</xdr:row>
      <xdr:rowOff>228600</xdr:rowOff>
    </xdr:to>
    <xdr:sp macro="" textlink="">
      <xdr:nvSpPr>
        <xdr:cNvPr id="4317" name="Control 221" hidden="1">
          <a:extLst>
            <a:ext uri="{63B3BB69-23CF-44E3-9099-C40C66FF867C}">
              <a14:compatExt xmlns:a14="http://schemas.microsoft.com/office/drawing/2010/main" spid="_x0000_s4317"/>
            </a:ext>
            <a:ext uri="{FF2B5EF4-FFF2-40B4-BE49-F238E27FC236}">
              <a16:creationId xmlns:a16="http://schemas.microsoft.com/office/drawing/2014/main" id="{00000000-0008-0000-0100-0000D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304800</xdr:colOff>
      <xdr:row>32</xdr:row>
      <xdr:rowOff>228600</xdr:rowOff>
    </xdr:to>
    <xdr:sp macro="" textlink="">
      <xdr:nvSpPr>
        <xdr:cNvPr id="4318" name="Control 222" hidden="1">
          <a:extLst>
            <a:ext uri="{63B3BB69-23CF-44E3-9099-C40C66FF867C}">
              <a14:compatExt xmlns:a14="http://schemas.microsoft.com/office/drawing/2010/main" spid="_x0000_s4318"/>
            </a:ext>
            <a:ext uri="{FF2B5EF4-FFF2-40B4-BE49-F238E27FC236}">
              <a16:creationId xmlns:a16="http://schemas.microsoft.com/office/drawing/2014/main" id="{00000000-0008-0000-0100-0000D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304800</xdr:colOff>
      <xdr:row>32</xdr:row>
      <xdr:rowOff>228600</xdr:rowOff>
    </xdr:to>
    <xdr:sp macro="" textlink="">
      <xdr:nvSpPr>
        <xdr:cNvPr id="4319" name="Control 223" hidden="1">
          <a:extLst>
            <a:ext uri="{63B3BB69-23CF-44E3-9099-C40C66FF867C}">
              <a14:compatExt xmlns:a14="http://schemas.microsoft.com/office/drawing/2010/main" spid="_x0000_s4319"/>
            </a:ext>
            <a:ext uri="{FF2B5EF4-FFF2-40B4-BE49-F238E27FC236}">
              <a16:creationId xmlns:a16="http://schemas.microsoft.com/office/drawing/2014/main" id="{00000000-0008-0000-0100-0000D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304800</xdr:colOff>
      <xdr:row>32</xdr:row>
      <xdr:rowOff>228600</xdr:rowOff>
    </xdr:to>
    <xdr:sp macro="" textlink="">
      <xdr:nvSpPr>
        <xdr:cNvPr id="4320" name="Control 224" hidden="1">
          <a:extLst>
            <a:ext uri="{63B3BB69-23CF-44E3-9099-C40C66FF867C}">
              <a14:compatExt xmlns:a14="http://schemas.microsoft.com/office/drawing/2010/main" spid="_x0000_s4320"/>
            </a:ext>
            <a:ext uri="{FF2B5EF4-FFF2-40B4-BE49-F238E27FC236}">
              <a16:creationId xmlns:a16="http://schemas.microsoft.com/office/drawing/2014/main" id="{00000000-0008-0000-0100-0000E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304800</xdr:colOff>
      <xdr:row>33</xdr:row>
      <xdr:rowOff>228600</xdr:rowOff>
    </xdr:to>
    <xdr:sp macro="" textlink="">
      <xdr:nvSpPr>
        <xdr:cNvPr id="4321" name="Control 225" hidden="1">
          <a:extLst>
            <a:ext uri="{63B3BB69-23CF-44E3-9099-C40C66FF867C}">
              <a14:compatExt xmlns:a14="http://schemas.microsoft.com/office/drawing/2010/main" spid="_x0000_s4321"/>
            </a:ext>
            <a:ext uri="{FF2B5EF4-FFF2-40B4-BE49-F238E27FC236}">
              <a16:creationId xmlns:a16="http://schemas.microsoft.com/office/drawing/2014/main" id="{00000000-0008-0000-0100-0000E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304800</xdr:colOff>
      <xdr:row>33</xdr:row>
      <xdr:rowOff>228600</xdr:rowOff>
    </xdr:to>
    <xdr:sp macro="" textlink="">
      <xdr:nvSpPr>
        <xdr:cNvPr id="4322" name="Control 226" hidden="1">
          <a:extLst>
            <a:ext uri="{63B3BB69-23CF-44E3-9099-C40C66FF867C}">
              <a14:compatExt xmlns:a14="http://schemas.microsoft.com/office/drawing/2010/main" spid="_x0000_s4322"/>
            </a:ext>
            <a:ext uri="{FF2B5EF4-FFF2-40B4-BE49-F238E27FC236}">
              <a16:creationId xmlns:a16="http://schemas.microsoft.com/office/drawing/2014/main" id="{00000000-0008-0000-0100-0000E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4323" name="Control 227" hidden="1">
          <a:extLst>
            <a:ext uri="{63B3BB69-23CF-44E3-9099-C40C66FF867C}">
              <a14:compatExt xmlns:a14="http://schemas.microsoft.com/office/drawing/2010/main" spid="_x0000_s4323"/>
            </a:ext>
            <a:ext uri="{FF2B5EF4-FFF2-40B4-BE49-F238E27FC236}">
              <a16:creationId xmlns:a16="http://schemas.microsoft.com/office/drawing/2014/main" id="{00000000-0008-0000-0100-0000E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304800</xdr:colOff>
      <xdr:row>33</xdr:row>
      <xdr:rowOff>228600</xdr:rowOff>
    </xdr:to>
    <xdr:sp macro="" textlink="">
      <xdr:nvSpPr>
        <xdr:cNvPr id="4324" name="Control 228" hidden="1">
          <a:extLst>
            <a:ext uri="{63B3BB69-23CF-44E3-9099-C40C66FF867C}">
              <a14:compatExt xmlns:a14="http://schemas.microsoft.com/office/drawing/2010/main" spid="_x0000_s4324"/>
            </a:ext>
            <a:ext uri="{FF2B5EF4-FFF2-40B4-BE49-F238E27FC236}">
              <a16:creationId xmlns:a16="http://schemas.microsoft.com/office/drawing/2014/main" id="{00000000-0008-0000-0100-0000E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304800</xdr:colOff>
      <xdr:row>33</xdr:row>
      <xdr:rowOff>228600</xdr:rowOff>
    </xdr:to>
    <xdr:sp macro="" textlink="">
      <xdr:nvSpPr>
        <xdr:cNvPr id="4325" name="Control 229" hidden="1">
          <a:extLst>
            <a:ext uri="{63B3BB69-23CF-44E3-9099-C40C66FF867C}">
              <a14:compatExt xmlns:a14="http://schemas.microsoft.com/office/drawing/2010/main" spid="_x0000_s4325"/>
            </a:ext>
            <a:ext uri="{FF2B5EF4-FFF2-40B4-BE49-F238E27FC236}">
              <a16:creationId xmlns:a16="http://schemas.microsoft.com/office/drawing/2014/main" id="{00000000-0008-0000-0100-0000E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304800</xdr:colOff>
      <xdr:row>33</xdr:row>
      <xdr:rowOff>228600</xdr:rowOff>
    </xdr:to>
    <xdr:sp macro="" textlink="">
      <xdr:nvSpPr>
        <xdr:cNvPr id="4326" name="Control 230" hidden="1">
          <a:extLst>
            <a:ext uri="{63B3BB69-23CF-44E3-9099-C40C66FF867C}">
              <a14:compatExt xmlns:a14="http://schemas.microsoft.com/office/drawing/2010/main" spid="_x0000_s4326"/>
            </a:ext>
            <a:ext uri="{FF2B5EF4-FFF2-40B4-BE49-F238E27FC236}">
              <a16:creationId xmlns:a16="http://schemas.microsoft.com/office/drawing/2014/main" id="{00000000-0008-0000-0100-0000E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304800</xdr:colOff>
      <xdr:row>33</xdr:row>
      <xdr:rowOff>228600</xdr:rowOff>
    </xdr:to>
    <xdr:sp macro="" textlink="">
      <xdr:nvSpPr>
        <xdr:cNvPr id="4327" name="Control 231" hidden="1">
          <a:extLst>
            <a:ext uri="{63B3BB69-23CF-44E3-9099-C40C66FF867C}">
              <a14:compatExt xmlns:a14="http://schemas.microsoft.com/office/drawing/2010/main" spid="_x0000_s4327"/>
            </a:ext>
            <a:ext uri="{FF2B5EF4-FFF2-40B4-BE49-F238E27FC236}">
              <a16:creationId xmlns:a16="http://schemas.microsoft.com/office/drawing/2014/main" id="{00000000-0008-0000-0100-0000E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304800</xdr:colOff>
      <xdr:row>34</xdr:row>
      <xdr:rowOff>228600</xdr:rowOff>
    </xdr:to>
    <xdr:sp macro="" textlink="">
      <xdr:nvSpPr>
        <xdr:cNvPr id="4328" name="Control 232" hidden="1">
          <a:extLst>
            <a:ext uri="{63B3BB69-23CF-44E3-9099-C40C66FF867C}">
              <a14:compatExt xmlns:a14="http://schemas.microsoft.com/office/drawing/2010/main" spid="_x0000_s4328"/>
            </a:ext>
            <a:ext uri="{FF2B5EF4-FFF2-40B4-BE49-F238E27FC236}">
              <a16:creationId xmlns:a16="http://schemas.microsoft.com/office/drawing/2014/main" id="{00000000-0008-0000-0100-0000E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304800</xdr:colOff>
      <xdr:row>34</xdr:row>
      <xdr:rowOff>228600</xdr:rowOff>
    </xdr:to>
    <xdr:sp macro="" textlink="">
      <xdr:nvSpPr>
        <xdr:cNvPr id="4329" name="Control 233" hidden="1">
          <a:extLst>
            <a:ext uri="{63B3BB69-23CF-44E3-9099-C40C66FF867C}">
              <a14:compatExt xmlns:a14="http://schemas.microsoft.com/office/drawing/2010/main" spid="_x0000_s4329"/>
            </a:ext>
            <a:ext uri="{FF2B5EF4-FFF2-40B4-BE49-F238E27FC236}">
              <a16:creationId xmlns:a16="http://schemas.microsoft.com/office/drawing/2014/main" id="{00000000-0008-0000-0100-0000E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5</xdr:col>
      <xdr:colOff>304800</xdr:colOff>
      <xdr:row>34</xdr:row>
      <xdr:rowOff>228600</xdr:rowOff>
    </xdr:to>
    <xdr:sp macro="" textlink="">
      <xdr:nvSpPr>
        <xdr:cNvPr id="4330" name="Control 234" hidden="1">
          <a:extLst>
            <a:ext uri="{63B3BB69-23CF-44E3-9099-C40C66FF867C}">
              <a14:compatExt xmlns:a14="http://schemas.microsoft.com/office/drawing/2010/main" spid="_x0000_s4330"/>
            </a:ext>
            <a:ext uri="{FF2B5EF4-FFF2-40B4-BE49-F238E27FC236}">
              <a16:creationId xmlns:a16="http://schemas.microsoft.com/office/drawing/2014/main" id="{00000000-0008-0000-0100-0000E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304800</xdr:colOff>
      <xdr:row>34</xdr:row>
      <xdr:rowOff>228600</xdr:rowOff>
    </xdr:to>
    <xdr:sp macro="" textlink="">
      <xdr:nvSpPr>
        <xdr:cNvPr id="4331" name="Control 235" hidden="1">
          <a:extLst>
            <a:ext uri="{63B3BB69-23CF-44E3-9099-C40C66FF867C}">
              <a14:compatExt xmlns:a14="http://schemas.microsoft.com/office/drawing/2010/main" spid="_x0000_s4331"/>
            </a:ext>
            <a:ext uri="{FF2B5EF4-FFF2-40B4-BE49-F238E27FC236}">
              <a16:creationId xmlns:a16="http://schemas.microsoft.com/office/drawing/2014/main" id="{00000000-0008-0000-0100-0000E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7</xdr:col>
      <xdr:colOff>304800</xdr:colOff>
      <xdr:row>34</xdr:row>
      <xdr:rowOff>228600</xdr:rowOff>
    </xdr:to>
    <xdr:sp macro="" textlink="">
      <xdr:nvSpPr>
        <xdr:cNvPr id="4332" name="Control 236" hidden="1">
          <a:extLst>
            <a:ext uri="{63B3BB69-23CF-44E3-9099-C40C66FF867C}">
              <a14:compatExt xmlns:a14="http://schemas.microsoft.com/office/drawing/2010/main" spid="_x0000_s4332"/>
            </a:ext>
            <a:ext uri="{FF2B5EF4-FFF2-40B4-BE49-F238E27FC236}">
              <a16:creationId xmlns:a16="http://schemas.microsoft.com/office/drawing/2014/main" id="{00000000-0008-0000-0100-0000E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304800</xdr:colOff>
      <xdr:row>34</xdr:row>
      <xdr:rowOff>228600</xdr:rowOff>
    </xdr:to>
    <xdr:sp macro="" textlink="">
      <xdr:nvSpPr>
        <xdr:cNvPr id="4333" name="Control 237" hidden="1">
          <a:extLst>
            <a:ext uri="{63B3BB69-23CF-44E3-9099-C40C66FF867C}">
              <a14:compatExt xmlns:a14="http://schemas.microsoft.com/office/drawing/2010/main" spid="_x0000_s4333"/>
            </a:ext>
            <a:ext uri="{FF2B5EF4-FFF2-40B4-BE49-F238E27FC236}">
              <a16:creationId xmlns:a16="http://schemas.microsoft.com/office/drawing/2014/main" id="{00000000-0008-0000-0100-0000E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304800</xdr:colOff>
      <xdr:row>34</xdr:row>
      <xdr:rowOff>228600</xdr:rowOff>
    </xdr:to>
    <xdr:sp macro="" textlink="">
      <xdr:nvSpPr>
        <xdr:cNvPr id="4334" name="Control 238" hidden="1">
          <a:extLst>
            <a:ext uri="{63B3BB69-23CF-44E3-9099-C40C66FF867C}">
              <a14:compatExt xmlns:a14="http://schemas.microsoft.com/office/drawing/2010/main" spid="_x0000_s4334"/>
            </a:ext>
            <a:ext uri="{FF2B5EF4-FFF2-40B4-BE49-F238E27FC236}">
              <a16:creationId xmlns:a16="http://schemas.microsoft.com/office/drawing/2014/main" id="{00000000-0008-0000-0100-0000E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304800</xdr:colOff>
      <xdr:row>35</xdr:row>
      <xdr:rowOff>228600</xdr:rowOff>
    </xdr:to>
    <xdr:sp macro="" textlink="">
      <xdr:nvSpPr>
        <xdr:cNvPr id="4335" name="Control 239" hidden="1">
          <a:extLst>
            <a:ext uri="{63B3BB69-23CF-44E3-9099-C40C66FF867C}">
              <a14:compatExt xmlns:a14="http://schemas.microsoft.com/office/drawing/2010/main" spid="_x0000_s4335"/>
            </a:ext>
            <a:ext uri="{FF2B5EF4-FFF2-40B4-BE49-F238E27FC236}">
              <a16:creationId xmlns:a16="http://schemas.microsoft.com/office/drawing/2014/main" id="{00000000-0008-0000-0100-0000E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304800</xdr:colOff>
      <xdr:row>35</xdr:row>
      <xdr:rowOff>228600</xdr:rowOff>
    </xdr:to>
    <xdr:sp macro="" textlink="">
      <xdr:nvSpPr>
        <xdr:cNvPr id="4336" name="Control 240" hidden="1">
          <a:extLst>
            <a:ext uri="{63B3BB69-23CF-44E3-9099-C40C66FF867C}">
              <a14:compatExt xmlns:a14="http://schemas.microsoft.com/office/drawing/2010/main" spid="_x0000_s4336"/>
            </a:ext>
            <a:ext uri="{FF2B5EF4-FFF2-40B4-BE49-F238E27FC236}">
              <a16:creationId xmlns:a16="http://schemas.microsoft.com/office/drawing/2014/main" id="{00000000-0008-0000-0100-0000F0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35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4337" name="Control 241" hidden="1">
          <a:extLst>
            <a:ext uri="{63B3BB69-23CF-44E3-9099-C40C66FF867C}">
              <a14:compatExt xmlns:a14="http://schemas.microsoft.com/office/drawing/2010/main" spid="_x0000_s4337"/>
            </a:ext>
            <a:ext uri="{FF2B5EF4-FFF2-40B4-BE49-F238E27FC236}">
              <a16:creationId xmlns:a16="http://schemas.microsoft.com/office/drawing/2014/main" id="{00000000-0008-0000-0100-0000F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35</xdr:row>
      <xdr:rowOff>0</xdr:rowOff>
    </xdr:from>
    <xdr:to>
      <xdr:col>6</xdr:col>
      <xdr:colOff>304800</xdr:colOff>
      <xdr:row>35</xdr:row>
      <xdr:rowOff>228600</xdr:rowOff>
    </xdr:to>
    <xdr:sp macro="" textlink="">
      <xdr:nvSpPr>
        <xdr:cNvPr id="4338" name="Control 242" hidden="1">
          <a:extLst>
            <a:ext uri="{63B3BB69-23CF-44E3-9099-C40C66FF867C}">
              <a14:compatExt xmlns:a14="http://schemas.microsoft.com/office/drawing/2010/main" spid="_x0000_s4338"/>
            </a:ext>
            <a:ext uri="{FF2B5EF4-FFF2-40B4-BE49-F238E27FC236}">
              <a16:creationId xmlns:a16="http://schemas.microsoft.com/office/drawing/2014/main" id="{00000000-0008-0000-0100-0000F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304800</xdr:colOff>
      <xdr:row>35</xdr:row>
      <xdr:rowOff>228600</xdr:rowOff>
    </xdr:to>
    <xdr:sp macro="" textlink="">
      <xdr:nvSpPr>
        <xdr:cNvPr id="4339" name="Control 243" hidden="1">
          <a:extLst>
            <a:ext uri="{63B3BB69-23CF-44E3-9099-C40C66FF867C}">
              <a14:compatExt xmlns:a14="http://schemas.microsoft.com/office/drawing/2010/main" spid="_x0000_s4339"/>
            </a:ext>
            <a:ext uri="{FF2B5EF4-FFF2-40B4-BE49-F238E27FC236}">
              <a16:creationId xmlns:a16="http://schemas.microsoft.com/office/drawing/2014/main" id="{00000000-0008-0000-0100-0000F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304800</xdr:colOff>
      <xdr:row>35</xdr:row>
      <xdr:rowOff>228600</xdr:rowOff>
    </xdr:to>
    <xdr:sp macro="" textlink="">
      <xdr:nvSpPr>
        <xdr:cNvPr id="4340" name="Control 244" hidden="1">
          <a:extLst>
            <a:ext uri="{63B3BB69-23CF-44E3-9099-C40C66FF867C}">
              <a14:compatExt xmlns:a14="http://schemas.microsoft.com/office/drawing/2010/main" spid="_x0000_s4340"/>
            </a:ext>
            <a:ext uri="{FF2B5EF4-FFF2-40B4-BE49-F238E27FC236}">
              <a16:creationId xmlns:a16="http://schemas.microsoft.com/office/drawing/2014/main" id="{00000000-0008-0000-0100-0000F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304800</xdr:colOff>
      <xdr:row>35</xdr:row>
      <xdr:rowOff>228600</xdr:rowOff>
    </xdr:to>
    <xdr:sp macro="" textlink="">
      <xdr:nvSpPr>
        <xdr:cNvPr id="4341" name="Control 245" hidden="1">
          <a:extLst>
            <a:ext uri="{63B3BB69-23CF-44E3-9099-C40C66FF867C}">
              <a14:compatExt xmlns:a14="http://schemas.microsoft.com/office/drawing/2010/main" spid="_x0000_s4341"/>
            </a:ext>
            <a:ext uri="{FF2B5EF4-FFF2-40B4-BE49-F238E27FC236}">
              <a16:creationId xmlns:a16="http://schemas.microsoft.com/office/drawing/2014/main" id="{00000000-0008-0000-0100-0000F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304800</xdr:colOff>
      <xdr:row>36</xdr:row>
      <xdr:rowOff>228600</xdr:rowOff>
    </xdr:to>
    <xdr:sp macro="" textlink="">
      <xdr:nvSpPr>
        <xdr:cNvPr id="4342" name="Control 246" hidden="1">
          <a:extLst>
            <a:ext uri="{63B3BB69-23CF-44E3-9099-C40C66FF867C}">
              <a14:compatExt xmlns:a14="http://schemas.microsoft.com/office/drawing/2010/main" spid="_x0000_s4342"/>
            </a:ext>
            <a:ext uri="{FF2B5EF4-FFF2-40B4-BE49-F238E27FC236}">
              <a16:creationId xmlns:a16="http://schemas.microsoft.com/office/drawing/2014/main" id="{00000000-0008-0000-0100-0000F6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304800</xdr:colOff>
      <xdr:row>36</xdr:row>
      <xdr:rowOff>228600</xdr:rowOff>
    </xdr:to>
    <xdr:sp macro="" textlink="">
      <xdr:nvSpPr>
        <xdr:cNvPr id="4343" name="Control 247" hidden="1">
          <a:extLst>
            <a:ext uri="{63B3BB69-23CF-44E3-9099-C40C66FF867C}">
              <a14:compatExt xmlns:a14="http://schemas.microsoft.com/office/drawing/2010/main" spid="_x0000_s4343"/>
            </a:ext>
            <a:ext uri="{FF2B5EF4-FFF2-40B4-BE49-F238E27FC236}">
              <a16:creationId xmlns:a16="http://schemas.microsoft.com/office/drawing/2014/main" id="{00000000-0008-0000-0100-0000F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304800</xdr:colOff>
      <xdr:row>36</xdr:row>
      <xdr:rowOff>228600</xdr:rowOff>
    </xdr:to>
    <xdr:sp macro="" textlink="">
      <xdr:nvSpPr>
        <xdr:cNvPr id="4344" name="Control 248" hidden="1">
          <a:extLst>
            <a:ext uri="{63B3BB69-23CF-44E3-9099-C40C66FF867C}">
              <a14:compatExt xmlns:a14="http://schemas.microsoft.com/office/drawing/2010/main" spid="_x0000_s4344"/>
            </a:ext>
            <a:ext uri="{FF2B5EF4-FFF2-40B4-BE49-F238E27FC236}">
              <a16:creationId xmlns:a16="http://schemas.microsoft.com/office/drawing/2014/main" id="{00000000-0008-0000-0100-0000F8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304800</xdr:colOff>
      <xdr:row>36</xdr:row>
      <xdr:rowOff>228600</xdr:rowOff>
    </xdr:to>
    <xdr:sp macro="" textlink="">
      <xdr:nvSpPr>
        <xdr:cNvPr id="4345" name="Control 249" hidden="1">
          <a:extLst>
            <a:ext uri="{63B3BB69-23CF-44E3-9099-C40C66FF867C}">
              <a14:compatExt xmlns:a14="http://schemas.microsoft.com/office/drawing/2010/main" spid="_x0000_s4345"/>
            </a:ext>
            <a:ext uri="{FF2B5EF4-FFF2-40B4-BE49-F238E27FC236}">
              <a16:creationId xmlns:a16="http://schemas.microsoft.com/office/drawing/2014/main" id="{00000000-0008-0000-0100-0000F9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304800</xdr:colOff>
      <xdr:row>36</xdr:row>
      <xdr:rowOff>228600</xdr:rowOff>
    </xdr:to>
    <xdr:sp macro="" textlink="">
      <xdr:nvSpPr>
        <xdr:cNvPr id="4346" name="Control 250" hidden="1">
          <a:extLst>
            <a:ext uri="{63B3BB69-23CF-44E3-9099-C40C66FF867C}">
              <a14:compatExt xmlns:a14="http://schemas.microsoft.com/office/drawing/2010/main" spid="_x0000_s4346"/>
            </a:ext>
            <a:ext uri="{FF2B5EF4-FFF2-40B4-BE49-F238E27FC236}">
              <a16:creationId xmlns:a16="http://schemas.microsoft.com/office/drawing/2014/main" id="{00000000-0008-0000-0100-0000FA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304800</xdr:colOff>
      <xdr:row>36</xdr:row>
      <xdr:rowOff>228600</xdr:rowOff>
    </xdr:to>
    <xdr:sp macro="" textlink="">
      <xdr:nvSpPr>
        <xdr:cNvPr id="4347" name="Control 251" hidden="1">
          <a:extLst>
            <a:ext uri="{63B3BB69-23CF-44E3-9099-C40C66FF867C}">
              <a14:compatExt xmlns:a14="http://schemas.microsoft.com/office/drawing/2010/main" spid="_x0000_s4347"/>
            </a:ext>
            <a:ext uri="{FF2B5EF4-FFF2-40B4-BE49-F238E27FC236}">
              <a16:creationId xmlns:a16="http://schemas.microsoft.com/office/drawing/2014/main" id="{00000000-0008-0000-0100-0000FB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9</xdr:col>
      <xdr:colOff>304800</xdr:colOff>
      <xdr:row>36</xdr:row>
      <xdr:rowOff>228600</xdr:rowOff>
    </xdr:to>
    <xdr:sp macro="" textlink="">
      <xdr:nvSpPr>
        <xdr:cNvPr id="4348" name="Control 252" hidden="1">
          <a:extLst>
            <a:ext uri="{63B3BB69-23CF-44E3-9099-C40C66FF867C}">
              <a14:compatExt xmlns:a14="http://schemas.microsoft.com/office/drawing/2010/main" spid="_x0000_s4348"/>
            </a:ext>
            <a:ext uri="{FF2B5EF4-FFF2-40B4-BE49-F238E27FC236}">
              <a16:creationId xmlns:a16="http://schemas.microsoft.com/office/drawing/2014/main" id="{00000000-0008-0000-0100-0000FC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304800</xdr:colOff>
      <xdr:row>37</xdr:row>
      <xdr:rowOff>228600</xdr:rowOff>
    </xdr:to>
    <xdr:sp macro="" textlink="">
      <xdr:nvSpPr>
        <xdr:cNvPr id="4349" name="Control 253" hidden="1">
          <a:extLst>
            <a:ext uri="{63B3BB69-23CF-44E3-9099-C40C66FF867C}">
              <a14:compatExt xmlns:a14="http://schemas.microsoft.com/office/drawing/2010/main" spid="_x0000_s4349"/>
            </a:ext>
            <a:ext uri="{FF2B5EF4-FFF2-40B4-BE49-F238E27FC236}">
              <a16:creationId xmlns:a16="http://schemas.microsoft.com/office/drawing/2014/main" id="{00000000-0008-0000-0100-0000FD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304800</xdr:colOff>
      <xdr:row>37</xdr:row>
      <xdr:rowOff>228600</xdr:rowOff>
    </xdr:to>
    <xdr:sp macro="" textlink="">
      <xdr:nvSpPr>
        <xdr:cNvPr id="4350" name="Control 254" hidden="1">
          <a:extLst>
            <a:ext uri="{63B3BB69-23CF-44E3-9099-C40C66FF867C}">
              <a14:compatExt xmlns:a14="http://schemas.microsoft.com/office/drawing/2010/main" spid="_x0000_s4350"/>
            </a:ext>
            <a:ext uri="{FF2B5EF4-FFF2-40B4-BE49-F238E27FC236}">
              <a16:creationId xmlns:a16="http://schemas.microsoft.com/office/drawing/2014/main" id="{00000000-0008-0000-0100-0000FE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304800</xdr:colOff>
      <xdr:row>37</xdr:row>
      <xdr:rowOff>228600</xdr:rowOff>
    </xdr:to>
    <xdr:sp macro="" textlink="">
      <xdr:nvSpPr>
        <xdr:cNvPr id="4351" name="Control 255" hidden="1">
          <a:extLst>
            <a:ext uri="{63B3BB69-23CF-44E3-9099-C40C66FF867C}">
              <a14:compatExt xmlns:a14="http://schemas.microsoft.com/office/drawing/2010/main" spid="_x0000_s4351"/>
            </a:ext>
            <a:ext uri="{FF2B5EF4-FFF2-40B4-BE49-F238E27FC236}">
              <a16:creationId xmlns:a16="http://schemas.microsoft.com/office/drawing/2014/main" id="{00000000-0008-0000-0100-0000FF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304800</xdr:colOff>
      <xdr:row>37</xdr:row>
      <xdr:rowOff>228600</xdr:rowOff>
    </xdr:to>
    <xdr:sp macro="" textlink="">
      <xdr:nvSpPr>
        <xdr:cNvPr id="4352" name="Control 256" hidden="1">
          <a:extLst>
            <a:ext uri="{63B3BB69-23CF-44E3-9099-C40C66FF867C}">
              <a14:compatExt xmlns:a14="http://schemas.microsoft.com/office/drawing/2010/main" spid="_x0000_s4352"/>
            </a:ext>
            <a:ext uri="{FF2B5EF4-FFF2-40B4-BE49-F238E27FC236}">
              <a16:creationId xmlns:a16="http://schemas.microsoft.com/office/drawing/2014/main" id="{00000000-0008-0000-0100-00000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304800</xdr:colOff>
      <xdr:row>37</xdr:row>
      <xdr:rowOff>228600</xdr:rowOff>
    </xdr:to>
    <xdr:sp macro="" textlink="">
      <xdr:nvSpPr>
        <xdr:cNvPr id="4353" name="Control 257" hidden="1">
          <a:extLst>
            <a:ext uri="{63B3BB69-23CF-44E3-9099-C40C66FF867C}">
              <a14:compatExt xmlns:a14="http://schemas.microsoft.com/office/drawing/2010/main" spid="_x0000_s4353"/>
            </a:ext>
            <a:ext uri="{FF2B5EF4-FFF2-40B4-BE49-F238E27FC236}">
              <a16:creationId xmlns:a16="http://schemas.microsoft.com/office/drawing/2014/main" id="{00000000-0008-0000-0100-00000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304800</xdr:colOff>
      <xdr:row>37</xdr:row>
      <xdr:rowOff>228600</xdr:rowOff>
    </xdr:to>
    <xdr:sp macro="" textlink="">
      <xdr:nvSpPr>
        <xdr:cNvPr id="4354" name="Control 258" hidden="1">
          <a:extLst>
            <a:ext uri="{63B3BB69-23CF-44E3-9099-C40C66FF867C}">
              <a14:compatExt xmlns:a14="http://schemas.microsoft.com/office/drawing/2010/main" spid="_x0000_s4354"/>
            </a:ext>
            <a:ext uri="{FF2B5EF4-FFF2-40B4-BE49-F238E27FC236}">
              <a16:creationId xmlns:a16="http://schemas.microsoft.com/office/drawing/2014/main" id="{00000000-0008-0000-0100-00000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9</xdr:col>
      <xdr:colOff>304800</xdr:colOff>
      <xdr:row>37</xdr:row>
      <xdr:rowOff>228600</xdr:rowOff>
    </xdr:to>
    <xdr:sp macro="" textlink="">
      <xdr:nvSpPr>
        <xdr:cNvPr id="4355" name="Control 259" hidden="1">
          <a:extLst>
            <a:ext uri="{63B3BB69-23CF-44E3-9099-C40C66FF867C}">
              <a14:compatExt xmlns:a14="http://schemas.microsoft.com/office/drawing/2010/main" spid="_x0000_s4355"/>
            </a:ext>
            <a:ext uri="{FF2B5EF4-FFF2-40B4-BE49-F238E27FC236}">
              <a16:creationId xmlns:a16="http://schemas.microsoft.com/office/drawing/2014/main" id="{00000000-0008-0000-0100-00000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304800</xdr:colOff>
      <xdr:row>38</xdr:row>
      <xdr:rowOff>228600</xdr:rowOff>
    </xdr:to>
    <xdr:sp macro="" textlink="">
      <xdr:nvSpPr>
        <xdr:cNvPr id="4356" name="Control 260" hidden="1">
          <a:extLst>
            <a:ext uri="{63B3BB69-23CF-44E3-9099-C40C66FF867C}">
              <a14:compatExt xmlns:a14="http://schemas.microsoft.com/office/drawing/2010/main" spid="_x0000_s4356"/>
            </a:ext>
            <a:ext uri="{FF2B5EF4-FFF2-40B4-BE49-F238E27FC236}">
              <a16:creationId xmlns:a16="http://schemas.microsoft.com/office/drawing/2014/main" id="{00000000-0008-0000-0100-00000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304800</xdr:colOff>
      <xdr:row>38</xdr:row>
      <xdr:rowOff>228600</xdr:rowOff>
    </xdr:to>
    <xdr:sp macro="" textlink="">
      <xdr:nvSpPr>
        <xdr:cNvPr id="4357" name="Control 261" hidden="1">
          <a:extLst>
            <a:ext uri="{63B3BB69-23CF-44E3-9099-C40C66FF867C}">
              <a14:compatExt xmlns:a14="http://schemas.microsoft.com/office/drawing/2010/main" spid="_x0000_s4357"/>
            </a:ext>
            <a:ext uri="{FF2B5EF4-FFF2-40B4-BE49-F238E27FC236}">
              <a16:creationId xmlns:a16="http://schemas.microsoft.com/office/drawing/2014/main" id="{00000000-0008-0000-0100-00000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304800</xdr:colOff>
      <xdr:row>38</xdr:row>
      <xdr:rowOff>228600</xdr:rowOff>
    </xdr:to>
    <xdr:sp macro="" textlink="">
      <xdr:nvSpPr>
        <xdr:cNvPr id="4358" name="Control 262" hidden="1">
          <a:extLst>
            <a:ext uri="{63B3BB69-23CF-44E3-9099-C40C66FF867C}">
              <a14:compatExt xmlns:a14="http://schemas.microsoft.com/office/drawing/2010/main" spid="_x0000_s4358"/>
            </a:ext>
            <a:ext uri="{FF2B5EF4-FFF2-40B4-BE49-F238E27FC236}">
              <a16:creationId xmlns:a16="http://schemas.microsoft.com/office/drawing/2014/main" id="{00000000-0008-0000-0100-00000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304800</xdr:colOff>
      <xdr:row>38</xdr:row>
      <xdr:rowOff>228600</xdr:rowOff>
    </xdr:to>
    <xdr:sp macro="" textlink="">
      <xdr:nvSpPr>
        <xdr:cNvPr id="4359" name="Control 263" hidden="1">
          <a:extLst>
            <a:ext uri="{63B3BB69-23CF-44E3-9099-C40C66FF867C}">
              <a14:compatExt xmlns:a14="http://schemas.microsoft.com/office/drawing/2010/main" spid="_x0000_s4359"/>
            </a:ext>
            <a:ext uri="{FF2B5EF4-FFF2-40B4-BE49-F238E27FC236}">
              <a16:creationId xmlns:a16="http://schemas.microsoft.com/office/drawing/2014/main" id="{00000000-0008-0000-0100-00000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304800</xdr:colOff>
      <xdr:row>38</xdr:row>
      <xdr:rowOff>228600</xdr:rowOff>
    </xdr:to>
    <xdr:sp macro="" textlink="">
      <xdr:nvSpPr>
        <xdr:cNvPr id="4360" name="Control 264" hidden="1">
          <a:extLst>
            <a:ext uri="{63B3BB69-23CF-44E3-9099-C40C66FF867C}">
              <a14:compatExt xmlns:a14="http://schemas.microsoft.com/office/drawing/2010/main" spid="_x0000_s4360"/>
            </a:ext>
            <a:ext uri="{FF2B5EF4-FFF2-40B4-BE49-F238E27FC236}">
              <a16:creationId xmlns:a16="http://schemas.microsoft.com/office/drawing/2014/main" id="{00000000-0008-0000-0100-00000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304800</xdr:colOff>
      <xdr:row>38</xdr:row>
      <xdr:rowOff>228600</xdr:rowOff>
    </xdr:to>
    <xdr:sp macro="" textlink="">
      <xdr:nvSpPr>
        <xdr:cNvPr id="4361" name="Control 265" hidden="1">
          <a:extLst>
            <a:ext uri="{63B3BB69-23CF-44E3-9099-C40C66FF867C}">
              <a14:compatExt xmlns:a14="http://schemas.microsoft.com/office/drawing/2010/main" spid="_x0000_s4361"/>
            </a:ext>
            <a:ext uri="{FF2B5EF4-FFF2-40B4-BE49-F238E27FC236}">
              <a16:creationId xmlns:a16="http://schemas.microsoft.com/office/drawing/2014/main" id="{00000000-0008-0000-0100-00000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9</xdr:col>
      <xdr:colOff>304800</xdr:colOff>
      <xdr:row>38</xdr:row>
      <xdr:rowOff>228600</xdr:rowOff>
    </xdr:to>
    <xdr:sp macro="" textlink="">
      <xdr:nvSpPr>
        <xdr:cNvPr id="4362" name="Control 266" hidden="1">
          <a:extLst>
            <a:ext uri="{63B3BB69-23CF-44E3-9099-C40C66FF867C}">
              <a14:compatExt xmlns:a14="http://schemas.microsoft.com/office/drawing/2010/main" spid="_x0000_s4362"/>
            </a:ext>
            <a:ext uri="{FF2B5EF4-FFF2-40B4-BE49-F238E27FC236}">
              <a16:creationId xmlns:a16="http://schemas.microsoft.com/office/drawing/2014/main" id="{00000000-0008-0000-0100-00000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304800</xdr:colOff>
      <xdr:row>39</xdr:row>
      <xdr:rowOff>228600</xdr:rowOff>
    </xdr:to>
    <xdr:sp macro="" textlink="">
      <xdr:nvSpPr>
        <xdr:cNvPr id="4363" name="Control 267" hidden="1">
          <a:extLst>
            <a:ext uri="{63B3BB69-23CF-44E3-9099-C40C66FF867C}">
              <a14:compatExt xmlns:a14="http://schemas.microsoft.com/office/drawing/2010/main" spid="_x0000_s4363"/>
            </a:ext>
            <a:ext uri="{FF2B5EF4-FFF2-40B4-BE49-F238E27FC236}">
              <a16:creationId xmlns:a16="http://schemas.microsoft.com/office/drawing/2014/main" id="{00000000-0008-0000-0100-00000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304800</xdr:colOff>
      <xdr:row>39</xdr:row>
      <xdr:rowOff>228600</xdr:rowOff>
    </xdr:to>
    <xdr:sp macro="" textlink="">
      <xdr:nvSpPr>
        <xdr:cNvPr id="4364" name="Control 268" hidden="1">
          <a:extLst>
            <a:ext uri="{63B3BB69-23CF-44E3-9099-C40C66FF867C}">
              <a14:compatExt xmlns:a14="http://schemas.microsoft.com/office/drawing/2010/main" spid="_x0000_s4364"/>
            </a:ext>
            <a:ext uri="{FF2B5EF4-FFF2-40B4-BE49-F238E27FC236}">
              <a16:creationId xmlns:a16="http://schemas.microsoft.com/office/drawing/2014/main" id="{00000000-0008-0000-0100-00000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304800</xdr:colOff>
      <xdr:row>39</xdr:row>
      <xdr:rowOff>228600</xdr:rowOff>
    </xdr:to>
    <xdr:sp macro="" textlink="">
      <xdr:nvSpPr>
        <xdr:cNvPr id="4365" name="Control 269" hidden="1">
          <a:extLst>
            <a:ext uri="{63B3BB69-23CF-44E3-9099-C40C66FF867C}">
              <a14:compatExt xmlns:a14="http://schemas.microsoft.com/office/drawing/2010/main" spid="_x0000_s4365"/>
            </a:ext>
            <a:ext uri="{FF2B5EF4-FFF2-40B4-BE49-F238E27FC236}">
              <a16:creationId xmlns:a16="http://schemas.microsoft.com/office/drawing/2014/main" id="{00000000-0008-0000-0100-00000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304800</xdr:colOff>
      <xdr:row>39</xdr:row>
      <xdr:rowOff>228600</xdr:rowOff>
    </xdr:to>
    <xdr:sp macro="" textlink="">
      <xdr:nvSpPr>
        <xdr:cNvPr id="4366" name="Control 270" hidden="1">
          <a:extLst>
            <a:ext uri="{63B3BB69-23CF-44E3-9099-C40C66FF867C}">
              <a14:compatExt xmlns:a14="http://schemas.microsoft.com/office/drawing/2010/main" spid="_x0000_s4366"/>
            </a:ext>
            <a:ext uri="{FF2B5EF4-FFF2-40B4-BE49-F238E27FC236}">
              <a16:creationId xmlns:a16="http://schemas.microsoft.com/office/drawing/2014/main" id="{00000000-0008-0000-0100-00000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304800</xdr:colOff>
      <xdr:row>39</xdr:row>
      <xdr:rowOff>228600</xdr:rowOff>
    </xdr:to>
    <xdr:sp macro="" textlink="">
      <xdr:nvSpPr>
        <xdr:cNvPr id="4367" name="Control 271" hidden="1">
          <a:extLst>
            <a:ext uri="{63B3BB69-23CF-44E3-9099-C40C66FF867C}">
              <a14:compatExt xmlns:a14="http://schemas.microsoft.com/office/drawing/2010/main" spid="_x0000_s4367"/>
            </a:ext>
            <a:ext uri="{FF2B5EF4-FFF2-40B4-BE49-F238E27FC236}">
              <a16:creationId xmlns:a16="http://schemas.microsoft.com/office/drawing/2014/main" id="{00000000-0008-0000-0100-00000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304800</xdr:colOff>
      <xdr:row>39</xdr:row>
      <xdr:rowOff>228600</xdr:rowOff>
    </xdr:to>
    <xdr:sp macro="" textlink="">
      <xdr:nvSpPr>
        <xdr:cNvPr id="4368" name="Control 272" hidden="1">
          <a:extLst>
            <a:ext uri="{63B3BB69-23CF-44E3-9099-C40C66FF867C}">
              <a14:compatExt xmlns:a14="http://schemas.microsoft.com/office/drawing/2010/main" spid="_x0000_s4368"/>
            </a:ext>
            <a:ext uri="{FF2B5EF4-FFF2-40B4-BE49-F238E27FC236}">
              <a16:creationId xmlns:a16="http://schemas.microsoft.com/office/drawing/2014/main" id="{00000000-0008-0000-0100-00001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9</xdr:col>
      <xdr:colOff>304800</xdr:colOff>
      <xdr:row>39</xdr:row>
      <xdr:rowOff>228600</xdr:rowOff>
    </xdr:to>
    <xdr:sp macro="" textlink="">
      <xdr:nvSpPr>
        <xdr:cNvPr id="4369" name="Control 273" hidden="1">
          <a:extLst>
            <a:ext uri="{63B3BB69-23CF-44E3-9099-C40C66FF867C}">
              <a14:compatExt xmlns:a14="http://schemas.microsoft.com/office/drawing/2010/main" spid="_x0000_s4369"/>
            </a:ext>
            <a:ext uri="{FF2B5EF4-FFF2-40B4-BE49-F238E27FC236}">
              <a16:creationId xmlns:a16="http://schemas.microsoft.com/office/drawing/2014/main" id="{00000000-0008-0000-0100-00001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304800</xdr:colOff>
      <xdr:row>40</xdr:row>
      <xdr:rowOff>228600</xdr:rowOff>
    </xdr:to>
    <xdr:sp macro="" textlink="">
      <xdr:nvSpPr>
        <xdr:cNvPr id="4370" name="Control 274" hidden="1">
          <a:extLst>
            <a:ext uri="{63B3BB69-23CF-44E3-9099-C40C66FF867C}">
              <a14:compatExt xmlns:a14="http://schemas.microsoft.com/office/drawing/2010/main" spid="_x0000_s4370"/>
            </a:ext>
            <a:ext uri="{FF2B5EF4-FFF2-40B4-BE49-F238E27FC236}">
              <a16:creationId xmlns:a16="http://schemas.microsoft.com/office/drawing/2014/main" id="{00000000-0008-0000-0100-00001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304800</xdr:colOff>
      <xdr:row>40</xdr:row>
      <xdr:rowOff>228600</xdr:rowOff>
    </xdr:to>
    <xdr:sp macro="" textlink="">
      <xdr:nvSpPr>
        <xdr:cNvPr id="4371" name="Control 275" hidden="1">
          <a:extLst>
            <a:ext uri="{63B3BB69-23CF-44E3-9099-C40C66FF867C}">
              <a14:compatExt xmlns:a14="http://schemas.microsoft.com/office/drawing/2010/main" spid="_x0000_s4371"/>
            </a:ext>
            <a:ext uri="{FF2B5EF4-FFF2-40B4-BE49-F238E27FC236}">
              <a16:creationId xmlns:a16="http://schemas.microsoft.com/office/drawing/2014/main" id="{00000000-0008-0000-0100-00001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304800</xdr:colOff>
      <xdr:row>40</xdr:row>
      <xdr:rowOff>228600</xdr:rowOff>
    </xdr:to>
    <xdr:sp macro="" textlink="">
      <xdr:nvSpPr>
        <xdr:cNvPr id="4372" name="Control 276" hidden="1">
          <a:extLst>
            <a:ext uri="{63B3BB69-23CF-44E3-9099-C40C66FF867C}">
              <a14:compatExt xmlns:a14="http://schemas.microsoft.com/office/drawing/2010/main" spid="_x0000_s4372"/>
            </a:ext>
            <a:ext uri="{FF2B5EF4-FFF2-40B4-BE49-F238E27FC236}">
              <a16:creationId xmlns:a16="http://schemas.microsoft.com/office/drawing/2014/main" id="{00000000-0008-0000-0100-00001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304800</xdr:colOff>
      <xdr:row>40</xdr:row>
      <xdr:rowOff>228600</xdr:rowOff>
    </xdr:to>
    <xdr:sp macro="" textlink="">
      <xdr:nvSpPr>
        <xdr:cNvPr id="4373" name="Control 277" hidden="1">
          <a:extLst>
            <a:ext uri="{63B3BB69-23CF-44E3-9099-C40C66FF867C}">
              <a14:compatExt xmlns:a14="http://schemas.microsoft.com/office/drawing/2010/main" spid="_x0000_s4373"/>
            </a:ext>
            <a:ext uri="{FF2B5EF4-FFF2-40B4-BE49-F238E27FC236}">
              <a16:creationId xmlns:a16="http://schemas.microsoft.com/office/drawing/2014/main" id="{00000000-0008-0000-0100-00001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7</xdr:col>
      <xdr:colOff>304800</xdr:colOff>
      <xdr:row>40</xdr:row>
      <xdr:rowOff>228600</xdr:rowOff>
    </xdr:to>
    <xdr:sp macro="" textlink="">
      <xdr:nvSpPr>
        <xdr:cNvPr id="4374" name="Control 278" hidden="1">
          <a:extLst>
            <a:ext uri="{63B3BB69-23CF-44E3-9099-C40C66FF867C}">
              <a14:compatExt xmlns:a14="http://schemas.microsoft.com/office/drawing/2010/main" spid="_x0000_s4374"/>
            </a:ext>
            <a:ext uri="{FF2B5EF4-FFF2-40B4-BE49-F238E27FC236}">
              <a16:creationId xmlns:a16="http://schemas.microsoft.com/office/drawing/2014/main" id="{00000000-0008-0000-0100-00001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8</xdr:col>
      <xdr:colOff>304800</xdr:colOff>
      <xdr:row>40</xdr:row>
      <xdr:rowOff>228600</xdr:rowOff>
    </xdr:to>
    <xdr:sp macro="" textlink="">
      <xdr:nvSpPr>
        <xdr:cNvPr id="4375" name="Control 279" hidden="1">
          <a:extLst>
            <a:ext uri="{63B3BB69-23CF-44E3-9099-C40C66FF867C}">
              <a14:compatExt xmlns:a14="http://schemas.microsoft.com/office/drawing/2010/main" spid="_x0000_s4375"/>
            </a:ext>
            <a:ext uri="{FF2B5EF4-FFF2-40B4-BE49-F238E27FC236}">
              <a16:creationId xmlns:a16="http://schemas.microsoft.com/office/drawing/2014/main" id="{00000000-0008-0000-0100-00001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304800</xdr:colOff>
      <xdr:row>40</xdr:row>
      <xdr:rowOff>228600</xdr:rowOff>
    </xdr:to>
    <xdr:sp macro="" textlink="">
      <xdr:nvSpPr>
        <xdr:cNvPr id="4376" name="Control 280" hidden="1">
          <a:extLst>
            <a:ext uri="{63B3BB69-23CF-44E3-9099-C40C66FF867C}">
              <a14:compatExt xmlns:a14="http://schemas.microsoft.com/office/drawing/2010/main" spid="_x0000_s4376"/>
            </a:ext>
            <a:ext uri="{FF2B5EF4-FFF2-40B4-BE49-F238E27FC236}">
              <a16:creationId xmlns:a16="http://schemas.microsoft.com/office/drawing/2014/main" id="{00000000-0008-0000-0100-00001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304800</xdr:colOff>
      <xdr:row>41</xdr:row>
      <xdr:rowOff>228600</xdr:rowOff>
    </xdr:to>
    <xdr:sp macro="" textlink="">
      <xdr:nvSpPr>
        <xdr:cNvPr id="4377" name="Control 281" hidden="1">
          <a:extLst>
            <a:ext uri="{63B3BB69-23CF-44E3-9099-C40C66FF867C}">
              <a14:compatExt xmlns:a14="http://schemas.microsoft.com/office/drawing/2010/main" spid="_x0000_s4377"/>
            </a:ext>
            <a:ext uri="{FF2B5EF4-FFF2-40B4-BE49-F238E27FC236}">
              <a16:creationId xmlns:a16="http://schemas.microsoft.com/office/drawing/2014/main" id="{00000000-0008-0000-0100-00001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304800</xdr:colOff>
      <xdr:row>41</xdr:row>
      <xdr:rowOff>228600</xdr:rowOff>
    </xdr:to>
    <xdr:sp macro="" textlink="">
      <xdr:nvSpPr>
        <xdr:cNvPr id="4378" name="Control 282" hidden="1">
          <a:extLst>
            <a:ext uri="{63B3BB69-23CF-44E3-9099-C40C66FF867C}">
              <a14:compatExt xmlns:a14="http://schemas.microsoft.com/office/drawing/2010/main" spid="_x0000_s4378"/>
            </a:ext>
            <a:ext uri="{FF2B5EF4-FFF2-40B4-BE49-F238E27FC236}">
              <a16:creationId xmlns:a16="http://schemas.microsoft.com/office/drawing/2014/main" id="{00000000-0008-0000-0100-00001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41</xdr:row>
      <xdr:rowOff>0</xdr:rowOff>
    </xdr:from>
    <xdr:to>
      <xdr:col>5</xdr:col>
      <xdr:colOff>304800</xdr:colOff>
      <xdr:row>41</xdr:row>
      <xdr:rowOff>228600</xdr:rowOff>
    </xdr:to>
    <xdr:sp macro="" textlink="">
      <xdr:nvSpPr>
        <xdr:cNvPr id="4379" name="Control 283" hidden="1">
          <a:extLst>
            <a:ext uri="{63B3BB69-23CF-44E3-9099-C40C66FF867C}">
              <a14:compatExt xmlns:a14="http://schemas.microsoft.com/office/drawing/2010/main" spid="_x0000_s4379"/>
            </a:ext>
            <a:ext uri="{FF2B5EF4-FFF2-40B4-BE49-F238E27FC236}">
              <a16:creationId xmlns:a16="http://schemas.microsoft.com/office/drawing/2014/main" id="{00000000-0008-0000-0100-00001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304800</xdr:colOff>
      <xdr:row>41</xdr:row>
      <xdr:rowOff>228600</xdr:rowOff>
    </xdr:to>
    <xdr:sp macro="" textlink="">
      <xdr:nvSpPr>
        <xdr:cNvPr id="4380" name="Control 284" hidden="1">
          <a:extLst>
            <a:ext uri="{63B3BB69-23CF-44E3-9099-C40C66FF867C}">
              <a14:compatExt xmlns:a14="http://schemas.microsoft.com/office/drawing/2010/main" spid="_x0000_s4380"/>
            </a:ext>
            <a:ext uri="{FF2B5EF4-FFF2-40B4-BE49-F238E27FC236}">
              <a16:creationId xmlns:a16="http://schemas.microsoft.com/office/drawing/2014/main" id="{00000000-0008-0000-0100-00001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7</xdr:col>
      <xdr:colOff>304800</xdr:colOff>
      <xdr:row>41</xdr:row>
      <xdr:rowOff>228600</xdr:rowOff>
    </xdr:to>
    <xdr:sp macro="" textlink="">
      <xdr:nvSpPr>
        <xdr:cNvPr id="4381" name="Control 285" hidden="1">
          <a:extLst>
            <a:ext uri="{63B3BB69-23CF-44E3-9099-C40C66FF867C}">
              <a14:compatExt xmlns:a14="http://schemas.microsoft.com/office/drawing/2010/main" spid="_x0000_s4381"/>
            </a:ext>
            <a:ext uri="{FF2B5EF4-FFF2-40B4-BE49-F238E27FC236}">
              <a16:creationId xmlns:a16="http://schemas.microsoft.com/office/drawing/2014/main" id="{00000000-0008-0000-0100-00001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304800</xdr:colOff>
      <xdr:row>41</xdr:row>
      <xdr:rowOff>228600</xdr:rowOff>
    </xdr:to>
    <xdr:sp macro="" textlink="">
      <xdr:nvSpPr>
        <xdr:cNvPr id="4382" name="Control 286" hidden="1">
          <a:extLst>
            <a:ext uri="{63B3BB69-23CF-44E3-9099-C40C66FF867C}">
              <a14:compatExt xmlns:a14="http://schemas.microsoft.com/office/drawing/2010/main" spid="_x0000_s4382"/>
            </a:ext>
            <a:ext uri="{FF2B5EF4-FFF2-40B4-BE49-F238E27FC236}">
              <a16:creationId xmlns:a16="http://schemas.microsoft.com/office/drawing/2014/main" id="{00000000-0008-0000-0100-00001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304800</xdr:colOff>
      <xdr:row>41</xdr:row>
      <xdr:rowOff>228600</xdr:rowOff>
    </xdr:to>
    <xdr:sp macro="" textlink="">
      <xdr:nvSpPr>
        <xdr:cNvPr id="4383" name="Control 287" hidden="1">
          <a:extLst>
            <a:ext uri="{63B3BB69-23CF-44E3-9099-C40C66FF867C}">
              <a14:compatExt xmlns:a14="http://schemas.microsoft.com/office/drawing/2010/main" spid="_x0000_s4383"/>
            </a:ext>
            <a:ext uri="{FF2B5EF4-FFF2-40B4-BE49-F238E27FC236}">
              <a16:creationId xmlns:a16="http://schemas.microsoft.com/office/drawing/2014/main" id="{00000000-0008-0000-0100-00001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304800</xdr:colOff>
      <xdr:row>42</xdr:row>
      <xdr:rowOff>228600</xdr:rowOff>
    </xdr:to>
    <xdr:sp macro="" textlink="">
      <xdr:nvSpPr>
        <xdr:cNvPr id="4384" name="Control 288" hidden="1">
          <a:extLst>
            <a:ext uri="{63B3BB69-23CF-44E3-9099-C40C66FF867C}">
              <a14:compatExt xmlns:a14="http://schemas.microsoft.com/office/drawing/2010/main" spid="_x0000_s4384"/>
            </a:ext>
            <a:ext uri="{FF2B5EF4-FFF2-40B4-BE49-F238E27FC236}">
              <a16:creationId xmlns:a16="http://schemas.microsoft.com/office/drawing/2014/main" id="{00000000-0008-0000-0100-00002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304800</xdr:colOff>
      <xdr:row>42</xdr:row>
      <xdr:rowOff>228600</xdr:rowOff>
    </xdr:to>
    <xdr:sp macro="" textlink="">
      <xdr:nvSpPr>
        <xdr:cNvPr id="4385" name="Control 289" hidden="1">
          <a:extLst>
            <a:ext uri="{63B3BB69-23CF-44E3-9099-C40C66FF867C}">
              <a14:compatExt xmlns:a14="http://schemas.microsoft.com/office/drawing/2010/main" spid="_x0000_s4385"/>
            </a:ext>
            <a:ext uri="{FF2B5EF4-FFF2-40B4-BE49-F238E27FC236}">
              <a16:creationId xmlns:a16="http://schemas.microsoft.com/office/drawing/2014/main" id="{00000000-0008-0000-0100-00002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304800</xdr:colOff>
      <xdr:row>42</xdr:row>
      <xdr:rowOff>228600</xdr:rowOff>
    </xdr:to>
    <xdr:sp macro="" textlink="">
      <xdr:nvSpPr>
        <xdr:cNvPr id="4386" name="Control 290" hidden="1">
          <a:extLst>
            <a:ext uri="{63B3BB69-23CF-44E3-9099-C40C66FF867C}">
              <a14:compatExt xmlns:a14="http://schemas.microsoft.com/office/drawing/2010/main" spid="_x0000_s4386"/>
            </a:ext>
            <a:ext uri="{FF2B5EF4-FFF2-40B4-BE49-F238E27FC236}">
              <a16:creationId xmlns:a16="http://schemas.microsoft.com/office/drawing/2014/main" id="{00000000-0008-0000-0100-00002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304800</xdr:colOff>
      <xdr:row>42</xdr:row>
      <xdr:rowOff>228600</xdr:rowOff>
    </xdr:to>
    <xdr:sp macro="" textlink="">
      <xdr:nvSpPr>
        <xdr:cNvPr id="4387" name="Control 291" hidden="1">
          <a:extLst>
            <a:ext uri="{63B3BB69-23CF-44E3-9099-C40C66FF867C}">
              <a14:compatExt xmlns:a14="http://schemas.microsoft.com/office/drawing/2010/main" spid="_x0000_s4387"/>
            </a:ext>
            <a:ext uri="{FF2B5EF4-FFF2-40B4-BE49-F238E27FC236}">
              <a16:creationId xmlns:a16="http://schemas.microsoft.com/office/drawing/2014/main" id="{00000000-0008-0000-0100-00002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304800</xdr:colOff>
      <xdr:row>42</xdr:row>
      <xdr:rowOff>228600</xdr:rowOff>
    </xdr:to>
    <xdr:sp macro="" textlink="">
      <xdr:nvSpPr>
        <xdr:cNvPr id="4388" name="Control 292" hidden="1">
          <a:extLst>
            <a:ext uri="{63B3BB69-23CF-44E3-9099-C40C66FF867C}">
              <a14:compatExt xmlns:a14="http://schemas.microsoft.com/office/drawing/2010/main" spid="_x0000_s4388"/>
            </a:ext>
            <a:ext uri="{FF2B5EF4-FFF2-40B4-BE49-F238E27FC236}">
              <a16:creationId xmlns:a16="http://schemas.microsoft.com/office/drawing/2014/main" id="{00000000-0008-0000-0100-00002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304800</xdr:colOff>
      <xdr:row>42</xdr:row>
      <xdr:rowOff>228600</xdr:rowOff>
    </xdr:to>
    <xdr:sp macro="" textlink="">
      <xdr:nvSpPr>
        <xdr:cNvPr id="4389" name="Control 293" hidden="1">
          <a:extLst>
            <a:ext uri="{63B3BB69-23CF-44E3-9099-C40C66FF867C}">
              <a14:compatExt xmlns:a14="http://schemas.microsoft.com/office/drawing/2010/main" spid="_x0000_s4389"/>
            </a:ext>
            <a:ext uri="{FF2B5EF4-FFF2-40B4-BE49-F238E27FC236}">
              <a16:creationId xmlns:a16="http://schemas.microsoft.com/office/drawing/2014/main" id="{00000000-0008-0000-0100-00002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42</xdr:row>
      <xdr:rowOff>0</xdr:rowOff>
    </xdr:from>
    <xdr:to>
      <xdr:col>9</xdr:col>
      <xdr:colOff>304800</xdr:colOff>
      <xdr:row>42</xdr:row>
      <xdr:rowOff>228600</xdr:rowOff>
    </xdr:to>
    <xdr:sp macro="" textlink="">
      <xdr:nvSpPr>
        <xdr:cNvPr id="4390" name="Control 294" hidden="1">
          <a:extLst>
            <a:ext uri="{63B3BB69-23CF-44E3-9099-C40C66FF867C}">
              <a14:compatExt xmlns:a14="http://schemas.microsoft.com/office/drawing/2010/main" spid="_x0000_s4390"/>
            </a:ext>
            <a:ext uri="{FF2B5EF4-FFF2-40B4-BE49-F238E27FC236}">
              <a16:creationId xmlns:a16="http://schemas.microsoft.com/office/drawing/2014/main" id="{00000000-0008-0000-0100-00002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304800</xdr:colOff>
      <xdr:row>44</xdr:row>
      <xdr:rowOff>228600</xdr:rowOff>
    </xdr:to>
    <xdr:sp macro="" textlink="">
      <xdr:nvSpPr>
        <xdr:cNvPr id="4391" name="Control 295" hidden="1">
          <a:extLst>
            <a:ext uri="{63B3BB69-23CF-44E3-9099-C40C66FF867C}">
              <a14:compatExt xmlns:a14="http://schemas.microsoft.com/office/drawing/2010/main" spid="_x0000_s4391"/>
            </a:ext>
            <a:ext uri="{FF2B5EF4-FFF2-40B4-BE49-F238E27FC236}">
              <a16:creationId xmlns:a16="http://schemas.microsoft.com/office/drawing/2014/main" id="{00000000-0008-0000-0100-00002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304800</xdr:colOff>
      <xdr:row>44</xdr:row>
      <xdr:rowOff>228600</xdr:rowOff>
    </xdr:to>
    <xdr:sp macro="" textlink="">
      <xdr:nvSpPr>
        <xdr:cNvPr id="4392" name="Control 296" hidden="1">
          <a:extLst>
            <a:ext uri="{63B3BB69-23CF-44E3-9099-C40C66FF867C}">
              <a14:compatExt xmlns:a14="http://schemas.microsoft.com/office/drawing/2010/main" spid="_x0000_s4392"/>
            </a:ext>
            <a:ext uri="{FF2B5EF4-FFF2-40B4-BE49-F238E27FC236}">
              <a16:creationId xmlns:a16="http://schemas.microsoft.com/office/drawing/2014/main" id="{00000000-0008-0000-0100-00002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304800</xdr:colOff>
      <xdr:row>44</xdr:row>
      <xdr:rowOff>228600</xdr:rowOff>
    </xdr:to>
    <xdr:sp macro="" textlink="">
      <xdr:nvSpPr>
        <xdr:cNvPr id="4393" name="Control 297" hidden="1">
          <a:extLst>
            <a:ext uri="{63B3BB69-23CF-44E3-9099-C40C66FF867C}">
              <a14:compatExt xmlns:a14="http://schemas.microsoft.com/office/drawing/2010/main" spid="_x0000_s4393"/>
            </a:ext>
            <a:ext uri="{FF2B5EF4-FFF2-40B4-BE49-F238E27FC236}">
              <a16:creationId xmlns:a16="http://schemas.microsoft.com/office/drawing/2014/main" id="{00000000-0008-0000-0100-00002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304800</xdr:colOff>
      <xdr:row>44</xdr:row>
      <xdr:rowOff>228600</xdr:rowOff>
    </xdr:to>
    <xdr:sp macro="" textlink="">
      <xdr:nvSpPr>
        <xdr:cNvPr id="4394" name="Control 298" hidden="1">
          <a:extLst>
            <a:ext uri="{63B3BB69-23CF-44E3-9099-C40C66FF867C}">
              <a14:compatExt xmlns:a14="http://schemas.microsoft.com/office/drawing/2010/main" spid="_x0000_s4394"/>
            </a:ext>
            <a:ext uri="{FF2B5EF4-FFF2-40B4-BE49-F238E27FC236}">
              <a16:creationId xmlns:a16="http://schemas.microsoft.com/office/drawing/2014/main" id="{00000000-0008-0000-0100-00002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7</xdr:col>
      <xdr:colOff>304800</xdr:colOff>
      <xdr:row>44</xdr:row>
      <xdr:rowOff>228600</xdr:rowOff>
    </xdr:to>
    <xdr:sp macro="" textlink="">
      <xdr:nvSpPr>
        <xdr:cNvPr id="4395" name="Control 299" hidden="1">
          <a:extLst>
            <a:ext uri="{63B3BB69-23CF-44E3-9099-C40C66FF867C}">
              <a14:compatExt xmlns:a14="http://schemas.microsoft.com/office/drawing/2010/main" spid="_x0000_s4395"/>
            </a:ext>
            <a:ext uri="{FF2B5EF4-FFF2-40B4-BE49-F238E27FC236}">
              <a16:creationId xmlns:a16="http://schemas.microsoft.com/office/drawing/2014/main" id="{00000000-0008-0000-0100-00002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44</xdr:row>
      <xdr:rowOff>0</xdr:rowOff>
    </xdr:from>
    <xdr:to>
      <xdr:col>8</xdr:col>
      <xdr:colOff>304800</xdr:colOff>
      <xdr:row>44</xdr:row>
      <xdr:rowOff>228600</xdr:rowOff>
    </xdr:to>
    <xdr:sp macro="" textlink="">
      <xdr:nvSpPr>
        <xdr:cNvPr id="4396" name="Control 300" hidden="1">
          <a:extLst>
            <a:ext uri="{63B3BB69-23CF-44E3-9099-C40C66FF867C}">
              <a14:compatExt xmlns:a14="http://schemas.microsoft.com/office/drawing/2010/main" spid="_x0000_s4396"/>
            </a:ext>
            <a:ext uri="{FF2B5EF4-FFF2-40B4-BE49-F238E27FC236}">
              <a16:creationId xmlns:a16="http://schemas.microsoft.com/office/drawing/2014/main" id="{00000000-0008-0000-0100-00002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44</xdr:row>
      <xdr:rowOff>0</xdr:rowOff>
    </xdr:from>
    <xdr:to>
      <xdr:col>9</xdr:col>
      <xdr:colOff>304800</xdr:colOff>
      <xdr:row>44</xdr:row>
      <xdr:rowOff>228600</xdr:rowOff>
    </xdr:to>
    <xdr:sp macro="" textlink="">
      <xdr:nvSpPr>
        <xdr:cNvPr id="4397" name="Control 301" hidden="1">
          <a:extLst>
            <a:ext uri="{63B3BB69-23CF-44E3-9099-C40C66FF867C}">
              <a14:compatExt xmlns:a14="http://schemas.microsoft.com/office/drawing/2010/main" spid="_x0000_s4397"/>
            </a:ext>
            <a:ext uri="{FF2B5EF4-FFF2-40B4-BE49-F238E27FC236}">
              <a16:creationId xmlns:a16="http://schemas.microsoft.com/office/drawing/2014/main" id="{00000000-0008-0000-0100-00002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304800</xdr:colOff>
      <xdr:row>45</xdr:row>
      <xdr:rowOff>228600</xdr:rowOff>
    </xdr:to>
    <xdr:sp macro="" textlink="">
      <xdr:nvSpPr>
        <xdr:cNvPr id="4398" name="Control 302" hidden="1">
          <a:extLst>
            <a:ext uri="{63B3BB69-23CF-44E3-9099-C40C66FF867C}">
              <a14:compatExt xmlns:a14="http://schemas.microsoft.com/office/drawing/2010/main" spid="_x0000_s4398"/>
            </a:ext>
            <a:ext uri="{FF2B5EF4-FFF2-40B4-BE49-F238E27FC236}">
              <a16:creationId xmlns:a16="http://schemas.microsoft.com/office/drawing/2014/main" id="{00000000-0008-0000-0100-00002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304800</xdr:colOff>
      <xdr:row>45</xdr:row>
      <xdr:rowOff>228600</xdr:rowOff>
    </xdr:to>
    <xdr:sp macro="" textlink="">
      <xdr:nvSpPr>
        <xdr:cNvPr id="4399" name="Control 303" hidden="1">
          <a:extLst>
            <a:ext uri="{63B3BB69-23CF-44E3-9099-C40C66FF867C}">
              <a14:compatExt xmlns:a14="http://schemas.microsoft.com/office/drawing/2010/main" spid="_x0000_s4399"/>
            </a:ext>
            <a:ext uri="{FF2B5EF4-FFF2-40B4-BE49-F238E27FC236}">
              <a16:creationId xmlns:a16="http://schemas.microsoft.com/office/drawing/2014/main" id="{00000000-0008-0000-0100-00002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304800</xdr:colOff>
      <xdr:row>45</xdr:row>
      <xdr:rowOff>228600</xdr:rowOff>
    </xdr:to>
    <xdr:sp macro="" textlink="">
      <xdr:nvSpPr>
        <xdr:cNvPr id="4400" name="Control 304" hidden="1">
          <a:extLst>
            <a:ext uri="{63B3BB69-23CF-44E3-9099-C40C66FF867C}">
              <a14:compatExt xmlns:a14="http://schemas.microsoft.com/office/drawing/2010/main" spid="_x0000_s4400"/>
            </a:ext>
            <a:ext uri="{FF2B5EF4-FFF2-40B4-BE49-F238E27FC236}">
              <a16:creationId xmlns:a16="http://schemas.microsoft.com/office/drawing/2014/main" id="{00000000-0008-0000-0100-00003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304800</xdr:colOff>
      <xdr:row>45</xdr:row>
      <xdr:rowOff>228600</xdr:rowOff>
    </xdr:to>
    <xdr:sp macro="" textlink="">
      <xdr:nvSpPr>
        <xdr:cNvPr id="4401" name="Control 305" hidden="1">
          <a:extLst>
            <a:ext uri="{63B3BB69-23CF-44E3-9099-C40C66FF867C}">
              <a14:compatExt xmlns:a14="http://schemas.microsoft.com/office/drawing/2010/main" spid="_x0000_s4401"/>
            </a:ext>
            <a:ext uri="{FF2B5EF4-FFF2-40B4-BE49-F238E27FC236}">
              <a16:creationId xmlns:a16="http://schemas.microsoft.com/office/drawing/2014/main" id="{00000000-0008-0000-0100-00003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7</xdr:col>
      <xdr:colOff>304800</xdr:colOff>
      <xdr:row>45</xdr:row>
      <xdr:rowOff>228600</xdr:rowOff>
    </xdr:to>
    <xdr:sp macro="" textlink="">
      <xdr:nvSpPr>
        <xdr:cNvPr id="4402" name="Control 306" hidden="1">
          <a:extLst>
            <a:ext uri="{63B3BB69-23CF-44E3-9099-C40C66FF867C}">
              <a14:compatExt xmlns:a14="http://schemas.microsoft.com/office/drawing/2010/main" spid="_x0000_s4402"/>
            </a:ext>
            <a:ext uri="{FF2B5EF4-FFF2-40B4-BE49-F238E27FC236}">
              <a16:creationId xmlns:a16="http://schemas.microsoft.com/office/drawing/2014/main" id="{00000000-0008-0000-0100-00003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8</xdr:col>
      <xdr:colOff>304800</xdr:colOff>
      <xdr:row>45</xdr:row>
      <xdr:rowOff>228600</xdr:rowOff>
    </xdr:to>
    <xdr:sp macro="" textlink="">
      <xdr:nvSpPr>
        <xdr:cNvPr id="4403" name="Control 307" hidden="1">
          <a:extLst>
            <a:ext uri="{63B3BB69-23CF-44E3-9099-C40C66FF867C}">
              <a14:compatExt xmlns:a14="http://schemas.microsoft.com/office/drawing/2010/main" spid="_x0000_s4403"/>
            </a:ext>
            <a:ext uri="{FF2B5EF4-FFF2-40B4-BE49-F238E27FC236}">
              <a16:creationId xmlns:a16="http://schemas.microsoft.com/office/drawing/2014/main" id="{00000000-0008-0000-0100-000033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45</xdr:row>
      <xdr:rowOff>0</xdr:rowOff>
    </xdr:from>
    <xdr:to>
      <xdr:col>9</xdr:col>
      <xdr:colOff>304800</xdr:colOff>
      <xdr:row>45</xdr:row>
      <xdr:rowOff>228600</xdr:rowOff>
    </xdr:to>
    <xdr:sp macro="" textlink="">
      <xdr:nvSpPr>
        <xdr:cNvPr id="4404" name="Control 308" hidden="1">
          <a:extLst>
            <a:ext uri="{63B3BB69-23CF-44E3-9099-C40C66FF867C}">
              <a14:compatExt xmlns:a14="http://schemas.microsoft.com/office/drawing/2010/main" spid="_x0000_s4404"/>
            </a:ext>
            <a:ext uri="{FF2B5EF4-FFF2-40B4-BE49-F238E27FC236}">
              <a16:creationId xmlns:a16="http://schemas.microsoft.com/office/drawing/2014/main" id="{00000000-0008-0000-0100-000034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304800</xdr:colOff>
      <xdr:row>46</xdr:row>
      <xdr:rowOff>228600</xdr:rowOff>
    </xdr:to>
    <xdr:sp macro="" textlink="">
      <xdr:nvSpPr>
        <xdr:cNvPr id="4405" name="Control 309" hidden="1">
          <a:extLst>
            <a:ext uri="{63B3BB69-23CF-44E3-9099-C40C66FF867C}">
              <a14:compatExt xmlns:a14="http://schemas.microsoft.com/office/drawing/2010/main" spid="_x0000_s4405"/>
            </a:ext>
            <a:ext uri="{FF2B5EF4-FFF2-40B4-BE49-F238E27FC236}">
              <a16:creationId xmlns:a16="http://schemas.microsoft.com/office/drawing/2014/main" id="{00000000-0008-0000-0100-000035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304800</xdr:colOff>
      <xdr:row>46</xdr:row>
      <xdr:rowOff>228600</xdr:rowOff>
    </xdr:to>
    <xdr:sp macro="" textlink="">
      <xdr:nvSpPr>
        <xdr:cNvPr id="4406" name="Control 310" hidden="1">
          <a:extLst>
            <a:ext uri="{63B3BB69-23CF-44E3-9099-C40C66FF867C}">
              <a14:compatExt xmlns:a14="http://schemas.microsoft.com/office/drawing/2010/main" spid="_x0000_s4406"/>
            </a:ext>
            <a:ext uri="{FF2B5EF4-FFF2-40B4-BE49-F238E27FC236}">
              <a16:creationId xmlns:a16="http://schemas.microsoft.com/office/drawing/2014/main" id="{00000000-0008-0000-0100-000036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304800</xdr:colOff>
      <xdr:row>46</xdr:row>
      <xdr:rowOff>228600</xdr:rowOff>
    </xdr:to>
    <xdr:sp macro="" textlink="">
      <xdr:nvSpPr>
        <xdr:cNvPr id="4407" name="Control 311" hidden="1">
          <a:extLst>
            <a:ext uri="{63B3BB69-23CF-44E3-9099-C40C66FF867C}">
              <a14:compatExt xmlns:a14="http://schemas.microsoft.com/office/drawing/2010/main" spid="_x0000_s4407"/>
            </a:ext>
            <a:ext uri="{FF2B5EF4-FFF2-40B4-BE49-F238E27FC236}">
              <a16:creationId xmlns:a16="http://schemas.microsoft.com/office/drawing/2014/main" id="{00000000-0008-0000-0100-000037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304800</xdr:colOff>
      <xdr:row>46</xdr:row>
      <xdr:rowOff>228600</xdr:rowOff>
    </xdr:to>
    <xdr:sp macro="" textlink="">
      <xdr:nvSpPr>
        <xdr:cNvPr id="4408" name="Control 312" hidden="1">
          <a:extLst>
            <a:ext uri="{63B3BB69-23CF-44E3-9099-C40C66FF867C}">
              <a14:compatExt xmlns:a14="http://schemas.microsoft.com/office/drawing/2010/main" spid="_x0000_s4408"/>
            </a:ext>
            <a:ext uri="{FF2B5EF4-FFF2-40B4-BE49-F238E27FC236}">
              <a16:creationId xmlns:a16="http://schemas.microsoft.com/office/drawing/2014/main" id="{00000000-0008-0000-0100-000038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304800</xdr:colOff>
      <xdr:row>46</xdr:row>
      <xdr:rowOff>228600</xdr:rowOff>
    </xdr:to>
    <xdr:sp macro="" textlink="">
      <xdr:nvSpPr>
        <xdr:cNvPr id="4409" name="Control 313" hidden="1">
          <a:extLst>
            <a:ext uri="{63B3BB69-23CF-44E3-9099-C40C66FF867C}">
              <a14:compatExt xmlns:a14="http://schemas.microsoft.com/office/drawing/2010/main" spid="_x0000_s4409"/>
            </a:ext>
            <a:ext uri="{FF2B5EF4-FFF2-40B4-BE49-F238E27FC236}">
              <a16:creationId xmlns:a16="http://schemas.microsoft.com/office/drawing/2014/main" id="{00000000-0008-0000-0100-000039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304800</xdr:colOff>
      <xdr:row>46</xdr:row>
      <xdr:rowOff>228600</xdr:rowOff>
    </xdr:to>
    <xdr:sp macro="" textlink="">
      <xdr:nvSpPr>
        <xdr:cNvPr id="4410" name="Control 314" hidden="1">
          <a:extLst>
            <a:ext uri="{63B3BB69-23CF-44E3-9099-C40C66FF867C}">
              <a14:compatExt xmlns:a14="http://schemas.microsoft.com/office/drawing/2010/main" spid="_x0000_s4410"/>
            </a:ext>
            <a:ext uri="{FF2B5EF4-FFF2-40B4-BE49-F238E27FC236}">
              <a16:creationId xmlns:a16="http://schemas.microsoft.com/office/drawing/2014/main" id="{00000000-0008-0000-0100-00003A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304800</xdr:colOff>
      <xdr:row>46</xdr:row>
      <xdr:rowOff>228600</xdr:rowOff>
    </xdr:to>
    <xdr:sp macro="" textlink="">
      <xdr:nvSpPr>
        <xdr:cNvPr id="4411" name="Control 315" hidden="1">
          <a:extLst>
            <a:ext uri="{63B3BB69-23CF-44E3-9099-C40C66FF867C}">
              <a14:compatExt xmlns:a14="http://schemas.microsoft.com/office/drawing/2010/main" spid="_x0000_s4411"/>
            </a:ext>
            <a:ext uri="{FF2B5EF4-FFF2-40B4-BE49-F238E27FC236}">
              <a16:creationId xmlns:a16="http://schemas.microsoft.com/office/drawing/2014/main" id="{00000000-0008-0000-0100-00003B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304800</xdr:colOff>
      <xdr:row>47</xdr:row>
      <xdr:rowOff>228600</xdr:rowOff>
    </xdr:to>
    <xdr:sp macro="" textlink="">
      <xdr:nvSpPr>
        <xdr:cNvPr id="4412" name="Control 316" hidden="1">
          <a:extLst>
            <a:ext uri="{63B3BB69-23CF-44E3-9099-C40C66FF867C}">
              <a14:compatExt xmlns:a14="http://schemas.microsoft.com/office/drawing/2010/main" spid="_x0000_s4412"/>
            </a:ext>
            <a:ext uri="{FF2B5EF4-FFF2-40B4-BE49-F238E27FC236}">
              <a16:creationId xmlns:a16="http://schemas.microsoft.com/office/drawing/2014/main" id="{00000000-0008-0000-0100-00003C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304800</xdr:colOff>
      <xdr:row>47</xdr:row>
      <xdr:rowOff>228600</xdr:rowOff>
    </xdr:to>
    <xdr:sp macro="" textlink="">
      <xdr:nvSpPr>
        <xdr:cNvPr id="4413" name="Control 317" hidden="1">
          <a:extLst>
            <a:ext uri="{63B3BB69-23CF-44E3-9099-C40C66FF867C}">
              <a14:compatExt xmlns:a14="http://schemas.microsoft.com/office/drawing/2010/main" spid="_x0000_s4413"/>
            </a:ext>
            <a:ext uri="{FF2B5EF4-FFF2-40B4-BE49-F238E27FC236}">
              <a16:creationId xmlns:a16="http://schemas.microsoft.com/office/drawing/2014/main" id="{00000000-0008-0000-0100-00003D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47</xdr:row>
      <xdr:rowOff>0</xdr:rowOff>
    </xdr:from>
    <xdr:to>
      <xdr:col>5</xdr:col>
      <xdr:colOff>304800</xdr:colOff>
      <xdr:row>47</xdr:row>
      <xdr:rowOff>228600</xdr:rowOff>
    </xdr:to>
    <xdr:sp macro="" textlink="">
      <xdr:nvSpPr>
        <xdr:cNvPr id="4414" name="Control 318" hidden="1">
          <a:extLst>
            <a:ext uri="{63B3BB69-23CF-44E3-9099-C40C66FF867C}">
              <a14:compatExt xmlns:a14="http://schemas.microsoft.com/office/drawing/2010/main" spid="_x0000_s4414"/>
            </a:ext>
            <a:ext uri="{FF2B5EF4-FFF2-40B4-BE49-F238E27FC236}">
              <a16:creationId xmlns:a16="http://schemas.microsoft.com/office/drawing/2014/main" id="{00000000-0008-0000-0100-00003E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47</xdr:row>
      <xdr:rowOff>0</xdr:rowOff>
    </xdr:from>
    <xdr:to>
      <xdr:col>6</xdr:col>
      <xdr:colOff>304800</xdr:colOff>
      <xdr:row>47</xdr:row>
      <xdr:rowOff>228600</xdr:rowOff>
    </xdr:to>
    <xdr:sp macro="" textlink="">
      <xdr:nvSpPr>
        <xdr:cNvPr id="4415" name="Control 319" hidden="1">
          <a:extLst>
            <a:ext uri="{63B3BB69-23CF-44E3-9099-C40C66FF867C}">
              <a14:compatExt xmlns:a14="http://schemas.microsoft.com/office/drawing/2010/main" spid="_x0000_s4415"/>
            </a:ext>
            <a:ext uri="{FF2B5EF4-FFF2-40B4-BE49-F238E27FC236}">
              <a16:creationId xmlns:a16="http://schemas.microsoft.com/office/drawing/2014/main" id="{00000000-0008-0000-0100-00003F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7</xdr:col>
      <xdr:colOff>304800</xdr:colOff>
      <xdr:row>47</xdr:row>
      <xdr:rowOff>228600</xdr:rowOff>
    </xdr:to>
    <xdr:sp macro="" textlink="">
      <xdr:nvSpPr>
        <xdr:cNvPr id="4416" name="Control 320" hidden="1">
          <a:extLst>
            <a:ext uri="{63B3BB69-23CF-44E3-9099-C40C66FF867C}">
              <a14:compatExt xmlns:a14="http://schemas.microsoft.com/office/drawing/2010/main" spid="_x0000_s4416"/>
            </a:ext>
            <a:ext uri="{FF2B5EF4-FFF2-40B4-BE49-F238E27FC236}">
              <a16:creationId xmlns:a16="http://schemas.microsoft.com/office/drawing/2014/main" id="{00000000-0008-0000-0100-000040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47</xdr:row>
      <xdr:rowOff>0</xdr:rowOff>
    </xdr:from>
    <xdr:to>
      <xdr:col>8</xdr:col>
      <xdr:colOff>304800</xdr:colOff>
      <xdr:row>47</xdr:row>
      <xdr:rowOff>228600</xdr:rowOff>
    </xdr:to>
    <xdr:sp macro="" textlink="">
      <xdr:nvSpPr>
        <xdr:cNvPr id="4417" name="Control 321" hidden="1">
          <a:extLst>
            <a:ext uri="{63B3BB69-23CF-44E3-9099-C40C66FF867C}">
              <a14:compatExt xmlns:a14="http://schemas.microsoft.com/office/drawing/2010/main" spid="_x0000_s4417"/>
            </a:ext>
            <a:ext uri="{FF2B5EF4-FFF2-40B4-BE49-F238E27FC236}">
              <a16:creationId xmlns:a16="http://schemas.microsoft.com/office/drawing/2014/main" id="{00000000-0008-0000-0100-000041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304800</xdr:colOff>
      <xdr:row>47</xdr:row>
      <xdr:rowOff>228600</xdr:rowOff>
    </xdr:to>
    <xdr:sp macro="" textlink="">
      <xdr:nvSpPr>
        <xdr:cNvPr id="4418" name="Control 322" hidden="1">
          <a:extLst>
            <a:ext uri="{63B3BB69-23CF-44E3-9099-C40C66FF867C}">
              <a14:compatExt xmlns:a14="http://schemas.microsoft.com/office/drawing/2010/main" spid="_x0000_s4418"/>
            </a:ext>
            <a:ext uri="{FF2B5EF4-FFF2-40B4-BE49-F238E27FC236}">
              <a16:creationId xmlns:a16="http://schemas.microsoft.com/office/drawing/2014/main" id="{00000000-0008-0000-0100-00004211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304800</xdr:colOff>
      <xdr:row>0</xdr:row>
      <xdr:rowOff>228600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34D9E719-256E-D66B-C37E-5591D6DA63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4</xdr:col>
      <xdr:colOff>304800</xdr:colOff>
      <xdr:row>0</xdr:row>
      <xdr:rowOff>228600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E57EF48B-7524-5AB5-537B-297F386413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304800</xdr:colOff>
      <xdr:row>0</xdr:row>
      <xdr:rowOff>228600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76A24889-8534-1E64-04D1-367A7B09B2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6</xdr:col>
      <xdr:colOff>304800</xdr:colOff>
      <xdr:row>0</xdr:row>
      <xdr:rowOff>228600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999221BD-4C91-A7F2-8AC0-32E5D94179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7</xdr:col>
      <xdr:colOff>304800</xdr:colOff>
      <xdr:row>0</xdr:row>
      <xdr:rowOff>228600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1CAABCB9-133D-8D3A-D96A-D6033731D5C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8</xdr:col>
      <xdr:colOff>304800</xdr:colOff>
      <xdr:row>0</xdr:row>
      <xdr:rowOff>228600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5BA9838B-32AE-2CD4-E5F4-D85BD77ADF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304800</xdr:colOff>
      <xdr:row>0</xdr:row>
      <xdr:rowOff>228600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BC0C6ADB-713A-FAD2-16C8-F9E5821659A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304800</xdr:colOff>
      <xdr:row>1</xdr:row>
      <xdr:rowOff>228600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C95F0464-7241-5327-3E8D-DBF80E4A83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4</xdr:col>
      <xdr:colOff>304800</xdr:colOff>
      <xdr:row>1</xdr:row>
      <xdr:rowOff>228600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817CE3F3-29E2-B73B-4F9B-D5A5EDE1F1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304800</xdr:colOff>
      <xdr:row>1</xdr:row>
      <xdr:rowOff>228600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1D8B5B41-C055-19E4-7236-134EAF6C4B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6</xdr:col>
      <xdr:colOff>304800</xdr:colOff>
      <xdr:row>1</xdr:row>
      <xdr:rowOff>228600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53D4AC99-0255-B0EB-0E46-69BA9D3C14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7</xdr:col>
      <xdr:colOff>304800</xdr:colOff>
      <xdr:row>1</xdr:row>
      <xdr:rowOff>228600</xdr:rowOff>
    </xdr:to>
    <xdr:pic>
      <xdr:nvPicPr>
        <xdr:cNvPr id="13" name="Control 12">
          <a:extLst>
            <a:ext uri="{FF2B5EF4-FFF2-40B4-BE49-F238E27FC236}">
              <a16:creationId xmlns:a16="http://schemas.microsoft.com/office/drawing/2014/main" id="{4920782C-3E4C-3F5E-0CF4-71E5204E56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8</xdr:col>
      <xdr:colOff>304800</xdr:colOff>
      <xdr:row>1</xdr:row>
      <xdr:rowOff>228600</xdr:rowOff>
    </xdr:to>
    <xdr:pic>
      <xdr:nvPicPr>
        <xdr:cNvPr id="14" name="Control 13">
          <a:extLst>
            <a:ext uri="{FF2B5EF4-FFF2-40B4-BE49-F238E27FC236}">
              <a16:creationId xmlns:a16="http://schemas.microsoft.com/office/drawing/2014/main" id="{16546422-DF6F-2ADF-A39B-A145C27572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9</xdr:col>
      <xdr:colOff>304800</xdr:colOff>
      <xdr:row>1</xdr:row>
      <xdr:rowOff>228600</xdr:rowOff>
    </xdr:to>
    <xdr:pic>
      <xdr:nvPicPr>
        <xdr:cNvPr id="15" name="Control 14">
          <a:extLst>
            <a:ext uri="{FF2B5EF4-FFF2-40B4-BE49-F238E27FC236}">
              <a16:creationId xmlns:a16="http://schemas.microsoft.com/office/drawing/2014/main" id="{3672A3D8-331E-1E78-432B-C7D89BB678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6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304800</xdr:colOff>
      <xdr:row>2</xdr:row>
      <xdr:rowOff>228600</xdr:rowOff>
    </xdr:to>
    <xdr:pic>
      <xdr:nvPicPr>
        <xdr:cNvPr id="16" name="Control 15">
          <a:extLst>
            <a:ext uri="{FF2B5EF4-FFF2-40B4-BE49-F238E27FC236}">
              <a16:creationId xmlns:a16="http://schemas.microsoft.com/office/drawing/2014/main" id="{E41CB7D4-DF59-A39B-E646-686FF8A244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304800</xdr:colOff>
      <xdr:row>2</xdr:row>
      <xdr:rowOff>228600</xdr:rowOff>
    </xdr:to>
    <xdr:pic>
      <xdr:nvPicPr>
        <xdr:cNvPr id="17" name="Control 16">
          <a:extLst>
            <a:ext uri="{FF2B5EF4-FFF2-40B4-BE49-F238E27FC236}">
              <a16:creationId xmlns:a16="http://schemas.microsoft.com/office/drawing/2014/main" id="{8A9B78A2-9DDC-44BA-98A6-521D16A801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5</xdr:col>
      <xdr:colOff>304800</xdr:colOff>
      <xdr:row>2</xdr:row>
      <xdr:rowOff>228600</xdr:rowOff>
    </xdr:to>
    <xdr:pic>
      <xdr:nvPicPr>
        <xdr:cNvPr id="18" name="Control 17">
          <a:extLst>
            <a:ext uri="{FF2B5EF4-FFF2-40B4-BE49-F238E27FC236}">
              <a16:creationId xmlns:a16="http://schemas.microsoft.com/office/drawing/2014/main" id="{82794322-B0D9-FCEC-9D78-A224FF55E5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304800</xdr:colOff>
      <xdr:row>2</xdr:row>
      <xdr:rowOff>228600</xdr:rowOff>
    </xdr:to>
    <xdr:pic>
      <xdr:nvPicPr>
        <xdr:cNvPr id="19" name="Control 18">
          <a:extLst>
            <a:ext uri="{FF2B5EF4-FFF2-40B4-BE49-F238E27FC236}">
              <a16:creationId xmlns:a16="http://schemas.microsoft.com/office/drawing/2014/main" id="{5380163E-92C2-7BBD-C315-B04334AA19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304800</xdr:colOff>
      <xdr:row>2</xdr:row>
      <xdr:rowOff>228600</xdr:rowOff>
    </xdr:to>
    <xdr:pic>
      <xdr:nvPicPr>
        <xdr:cNvPr id="20" name="Control 19">
          <a:extLst>
            <a:ext uri="{FF2B5EF4-FFF2-40B4-BE49-F238E27FC236}">
              <a16:creationId xmlns:a16="http://schemas.microsoft.com/office/drawing/2014/main" id="{F1E693CB-3B7C-0968-D0D2-8D0A9DFEB5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304800</xdr:colOff>
      <xdr:row>2</xdr:row>
      <xdr:rowOff>228600</xdr:rowOff>
    </xdr:to>
    <xdr:pic>
      <xdr:nvPicPr>
        <xdr:cNvPr id="21" name="Control 20">
          <a:extLst>
            <a:ext uri="{FF2B5EF4-FFF2-40B4-BE49-F238E27FC236}">
              <a16:creationId xmlns:a16="http://schemas.microsoft.com/office/drawing/2014/main" id="{7A968241-3DC1-8DA7-4973-F22B014378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9</xdr:col>
      <xdr:colOff>304800</xdr:colOff>
      <xdr:row>2</xdr:row>
      <xdr:rowOff>228600</xdr:rowOff>
    </xdr:to>
    <xdr:pic>
      <xdr:nvPicPr>
        <xdr:cNvPr id="22" name="Control 21">
          <a:extLst>
            <a:ext uri="{FF2B5EF4-FFF2-40B4-BE49-F238E27FC236}">
              <a16:creationId xmlns:a16="http://schemas.microsoft.com/office/drawing/2014/main" id="{C5D81F74-57F0-2208-F308-BDA43A5990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87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304800</xdr:colOff>
      <xdr:row>3</xdr:row>
      <xdr:rowOff>228600</xdr:rowOff>
    </xdr:to>
    <xdr:pic>
      <xdr:nvPicPr>
        <xdr:cNvPr id="23" name="Control 22">
          <a:extLst>
            <a:ext uri="{FF2B5EF4-FFF2-40B4-BE49-F238E27FC236}">
              <a16:creationId xmlns:a16="http://schemas.microsoft.com/office/drawing/2014/main" id="{C3056BED-D756-6E0C-6C5B-A0E3A7E8C4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304800</xdr:colOff>
      <xdr:row>3</xdr:row>
      <xdr:rowOff>228600</xdr:rowOff>
    </xdr:to>
    <xdr:pic>
      <xdr:nvPicPr>
        <xdr:cNvPr id="24" name="Control 23">
          <a:extLst>
            <a:ext uri="{FF2B5EF4-FFF2-40B4-BE49-F238E27FC236}">
              <a16:creationId xmlns:a16="http://schemas.microsoft.com/office/drawing/2014/main" id="{CCF801A8-CDF1-8E41-6221-92150D8716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304800</xdr:colOff>
      <xdr:row>3</xdr:row>
      <xdr:rowOff>228600</xdr:rowOff>
    </xdr:to>
    <xdr:pic>
      <xdr:nvPicPr>
        <xdr:cNvPr id="25" name="Control 24">
          <a:extLst>
            <a:ext uri="{FF2B5EF4-FFF2-40B4-BE49-F238E27FC236}">
              <a16:creationId xmlns:a16="http://schemas.microsoft.com/office/drawing/2014/main" id="{85B226D8-0870-238A-CA84-778C6344E2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6</xdr:col>
      <xdr:colOff>304800</xdr:colOff>
      <xdr:row>3</xdr:row>
      <xdr:rowOff>228600</xdr:rowOff>
    </xdr:to>
    <xdr:pic>
      <xdr:nvPicPr>
        <xdr:cNvPr id="26" name="Control 25">
          <a:extLst>
            <a:ext uri="{FF2B5EF4-FFF2-40B4-BE49-F238E27FC236}">
              <a16:creationId xmlns:a16="http://schemas.microsoft.com/office/drawing/2014/main" id="{17651FB8-FAF3-86D6-43BD-C6F89CDF5C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7</xdr:col>
      <xdr:colOff>304800</xdr:colOff>
      <xdr:row>3</xdr:row>
      <xdr:rowOff>228600</xdr:rowOff>
    </xdr:to>
    <xdr:pic>
      <xdr:nvPicPr>
        <xdr:cNvPr id="27" name="Control 26">
          <a:extLst>
            <a:ext uri="{FF2B5EF4-FFF2-40B4-BE49-F238E27FC236}">
              <a16:creationId xmlns:a16="http://schemas.microsoft.com/office/drawing/2014/main" id="{BBEAD1BB-C854-F4EA-A147-5BDB21EAC7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304800</xdr:colOff>
      <xdr:row>3</xdr:row>
      <xdr:rowOff>228600</xdr:rowOff>
    </xdr:to>
    <xdr:pic>
      <xdr:nvPicPr>
        <xdr:cNvPr id="28" name="Control 27">
          <a:extLst>
            <a:ext uri="{FF2B5EF4-FFF2-40B4-BE49-F238E27FC236}">
              <a16:creationId xmlns:a16="http://schemas.microsoft.com/office/drawing/2014/main" id="{B8449BDF-D7C0-866B-C557-163DCC4141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304800</xdr:colOff>
      <xdr:row>3</xdr:row>
      <xdr:rowOff>228600</xdr:rowOff>
    </xdr:to>
    <xdr:pic>
      <xdr:nvPicPr>
        <xdr:cNvPr id="29" name="Control 28">
          <a:extLst>
            <a:ext uri="{FF2B5EF4-FFF2-40B4-BE49-F238E27FC236}">
              <a16:creationId xmlns:a16="http://schemas.microsoft.com/office/drawing/2014/main" id="{5A31FA80-F911-5D76-365E-E50EE6416AA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0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304800</xdr:colOff>
      <xdr:row>4</xdr:row>
      <xdr:rowOff>228600</xdr:rowOff>
    </xdr:to>
    <xdr:pic>
      <xdr:nvPicPr>
        <xdr:cNvPr id="30" name="Control 29">
          <a:extLst>
            <a:ext uri="{FF2B5EF4-FFF2-40B4-BE49-F238E27FC236}">
              <a16:creationId xmlns:a16="http://schemas.microsoft.com/office/drawing/2014/main" id="{78388E3B-266C-24A5-0F15-96C782C882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304800</xdr:colOff>
      <xdr:row>4</xdr:row>
      <xdr:rowOff>228600</xdr:rowOff>
    </xdr:to>
    <xdr:pic>
      <xdr:nvPicPr>
        <xdr:cNvPr id="31" name="Control 30">
          <a:extLst>
            <a:ext uri="{FF2B5EF4-FFF2-40B4-BE49-F238E27FC236}">
              <a16:creationId xmlns:a16="http://schemas.microsoft.com/office/drawing/2014/main" id="{871FE390-99A8-FC1D-90A4-61563B429E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5</xdr:col>
      <xdr:colOff>304800</xdr:colOff>
      <xdr:row>4</xdr:row>
      <xdr:rowOff>228600</xdr:rowOff>
    </xdr:to>
    <xdr:pic>
      <xdr:nvPicPr>
        <xdr:cNvPr id="32" name="Control 31">
          <a:extLst>
            <a:ext uri="{FF2B5EF4-FFF2-40B4-BE49-F238E27FC236}">
              <a16:creationId xmlns:a16="http://schemas.microsoft.com/office/drawing/2014/main" id="{9AD0CD29-5C3B-C2DB-FAD2-9B819AD83C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304800</xdr:colOff>
      <xdr:row>4</xdr:row>
      <xdr:rowOff>228600</xdr:rowOff>
    </xdr:to>
    <xdr:pic>
      <xdr:nvPicPr>
        <xdr:cNvPr id="33" name="Control 32">
          <a:extLst>
            <a:ext uri="{FF2B5EF4-FFF2-40B4-BE49-F238E27FC236}">
              <a16:creationId xmlns:a16="http://schemas.microsoft.com/office/drawing/2014/main" id="{573DA35E-BBAC-8F70-C837-6D2AEA3889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7</xdr:col>
      <xdr:colOff>304800</xdr:colOff>
      <xdr:row>4</xdr:row>
      <xdr:rowOff>228600</xdr:rowOff>
    </xdr:to>
    <xdr:pic>
      <xdr:nvPicPr>
        <xdr:cNvPr id="34" name="Control 33">
          <a:extLst>
            <a:ext uri="{FF2B5EF4-FFF2-40B4-BE49-F238E27FC236}">
              <a16:creationId xmlns:a16="http://schemas.microsoft.com/office/drawing/2014/main" id="{99C04E5F-BAB6-9A6C-6AA0-BD466ACAB4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304800</xdr:colOff>
      <xdr:row>4</xdr:row>
      <xdr:rowOff>228600</xdr:rowOff>
    </xdr:to>
    <xdr:pic>
      <xdr:nvPicPr>
        <xdr:cNvPr id="35" name="Control 34">
          <a:extLst>
            <a:ext uri="{FF2B5EF4-FFF2-40B4-BE49-F238E27FC236}">
              <a16:creationId xmlns:a16="http://schemas.microsoft.com/office/drawing/2014/main" id="{6423894A-F5CB-457B-0E3C-480C2601CF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9</xdr:col>
      <xdr:colOff>304800</xdr:colOff>
      <xdr:row>4</xdr:row>
      <xdr:rowOff>228600</xdr:rowOff>
    </xdr:to>
    <xdr:pic>
      <xdr:nvPicPr>
        <xdr:cNvPr id="36" name="Control 35">
          <a:extLst>
            <a:ext uri="{FF2B5EF4-FFF2-40B4-BE49-F238E27FC236}">
              <a16:creationId xmlns:a16="http://schemas.microsoft.com/office/drawing/2014/main" id="{57DC0A21-E878-D94C-2B58-0C0072A005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727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304800</xdr:colOff>
      <xdr:row>5</xdr:row>
      <xdr:rowOff>228600</xdr:rowOff>
    </xdr:to>
    <xdr:pic>
      <xdr:nvPicPr>
        <xdr:cNvPr id="37" name="Control 36">
          <a:extLst>
            <a:ext uri="{FF2B5EF4-FFF2-40B4-BE49-F238E27FC236}">
              <a16:creationId xmlns:a16="http://schemas.microsoft.com/office/drawing/2014/main" id="{C45FD931-7FB3-992F-43DF-21D5BCBD55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4</xdr:col>
      <xdr:colOff>304800</xdr:colOff>
      <xdr:row>5</xdr:row>
      <xdr:rowOff>228600</xdr:rowOff>
    </xdr:to>
    <xdr:pic>
      <xdr:nvPicPr>
        <xdr:cNvPr id="38" name="Control 37">
          <a:extLst>
            <a:ext uri="{FF2B5EF4-FFF2-40B4-BE49-F238E27FC236}">
              <a16:creationId xmlns:a16="http://schemas.microsoft.com/office/drawing/2014/main" id="{B99AE7B3-B61D-58F0-B8AC-3BDFB8A09B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304800</xdr:colOff>
      <xdr:row>5</xdr:row>
      <xdr:rowOff>228600</xdr:rowOff>
    </xdr:to>
    <xdr:pic>
      <xdr:nvPicPr>
        <xdr:cNvPr id="39" name="Control 38">
          <a:extLst>
            <a:ext uri="{FF2B5EF4-FFF2-40B4-BE49-F238E27FC236}">
              <a16:creationId xmlns:a16="http://schemas.microsoft.com/office/drawing/2014/main" id="{BA2D81F4-D262-3706-2411-869C2AE7C5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304800</xdr:colOff>
      <xdr:row>5</xdr:row>
      <xdr:rowOff>228600</xdr:rowOff>
    </xdr:to>
    <xdr:pic>
      <xdr:nvPicPr>
        <xdr:cNvPr id="40" name="Control 39">
          <a:extLst>
            <a:ext uri="{FF2B5EF4-FFF2-40B4-BE49-F238E27FC236}">
              <a16:creationId xmlns:a16="http://schemas.microsoft.com/office/drawing/2014/main" id="{64050CC0-B2AC-D312-CD05-982D1D93A8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7</xdr:col>
      <xdr:colOff>304800</xdr:colOff>
      <xdr:row>5</xdr:row>
      <xdr:rowOff>228600</xdr:rowOff>
    </xdr:to>
    <xdr:pic>
      <xdr:nvPicPr>
        <xdr:cNvPr id="41" name="Control 40">
          <a:extLst>
            <a:ext uri="{FF2B5EF4-FFF2-40B4-BE49-F238E27FC236}">
              <a16:creationId xmlns:a16="http://schemas.microsoft.com/office/drawing/2014/main" id="{57D6CDC5-219A-64F3-143D-9830CE50D25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304800</xdr:colOff>
      <xdr:row>5</xdr:row>
      <xdr:rowOff>228600</xdr:rowOff>
    </xdr:to>
    <xdr:pic>
      <xdr:nvPicPr>
        <xdr:cNvPr id="42" name="Control 41">
          <a:extLst>
            <a:ext uri="{FF2B5EF4-FFF2-40B4-BE49-F238E27FC236}">
              <a16:creationId xmlns:a16="http://schemas.microsoft.com/office/drawing/2014/main" id="{B712A00D-FE35-EF7D-AC8D-8B6A723614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304800</xdr:colOff>
      <xdr:row>5</xdr:row>
      <xdr:rowOff>228600</xdr:rowOff>
    </xdr:to>
    <xdr:pic>
      <xdr:nvPicPr>
        <xdr:cNvPr id="43" name="Control 42">
          <a:extLst>
            <a:ext uri="{FF2B5EF4-FFF2-40B4-BE49-F238E27FC236}">
              <a16:creationId xmlns:a16="http://schemas.microsoft.com/office/drawing/2014/main" id="{8B63728C-BC99-6C1F-6DDE-D5C11C0822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044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304800</xdr:colOff>
      <xdr:row>6</xdr:row>
      <xdr:rowOff>228600</xdr:rowOff>
    </xdr:to>
    <xdr:pic>
      <xdr:nvPicPr>
        <xdr:cNvPr id="44" name="Control 43">
          <a:extLst>
            <a:ext uri="{FF2B5EF4-FFF2-40B4-BE49-F238E27FC236}">
              <a16:creationId xmlns:a16="http://schemas.microsoft.com/office/drawing/2014/main" id="{C94F60B4-0E3C-840B-EF82-9919ECE2B7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304800</xdr:colOff>
      <xdr:row>6</xdr:row>
      <xdr:rowOff>228600</xdr:rowOff>
    </xdr:to>
    <xdr:pic>
      <xdr:nvPicPr>
        <xdr:cNvPr id="45" name="Control 44">
          <a:extLst>
            <a:ext uri="{FF2B5EF4-FFF2-40B4-BE49-F238E27FC236}">
              <a16:creationId xmlns:a16="http://schemas.microsoft.com/office/drawing/2014/main" id="{EF2D256E-4782-398A-418A-8126557CA7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304800</xdr:colOff>
      <xdr:row>6</xdr:row>
      <xdr:rowOff>228600</xdr:rowOff>
    </xdr:to>
    <xdr:pic>
      <xdr:nvPicPr>
        <xdr:cNvPr id="46" name="Control 45">
          <a:extLst>
            <a:ext uri="{FF2B5EF4-FFF2-40B4-BE49-F238E27FC236}">
              <a16:creationId xmlns:a16="http://schemas.microsoft.com/office/drawing/2014/main" id="{EFA8516B-CE0A-2EBD-EEDF-F737F7ACD6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304800</xdr:colOff>
      <xdr:row>6</xdr:row>
      <xdr:rowOff>228600</xdr:rowOff>
    </xdr:to>
    <xdr:pic>
      <xdr:nvPicPr>
        <xdr:cNvPr id="47" name="Control 46">
          <a:extLst>
            <a:ext uri="{FF2B5EF4-FFF2-40B4-BE49-F238E27FC236}">
              <a16:creationId xmlns:a16="http://schemas.microsoft.com/office/drawing/2014/main" id="{8002DBB0-4E26-6FBC-EB7A-5A278DF72A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7</xdr:col>
      <xdr:colOff>304800</xdr:colOff>
      <xdr:row>6</xdr:row>
      <xdr:rowOff>228600</xdr:rowOff>
    </xdr:to>
    <xdr:pic>
      <xdr:nvPicPr>
        <xdr:cNvPr id="48" name="Control 47">
          <a:extLst>
            <a:ext uri="{FF2B5EF4-FFF2-40B4-BE49-F238E27FC236}">
              <a16:creationId xmlns:a16="http://schemas.microsoft.com/office/drawing/2014/main" id="{6EBF4DA6-89F6-D39D-F29D-EECD3D69A8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304800</xdr:colOff>
      <xdr:row>6</xdr:row>
      <xdr:rowOff>228600</xdr:rowOff>
    </xdr:to>
    <xdr:pic>
      <xdr:nvPicPr>
        <xdr:cNvPr id="49" name="Control 48">
          <a:extLst>
            <a:ext uri="{FF2B5EF4-FFF2-40B4-BE49-F238E27FC236}">
              <a16:creationId xmlns:a16="http://schemas.microsoft.com/office/drawing/2014/main" id="{9144E220-F976-5088-740E-5637AF64B6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9</xdr:col>
      <xdr:colOff>304800</xdr:colOff>
      <xdr:row>6</xdr:row>
      <xdr:rowOff>228600</xdr:rowOff>
    </xdr:to>
    <xdr:pic>
      <xdr:nvPicPr>
        <xdr:cNvPr id="50" name="Control 49">
          <a:extLst>
            <a:ext uri="{FF2B5EF4-FFF2-40B4-BE49-F238E27FC236}">
              <a16:creationId xmlns:a16="http://schemas.microsoft.com/office/drawing/2014/main" id="{4686A97C-B4D5-5E09-4009-C58C953790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667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304800</xdr:colOff>
      <xdr:row>7</xdr:row>
      <xdr:rowOff>228600</xdr:rowOff>
    </xdr:to>
    <xdr:pic>
      <xdr:nvPicPr>
        <xdr:cNvPr id="51" name="Control 50">
          <a:extLst>
            <a:ext uri="{FF2B5EF4-FFF2-40B4-BE49-F238E27FC236}">
              <a16:creationId xmlns:a16="http://schemas.microsoft.com/office/drawing/2014/main" id="{1D94CDA8-C783-9B35-FF4C-EE660D8598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4</xdr:col>
      <xdr:colOff>304800</xdr:colOff>
      <xdr:row>7</xdr:row>
      <xdr:rowOff>228600</xdr:rowOff>
    </xdr:to>
    <xdr:pic>
      <xdr:nvPicPr>
        <xdr:cNvPr id="52" name="Control 51">
          <a:extLst>
            <a:ext uri="{FF2B5EF4-FFF2-40B4-BE49-F238E27FC236}">
              <a16:creationId xmlns:a16="http://schemas.microsoft.com/office/drawing/2014/main" id="{214568C3-3603-2F2E-2B44-7B89208722A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304800</xdr:colOff>
      <xdr:row>7</xdr:row>
      <xdr:rowOff>228600</xdr:rowOff>
    </xdr:to>
    <xdr:pic>
      <xdr:nvPicPr>
        <xdr:cNvPr id="53" name="Control 52">
          <a:extLst>
            <a:ext uri="{FF2B5EF4-FFF2-40B4-BE49-F238E27FC236}">
              <a16:creationId xmlns:a16="http://schemas.microsoft.com/office/drawing/2014/main" id="{F3AC81CD-7F00-C7DB-0062-CAA235F839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304800</xdr:colOff>
      <xdr:row>7</xdr:row>
      <xdr:rowOff>228600</xdr:rowOff>
    </xdr:to>
    <xdr:pic>
      <xdr:nvPicPr>
        <xdr:cNvPr id="54" name="Control 53">
          <a:extLst>
            <a:ext uri="{FF2B5EF4-FFF2-40B4-BE49-F238E27FC236}">
              <a16:creationId xmlns:a16="http://schemas.microsoft.com/office/drawing/2014/main" id="{5E363A1B-B331-55BD-3882-05C4E16C2B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304800</xdr:colOff>
      <xdr:row>7</xdr:row>
      <xdr:rowOff>228600</xdr:rowOff>
    </xdr:to>
    <xdr:pic>
      <xdr:nvPicPr>
        <xdr:cNvPr id="55" name="Control 54">
          <a:extLst>
            <a:ext uri="{FF2B5EF4-FFF2-40B4-BE49-F238E27FC236}">
              <a16:creationId xmlns:a16="http://schemas.microsoft.com/office/drawing/2014/main" id="{DC215C20-5D6C-2FCC-CBC4-A50EA75D6A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304800</xdr:colOff>
      <xdr:row>7</xdr:row>
      <xdr:rowOff>228600</xdr:rowOff>
    </xdr:to>
    <xdr:pic>
      <xdr:nvPicPr>
        <xdr:cNvPr id="56" name="Control 55">
          <a:extLst>
            <a:ext uri="{FF2B5EF4-FFF2-40B4-BE49-F238E27FC236}">
              <a16:creationId xmlns:a16="http://schemas.microsoft.com/office/drawing/2014/main" id="{A36B5339-35E3-BE8D-9A65-F9C76776C8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304800</xdr:colOff>
      <xdr:row>7</xdr:row>
      <xdr:rowOff>228600</xdr:rowOff>
    </xdr:to>
    <xdr:pic>
      <xdr:nvPicPr>
        <xdr:cNvPr id="57" name="Control 56">
          <a:extLst>
            <a:ext uri="{FF2B5EF4-FFF2-40B4-BE49-F238E27FC236}">
              <a16:creationId xmlns:a16="http://schemas.microsoft.com/office/drawing/2014/main" id="{59E62451-FD8B-2D2E-E97F-DDC6D19A02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2984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304800</xdr:colOff>
      <xdr:row>8</xdr:row>
      <xdr:rowOff>228600</xdr:rowOff>
    </xdr:to>
    <xdr:pic>
      <xdr:nvPicPr>
        <xdr:cNvPr id="58" name="Control 57">
          <a:extLst>
            <a:ext uri="{FF2B5EF4-FFF2-40B4-BE49-F238E27FC236}">
              <a16:creationId xmlns:a16="http://schemas.microsoft.com/office/drawing/2014/main" id="{82BBC9A1-6A9E-C31E-5222-D76815777E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304800</xdr:colOff>
      <xdr:row>8</xdr:row>
      <xdr:rowOff>228600</xdr:rowOff>
    </xdr:to>
    <xdr:pic>
      <xdr:nvPicPr>
        <xdr:cNvPr id="59" name="Control 58">
          <a:extLst>
            <a:ext uri="{FF2B5EF4-FFF2-40B4-BE49-F238E27FC236}">
              <a16:creationId xmlns:a16="http://schemas.microsoft.com/office/drawing/2014/main" id="{70C9AB66-DB43-A346-6B83-FB58BFE678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5</xdr:col>
      <xdr:colOff>304800</xdr:colOff>
      <xdr:row>8</xdr:row>
      <xdr:rowOff>228600</xdr:rowOff>
    </xdr:to>
    <xdr:pic>
      <xdr:nvPicPr>
        <xdr:cNvPr id="60" name="Control 59">
          <a:extLst>
            <a:ext uri="{FF2B5EF4-FFF2-40B4-BE49-F238E27FC236}">
              <a16:creationId xmlns:a16="http://schemas.microsoft.com/office/drawing/2014/main" id="{17E45355-3533-33E2-BB32-2EAD174E6A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6</xdr:col>
      <xdr:colOff>304800</xdr:colOff>
      <xdr:row>8</xdr:row>
      <xdr:rowOff>228600</xdr:rowOff>
    </xdr:to>
    <xdr:pic>
      <xdr:nvPicPr>
        <xdr:cNvPr id="61" name="Control 60">
          <a:extLst>
            <a:ext uri="{FF2B5EF4-FFF2-40B4-BE49-F238E27FC236}">
              <a16:creationId xmlns:a16="http://schemas.microsoft.com/office/drawing/2014/main" id="{53824FF9-CC29-C1B0-09A6-1B3E37E6C0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304800</xdr:colOff>
      <xdr:row>8</xdr:row>
      <xdr:rowOff>228600</xdr:rowOff>
    </xdr:to>
    <xdr:pic>
      <xdr:nvPicPr>
        <xdr:cNvPr id="62" name="Control 61">
          <a:extLst>
            <a:ext uri="{FF2B5EF4-FFF2-40B4-BE49-F238E27FC236}">
              <a16:creationId xmlns:a16="http://schemas.microsoft.com/office/drawing/2014/main" id="{FBF09808-7698-C75E-B636-191A3CA1CB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304800</xdr:colOff>
      <xdr:row>8</xdr:row>
      <xdr:rowOff>228600</xdr:rowOff>
    </xdr:to>
    <xdr:pic>
      <xdr:nvPicPr>
        <xdr:cNvPr id="63" name="Control 62">
          <a:extLst>
            <a:ext uri="{FF2B5EF4-FFF2-40B4-BE49-F238E27FC236}">
              <a16:creationId xmlns:a16="http://schemas.microsoft.com/office/drawing/2014/main" id="{67980C81-DB1D-7448-6E31-A957F031E4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9</xdr:col>
      <xdr:colOff>304800</xdr:colOff>
      <xdr:row>8</xdr:row>
      <xdr:rowOff>228600</xdr:rowOff>
    </xdr:to>
    <xdr:pic>
      <xdr:nvPicPr>
        <xdr:cNvPr id="4096" name="Control 63">
          <a:extLst>
            <a:ext uri="{FF2B5EF4-FFF2-40B4-BE49-F238E27FC236}">
              <a16:creationId xmlns:a16="http://schemas.microsoft.com/office/drawing/2014/main" id="{5C7F02B6-8942-7BED-5E0A-F8BE6DAAF9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302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304800</xdr:colOff>
      <xdr:row>9</xdr:row>
      <xdr:rowOff>228600</xdr:rowOff>
    </xdr:to>
    <xdr:pic>
      <xdr:nvPicPr>
        <xdr:cNvPr id="4419" name="Control 64">
          <a:extLst>
            <a:ext uri="{FF2B5EF4-FFF2-40B4-BE49-F238E27FC236}">
              <a16:creationId xmlns:a16="http://schemas.microsoft.com/office/drawing/2014/main" id="{8822C149-A5C6-0234-BFEB-2392B01DE8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4</xdr:col>
      <xdr:colOff>304800</xdr:colOff>
      <xdr:row>9</xdr:row>
      <xdr:rowOff>228600</xdr:rowOff>
    </xdr:to>
    <xdr:pic>
      <xdr:nvPicPr>
        <xdr:cNvPr id="4420" name="Control 65">
          <a:extLst>
            <a:ext uri="{FF2B5EF4-FFF2-40B4-BE49-F238E27FC236}">
              <a16:creationId xmlns:a16="http://schemas.microsoft.com/office/drawing/2014/main" id="{E1F92C98-FA43-BDA9-0EF0-94FF65401F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5</xdr:col>
      <xdr:colOff>304800</xdr:colOff>
      <xdr:row>9</xdr:row>
      <xdr:rowOff>228600</xdr:rowOff>
    </xdr:to>
    <xdr:pic>
      <xdr:nvPicPr>
        <xdr:cNvPr id="4421" name="Control 66">
          <a:extLst>
            <a:ext uri="{FF2B5EF4-FFF2-40B4-BE49-F238E27FC236}">
              <a16:creationId xmlns:a16="http://schemas.microsoft.com/office/drawing/2014/main" id="{4E1C7CB9-4F9E-B7CA-029F-C5C0FBB706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304800</xdr:colOff>
      <xdr:row>9</xdr:row>
      <xdr:rowOff>228600</xdr:rowOff>
    </xdr:to>
    <xdr:pic>
      <xdr:nvPicPr>
        <xdr:cNvPr id="4422" name="Control 67">
          <a:extLst>
            <a:ext uri="{FF2B5EF4-FFF2-40B4-BE49-F238E27FC236}">
              <a16:creationId xmlns:a16="http://schemas.microsoft.com/office/drawing/2014/main" id="{9EDD3722-EE2F-C9AC-370E-2D707D3CBE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304800</xdr:colOff>
      <xdr:row>9</xdr:row>
      <xdr:rowOff>228600</xdr:rowOff>
    </xdr:to>
    <xdr:pic>
      <xdr:nvPicPr>
        <xdr:cNvPr id="4423" name="Control 68">
          <a:extLst>
            <a:ext uri="{FF2B5EF4-FFF2-40B4-BE49-F238E27FC236}">
              <a16:creationId xmlns:a16="http://schemas.microsoft.com/office/drawing/2014/main" id="{4D843845-2587-207B-15BE-32DCA805B6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304800</xdr:colOff>
      <xdr:row>9</xdr:row>
      <xdr:rowOff>228600</xdr:rowOff>
    </xdr:to>
    <xdr:pic>
      <xdr:nvPicPr>
        <xdr:cNvPr id="4424" name="Control 69">
          <a:extLst>
            <a:ext uri="{FF2B5EF4-FFF2-40B4-BE49-F238E27FC236}">
              <a16:creationId xmlns:a16="http://schemas.microsoft.com/office/drawing/2014/main" id="{C1E3741A-247A-FB49-91BA-D2C05BD602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304800</xdr:colOff>
      <xdr:row>9</xdr:row>
      <xdr:rowOff>228600</xdr:rowOff>
    </xdr:to>
    <xdr:pic>
      <xdr:nvPicPr>
        <xdr:cNvPr id="4425" name="Control 70">
          <a:extLst>
            <a:ext uri="{FF2B5EF4-FFF2-40B4-BE49-F238E27FC236}">
              <a16:creationId xmlns:a16="http://schemas.microsoft.com/office/drawing/2014/main" id="{92DD4F10-7F47-90B8-FE7E-C97B081E24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924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304800</xdr:colOff>
      <xdr:row>10</xdr:row>
      <xdr:rowOff>228600</xdr:rowOff>
    </xdr:to>
    <xdr:pic>
      <xdr:nvPicPr>
        <xdr:cNvPr id="4426" name="Control 71">
          <a:extLst>
            <a:ext uri="{FF2B5EF4-FFF2-40B4-BE49-F238E27FC236}">
              <a16:creationId xmlns:a16="http://schemas.microsoft.com/office/drawing/2014/main" id="{336EA88C-4D14-F037-C48C-2C1CFEAF79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4</xdr:col>
      <xdr:colOff>304800</xdr:colOff>
      <xdr:row>10</xdr:row>
      <xdr:rowOff>228600</xdr:rowOff>
    </xdr:to>
    <xdr:pic>
      <xdr:nvPicPr>
        <xdr:cNvPr id="4427" name="Control 72">
          <a:extLst>
            <a:ext uri="{FF2B5EF4-FFF2-40B4-BE49-F238E27FC236}">
              <a16:creationId xmlns:a16="http://schemas.microsoft.com/office/drawing/2014/main" id="{E1BF71EB-8318-D68F-C827-5A367813C3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5</xdr:col>
      <xdr:colOff>304800</xdr:colOff>
      <xdr:row>10</xdr:row>
      <xdr:rowOff>228600</xdr:rowOff>
    </xdr:to>
    <xdr:pic>
      <xdr:nvPicPr>
        <xdr:cNvPr id="4428" name="Control 73">
          <a:extLst>
            <a:ext uri="{FF2B5EF4-FFF2-40B4-BE49-F238E27FC236}">
              <a16:creationId xmlns:a16="http://schemas.microsoft.com/office/drawing/2014/main" id="{A2F4FA54-943D-F39B-5646-3F6DAAE866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304800</xdr:colOff>
      <xdr:row>10</xdr:row>
      <xdr:rowOff>228600</xdr:rowOff>
    </xdr:to>
    <xdr:pic>
      <xdr:nvPicPr>
        <xdr:cNvPr id="4429" name="Control 74">
          <a:extLst>
            <a:ext uri="{FF2B5EF4-FFF2-40B4-BE49-F238E27FC236}">
              <a16:creationId xmlns:a16="http://schemas.microsoft.com/office/drawing/2014/main" id="{AC48BA09-952B-A54E-EDEC-F75F6DA58B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304800</xdr:colOff>
      <xdr:row>10</xdr:row>
      <xdr:rowOff>228600</xdr:rowOff>
    </xdr:to>
    <xdr:pic>
      <xdr:nvPicPr>
        <xdr:cNvPr id="4430" name="Control 75">
          <a:extLst>
            <a:ext uri="{FF2B5EF4-FFF2-40B4-BE49-F238E27FC236}">
              <a16:creationId xmlns:a16="http://schemas.microsoft.com/office/drawing/2014/main" id="{CF8587AA-F5D8-5B8B-B043-AD7C9093B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304800</xdr:colOff>
      <xdr:row>10</xdr:row>
      <xdr:rowOff>228600</xdr:rowOff>
    </xdr:to>
    <xdr:pic>
      <xdr:nvPicPr>
        <xdr:cNvPr id="4431" name="Control 76">
          <a:extLst>
            <a:ext uri="{FF2B5EF4-FFF2-40B4-BE49-F238E27FC236}">
              <a16:creationId xmlns:a16="http://schemas.microsoft.com/office/drawing/2014/main" id="{4C1CC516-4B72-61BE-6F79-32F01EC4AD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304800</xdr:colOff>
      <xdr:row>10</xdr:row>
      <xdr:rowOff>228600</xdr:rowOff>
    </xdr:to>
    <xdr:pic>
      <xdr:nvPicPr>
        <xdr:cNvPr id="4432" name="Control 77">
          <a:extLst>
            <a:ext uri="{FF2B5EF4-FFF2-40B4-BE49-F238E27FC236}">
              <a16:creationId xmlns:a16="http://schemas.microsoft.com/office/drawing/2014/main" id="{29A11A57-F43D-EEFB-15E7-3BD4F1EAF8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394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304800</xdr:colOff>
      <xdr:row>11</xdr:row>
      <xdr:rowOff>228600</xdr:rowOff>
    </xdr:to>
    <xdr:pic>
      <xdr:nvPicPr>
        <xdr:cNvPr id="4433" name="Control 78">
          <a:extLst>
            <a:ext uri="{FF2B5EF4-FFF2-40B4-BE49-F238E27FC236}">
              <a16:creationId xmlns:a16="http://schemas.microsoft.com/office/drawing/2014/main" id="{ED723302-F27B-DEA7-95FA-336A380EFD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4</xdr:col>
      <xdr:colOff>304800</xdr:colOff>
      <xdr:row>11</xdr:row>
      <xdr:rowOff>228600</xdr:rowOff>
    </xdr:to>
    <xdr:pic>
      <xdr:nvPicPr>
        <xdr:cNvPr id="4434" name="Control 79">
          <a:extLst>
            <a:ext uri="{FF2B5EF4-FFF2-40B4-BE49-F238E27FC236}">
              <a16:creationId xmlns:a16="http://schemas.microsoft.com/office/drawing/2014/main" id="{7A10F8C9-DBAD-BDE0-9E84-CA82B4C4F7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304800</xdr:colOff>
      <xdr:row>11</xdr:row>
      <xdr:rowOff>228600</xdr:rowOff>
    </xdr:to>
    <xdr:pic>
      <xdr:nvPicPr>
        <xdr:cNvPr id="4435" name="Control 80">
          <a:extLst>
            <a:ext uri="{FF2B5EF4-FFF2-40B4-BE49-F238E27FC236}">
              <a16:creationId xmlns:a16="http://schemas.microsoft.com/office/drawing/2014/main" id="{D73C5539-D4B2-B704-41ED-4BB4508876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6</xdr:col>
      <xdr:colOff>304800</xdr:colOff>
      <xdr:row>11</xdr:row>
      <xdr:rowOff>228600</xdr:rowOff>
    </xdr:to>
    <xdr:pic>
      <xdr:nvPicPr>
        <xdr:cNvPr id="4436" name="Control 81">
          <a:extLst>
            <a:ext uri="{FF2B5EF4-FFF2-40B4-BE49-F238E27FC236}">
              <a16:creationId xmlns:a16="http://schemas.microsoft.com/office/drawing/2014/main" id="{AEFB36F8-3B03-32CF-1675-55ED417E35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304800</xdr:colOff>
      <xdr:row>11</xdr:row>
      <xdr:rowOff>228600</xdr:rowOff>
    </xdr:to>
    <xdr:pic>
      <xdr:nvPicPr>
        <xdr:cNvPr id="4437" name="Control 82">
          <a:extLst>
            <a:ext uri="{FF2B5EF4-FFF2-40B4-BE49-F238E27FC236}">
              <a16:creationId xmlns:a16="http://schemas.microsoft.com/office/drawing/2014/main" id="{AE98F5EF-2308-84CA-87B9-655B61389F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304800</xdr:colOff>
      <xdr:row>11</xdr:row>
      <xdr:rowOff>228600</xdr:rowOff>
    </xdr:to>
    <xdr:pic>
      <xdr:nvPicPr>
        <xdr:cNvPr id="4438" name="Control 83">
          <a:extLst>
            <a:ext uri="{FF2B5EF4-FFF2-40B4-BE49-F238E27FC236}">
              <a16:creationId xmlns:a16="http://schemas.microsoft.com/office/drawing/2014/main" id="{97A3C355-8253-BE48-0469-C241ECFE7F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9</xdr:col>
      <xdr:colOff>304800</xdr:colOff>
      <xdr:row>11</xdr:row>
      <xdr:rowOff>228600</xdr:rowOff>
    </xdr:to>
    <xdr:pic>
      <xdr:nvPicPr>
        <xdr:cNvPr id="4439" name="Control 84">
          <a:extLst>
            <a:ext uri="{FF2B5EF4-FFF2-40B4-BE49-F238E27FC236}">
              <a16:creationId xmlns:a16="http://schemas.microsoft.com/office/drawing/2014/main" id="{B845B4ED-D155-D564-3CAC-24FE1D3885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4711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304800</xdr:colOff>
      <xdr:row>12</xdr:row>
      <xdr:rowOff>228600</xdr:rowOff>
    </xdr:to>
    <xdr:pic>
      <xdr:nvPicPr>
        <xdr:cNvPr id="4440" name="Control 85">
          <a:extLst>
            <a:ext uri="{FF2B5EF4-FFF2-40B4-BE49-F238E27FC236}">
              <a16:creationId xmlns:a16="http://schemas.microsoft.com/office/drawing/2014/main" id="{CF4012A3-BEEE-2364-B8AB-F6870FD038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304800</xdr:colOff>
      <xdr:row>12</xdr:row>
      <xdr:rowOff>228600</xdr:rowOff>
    </xdr:to>
    <xdr:pic>
      <xdr:nvPicPr>
        <xdr:cNvPr id="4441" name="Control 86">
          <a:extLst>
            <a:ext uri="{FF2B5EF4-FFF2-40B4-BE49-F238E27FC236}">
              <a16:creationId xmlns:a16="http://schemas.microsoft.com/office/drawing/2014/main" id="{69B66C24-081B-81F5-F5F7-3411C64170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5</xdr:col>
      <xdr:colOff>304800</xdr:colOff>
      <xdr:row>12</xdr:row>
      <xdr:rowOff>228600</xdr:rowOff>
    </xdr:to>
    <xdr:pic>
      <xdr:nvPicPr>
        <xdr:cNvPr id="4442" name="Control 87">
          <a:extLst>
            <a:ext uri="{FF2B5EF4-FFF2-40B4-BE49-F238E27FC236}">
              <a16:creationId xmlns:a16="http://schemas.microsoft.com/office/drawing/2014/main" id="{CE0C1F61-A242-F34E-8BA2-CDAE49782F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304800</xdr:colOff>
      <xdr:row>12</xdr:row>
      <xdr:rowOff>228600</xdr:rowOff>
    </xdr:to>
    <xdr:pic>
      <xdr:nvPicPr>
        <xdr:cNvPr id="4443" name="Control 88">
          <a:extLst>
            <a:ext uri="{FF2B5EF4-FFF2-40B4-BE49-F238E27FC236}">
              <a16:creationId xmlns:a16="http://schemas.microsoft.com/office/drawing/2014/main" id="{F6AA97CB-6AC8-7E96-3BB3-AEEFE61871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304800</xdr:colOff>
      <xdr:row>12</xdr:row>
      <xdr:rowOff>228600</xdr:rowOff>
    </xdr:to>
    <xdr:pic>
      <xdr:nvPicPr>
        <xdr:cNvPr id="4444" name="Control 89">
          <a:extLst>
            <a:ext uri="{FF2B5EF4-FFF2-40B4-BE49-F238E27FC236}">
              <a16:creationId xmlns:a16="http://schemas.microsoft.com/office/drawing/2014/main" id="{86F47DE3-E240-65C3-CC57-BC9A47AEBC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304800</xdr:colOff>
      <xdr:row>12</xdr:row>
      <xdr:rowOff>228600</xdr:rowOff>
    </xdr:to>
    <xdr:pic>
      <xdr:nvPicPr>
        <xdr:cNvPr id="4445" name="Control 90">
          <a:extLst>
            <a:ext uri="{FF2B5EF4-FFF2-40B4-BE49-F238E27FC236}">
              <a16:creationId xmlns:a16="http://schemas.microsoft.com/office/drawing/2014/main" id="{F2AFCF16-876A-46D3-062E-5CA9F5C40D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9</xdr:col>
      <xdr:colOff>304800</xdr:colOff>
      <xdr:row>12</xdr:row>
      <xdr:rowOff>228600</xdr:rowOff>
    </xdr:to>
    <xdr:pic>
      <xdr:nvPicPr>
        <xdr:cNvPr id="4446" name="Control 91">
          <a:extLst>
            <a:ext uri="{FF2B5EF4-FFF2-40B4-BE49-F238E27FC236}">
              <a16:creationId xmlns:a16="http://schemas.microsoft.com/office/drawing/2014/main" id="{A5D0BA7E-A0EC-4A57-BC82-5056BB92CA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5638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304800</xdr:colOff>
      <xdr:row>13</xdr:row>
      <xdr:rowOff>228600</xdr:rowOff>
    </xdr:to>
    <xdr:pic>
      <xdr:nvPicPr>
        <xdr:cNvPr id="4447" name="Control 92">
          <a:extLst>
            <a:ext uri="{FF2B5EF4-FFF2-40B4-BE49-F238E27FC236}">
              <a16:creationId xmlns:a16="http://schemas.microsoft.com/office/drawing/2014/main" id="{0C81E776-552F-9F8F-C9B0-4E1CEB7C1F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4</xdr:col>
      <xdr:colOff>304800</xdr:colOff>
      <xdr:row>13</xdr:row>
      <xdr:rowOff>228600</xdr:rowOff>
    </xdr:to>
    <xdr:pic>
      <xdr:nvPicPr>
        <xdr:cNvPr id="4448" name="Control 93">
          <a:extLst>
            <a:ext uri="{FF2B5EF4-FFF2-40B4-BE49-F238E27FC236}">
              <a16:creationId xmlns:a16="http://schemas.microsoft.com/office/drawing/2014/main" id="{740BE996-2F2E-A805-3320-2B12FF1394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5</xdr:col>
      <xdr:colOff>304800</xdr:colOff>
      <xdr:row>13</xdr:row>
      <xdr:rowOff>228600</xdr:rowOff>
    </xdr:to>
    <xdr:pic>
      <xdr:nvPicPr>
        <xdr:cNvPr id="4449" name="Control 94">
          <a:extLst>
            <a:ext uri="{FF2B5EF4-FFF2-40B4-BE49-F238E27FC236}">
              <a16:creationId xmlns:a16="http://schemas.microsoft.com/office/drawing/2014/main" id="{7D854132-C3B0-52C4-E5A4-9B1CAD2414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304800</xdr:colOff>
      <xdr:row>13</xdr:row>
      <xdr:rowOff>228600</xdr:rowOff>
    </xdr:to>
    <xdr:pic>
      <xdr:nvPicPr>
        <xdr:cNvPr id="4450" name="Control 95">
          <a:extLst>
            <a:ext uri="{FF2B5EF4-FFF2-40B4-BE49-F238E27FC236}">
              <a16:creationId xmlns:a16="http://schemas.microsoft.com/office/drawing/2014/main" id="{2EB3F630-AD7C-E8D8-F4A2-D8487B89A3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304800</xdr:colOff>
      <xdr:row>13</xdr:row>
      <xdr:rowOff>228600</xdr:rowOff>
    </xdr:to>
    <xdr:pic>
      <xdr:nvPicPr>
        <xdr:cNvPr id="4451" name="Control 96">
          <a:extLst>
            <a:ext uri="{FF2B5EF4-FFF2-40B4-BE49-F238E27FC236}">
              <a16:creationId xmlns:a16="http://schemas.microsoft.com/office/drawing/2014/main" id="{28712CA3-19F4-DE75-9651-2AC3C9FC44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304800</xdr:colOff>
      <xdr:row>13</xdr:row>
      <xdr:rowOff>228600</xdr:rowOff>
    </xdr:to>
    <xdr:pic>
      <xdr:nvPicPr>
        <xdr:cNvPr id="4452" name="Control 97">
          <a:extLst>
            <a:ext uri="{FF2B5EF4-FFF2-40B4-BE49-F238E27FC236}">
              <a16:creationId xmlns:a16="http://schemas.microsoft.com/office/drawing/2014/main" id="{19607199-E475-AD9B-EE95-596819139A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304800</xdr:colOff>
      <xdr:row>13</xdr:row>
      <xdr:rowOff>228600</xdr:rowOff>
    </xdr:to>
    <xdr:pic>
      <xdr:nvPicPr>
        <xdr:cNvPr id="4453" name="Control 98">
          <a:extLst>
            <a:ext uri="{FF2B5EF4-FFF2-40B4-BE49-F238E27FC236}">
              <a16:creationId xmlns:a16="http://schemas.microsoft.com/office/drawing/2014/main" id="{8BD7428A-E1F0-766E-E6D5-D188D425AC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5956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304800</xdr:colOff>
      <xdr:row>14</xdr:row>
      <xdr:rowOff>228600</xdr:rowOff>
    </xdr:to>
    <xdr:pic>
      <xdr:nvPicPr>
        <xdr:cNvPr id="4454" name="Control 99">
          <a:extLst>
            <a:ext uri="{FF2B5EF4-FFF2-40B4-BE49-F238E27FC236}">
              <a16:creationId xmlns:a16="http://schemas.microsoft.com/office/drawing/2014/main" id="{73F8594E-6553-CF60-0948-02015D95D6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4</xdr:col>
      <xdr:colOff>304800</xdr:colOff>
      <xdr:row>14</xdr:row>
      <xdr:rowOff>228600</xdr:rowOff>
    </xdr:to>
    <xdr:pic>
      <xdr:nvPicPr>
        <xdr:cNvPr id="4455" name="Control 100">
          <a:extLst>
            <a:ext uri="{FF2B5EF4-FFF2-40B4-BE49-F238E27FC236}">
              <a16:creationId xmlns:a16="http://schemas.microsoft.com/office/drawing/2014/main" id="{5CBDFDE6-4888-03F1-361B-24FE8F56608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5</xdr:col>
      <xdr:colOff>304800</xdr:colOff>
      <xdr:row>14</xdr:row>
      <xdr:rowOff>228600</xdr:rowOff>
    </xdr:to>
    <xdr:pic>
      <xdr:nvPicPr>
        <xdr:cNvPr id="4456" name="Control 101">
          <a:extLst>
            <a:ext uri="{FF2B5EF4-FFF2-40B4-BE49-F238E27FC236}">
              <a16:creationId xmlns:a16="http://schemas.microsoft.com/office/drawing/2014/main" id="{CD42AFC6-BEC5-37CA-5697-AD7190F165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304800</xdr:colOff>
      <xdr:row>14</xdr:row>
      <xdr:rowOff>228600</xdr:rowOff>
    </xdr:to>
    <xdr:pic>
      <xdr:nvPicPr>
        <xdr:cNvPr id="4457" name="Control 102">
          <a:extLst>
            <a:ext uri="{FF2B5EF4-FFF2-40B4-BE49-F238E27FC236}">
              <a16:creationId xmlns:a16="http://schemas.microsoft.com/office/drawing/2014/main" id="{19FAAE2F-837E-FFE6-BEA9-997F1EB9D6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304800</xdr:colOff>
      <xdr:row>14</xdr:row>
      <xdr:rowOff>228600</xdr:rowOff>
    </xdr:to>
    <xdr:pic>
      <xdr:nvPicPr>
        <xdr:cNvPr id="4458" name="Control 103">
          <a:extLst>
            <a:ext uri="{FF2B5EF4-FFF2-40B4-BE49-F238E27FC236}">
              <a16:creationId xmlns:a16="http://schemas.microsoft.com/office/drawing/2014/main" id="{0A69C588-FA53-966D-0AC6-94C39B23D7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304800</xdr:colOff>
      <xdr:row>14</xdr:row>
      <xdr:rowOff>228600</xdr:rowOff>
    </xdr:to>
    <xdr:pic>
      <xdr:nvPicPr>
        <xdr:cNvPr id="4459" name="Control 104">
          <a:extLst>
            <a:ext uri="{FF2B5EF4-FFF2-40B4-BE49-F238E27FC236}">
              <a16:creationId xmlns:a16="http://schemas.microsoft.com/office/drawing/2014/main" id="{DBC9D106-4B98-FA95-1828-761D221CB6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9</xdr:col>
      <xdr:colOff>304800</xdr:colOff>
      <xdr:row>14</xdr:row>
      <xdr:rowOff>228600</xdr:rowOff>
    </xdr:to>
    <xdr:pic>
      <xdr:nvPicPr>
        <xdr:cNvPr id="4460" name="Control 105">
          <a:extLst>
            <a:ext uri="{FF2B5EF4-FFF2-40B4-BE49-F238E27FC236}">
              <a16:creationId xmlns:a16="http://schemas.microsoft.com/office/drawing/2014/main" id="{06D890F9-7FD9-C42B-4460-D5B1432BB9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426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304800</xdr:colOff>
      <xdr:row>15</xdr:row>
      <xdr:rowOff>228600</xdr:rowOff>
    </xdr:to>
    <xdr:pic>
      <xdr:nvPicPr>
        <xdr:cNvPr id="4461" name="Control 106">
          <a:extLst>
            <a:ext uri="{FF2B5EF4-FFF2-40B4-BE49-F238E27FC236}">
              <a16:creationId xmlns:a16="http://schemas.microsoft.com/office/drawing/2014/main" id="{AA23126E-3C35-0027-DB77-64024C41C8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4</xdr:col>
      <xdr:colOff>304800</xdr:colOff>
      <xdr:row>15</xdr:row>
      <xdr:rowOff>228600</xdr:rowOff>
    </xdr:to>
    <xdr:pic>
      <xdr:nvPicPr>
        <xdr:cNvPr id="4462" name="Control 107">
          <a:extLst>
            <a:ext uri="{FF2B5EF4-FFF2-40B4-BE49-F238E27FC236}">
              <a16:creationId xmlns:a16="http://schemas.microsoft.com/office/drawing/2014/main" id="{0C69195E-3989-60B1-C1C7-5F7FDF9444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pic>
      <xdr:nvPicPr>
        <xdr:cNvPr id="4463" name="Control 108">
          <a:extLst>
            <a:ext uri="{FF2B5EF4-FFF2-40B4-BE49-F238E27FC236}">
              <a16:creationId xmlns:a16="http://schemas.microsoft.com/office/drawing/2014/main" id="{4571D458-2BC8-6CBC-70A8-9EA4625905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304800</xdr:colOff>
      <xdr:row>15</xdr:row>
      <xdr:rowOff>228600</xdr:rowOff>
    </xdr:to>
    <xdr:pic>
      <xdr:nvPicPr>
        <xdr:cNvPr id="4464" name="Control 109">
          <a:extLst>
            <a:ext uri="{FF2B5EF4-FFF2-40B4-BE49-F238E27FC236}">
              <a16:creationId xmlns:a16="http://schemas.microsoft.com/office/drawing/2014/main" id="{797DF2E3-3817-4819-F060-B45D8AE892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304800</xdr:colOff>
      <xdr:row>15</xdr:row>
      <xdr:rowOff>228600</xdr:rowOff>
    </xdr:to>
    <xdr:pic>
      <xdr:nvPicPr>
        <xdr:cNvPr id="4465" name="Control 110">
          <a:extLst>
            <a:ext uri="{FF2B5EF4-FFF2-40B4-BE49-F238E27FC236}">
              <a16:creationId xmlns:a16="http://schemas.microsoft.com/office/drawing/2014/main" id="{4088CB2E-02B5-263C-2231-99CBA8585D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304800</xdr:colOff>
      <xdr:row>15</xdr:row>
      <xdr:rowOff>228600</xdr:rowOff>
    </xdr:to>
    <xdr:pic>
      <xdr:nvPicPr>
        <xdr:cNvPr id="4466" name="Control 111">
          <a:extLst>
            <a:ext uri="{FF2B5EF4-FFF2-40B4-BE49-F238E27FC236}">
              <a16:creationId xmlns:a16="http://schemas.microsoft.com/office/drawing/2014/main" id="{DED0FFF3-4330-0546-77D8-5F3E26CA52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304800</xdr:colOff>
      <xdr:row>15</xdr:row>
      <xdr:rowOff>228600</xdr:rowOff>
    </xdr:to>
    <xdr:pic>
      <xdr:nvPicPr>
        <xdr:cNvPr id="4467" name="Control 112">
          <a:extLst>
            <a:ext uri="{FF2B5EF4-FFF2-40B4-BE49-F238E27FC236}">
              <a16:creationId xmlns:a16="http://schemas.microsoft.com/office/drawing/2014/main" id="{B68F5410-D98C-CF37-0B39-3CDC2A59C8A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6743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304800</xdr:colOff>
      <xdr:row>16</xdr:row>
      <xdr:rowOff>228600</xdr:rowOff>
    </xdr:to>
    <xdr:pic>
      <xdr:nvPicPr>
        <xdr:cNvPr id="4468" name="Control 113">
          <a:extLst>
            <a:ext uri="{FF2B5EF4-FFF2-40B4-BE49-F238E27FC236}">
              <a16:creationId xmlns:a16="http://schemas.microsoft.com/office/drawing/2014/main" id="{6A0F7350-E1A3-8B2E-D824-9E29D3FD84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4</xdr:col>
      <xdr:colOff>304800</xdr:colOff>
      <xdr:row>16</xdr:row>
      <xdr:rowOff>228600</xdr:rowOff>
    </xdr:to>
    <xdr:pic>
      <xdr:nvPicPr>
        <xdr:cNvPr id="4469" name="Control 114">
          <a:extLst>
            <a:ext uri="{FF2B5EF4-FFF2-40B4-BE49-F238E27FC236}">
              <a16:creationId xmlns:a16="http://schemas.microsoft.com/office/drawing/2014/main" id="{A47DB17A-0171-AF15-45C7-710216C416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pic>
      <xdr:nvPicPr>
        <xdr:cNvPr id="4470" name="Control 115">
          <a:extLst>
            <a:ext uri="{FF2B5EF4-FFF2-40B4-BE49-F238E27FC236}">
              <a16:creationId xmlns:a16="http://schemas.microsoft.com/office/drawing/2014/main" id="{D45DED3C-E896-62A6-9C2B-BF21A9434A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304800</xdr:colOff>
      <xdr:row>16</xdr:row>
      <xdr:rowOff>228600</xdr:rowOff>
    </xdr:to>
    <xdr:pic>
      <xdr:nvPicPr>
        <xdr:cNvPr id="4471" name="Control 116">
          <a:extLst>
            <a:ext uri="{FF2B5EF4-FFF2-40B4-BE49-F238E27FC236}">
              <a16:creationId xmlns:a16="http://schemas.microsoft.com/office/drawing/2014/main" id="{0C3E784A-9E25-A0C9-03C4-37F6AA96D8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304800</xdr:colOff>
      <xdr:row>16</xdr:row>
      <xdr:rowOff>228600</xdr:rowOff>
    </xdr:to>
    <xdr:pic>
      <xdr:nvPicPr>
        <xdr:cNvPr id="4472" name="Control 117">
          <a:extLst>
            <a:ext uri="{FF2B5EF4-FFF2-40B4-BE49-F238E27FC236}">
              <a16:creationId xmlns:a16="http://schemas.microsoft.com/office/drawing/2014/main" id="{5E36385C-8B54-E95C-A1A3-B9BF0F65F0A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304800</xdr:colOff>
      <xdr:row>16</xdr:row>
      <xdr:rowOff>228600</xdr:rowOff>
    </xdr:to>
    <xdr:pic>
      <xdr:nvPicPr>
        <xdr:cNvPr id="4473" name="Control 118">
          <a:extLst>
            <a:ext uri="{FF2B5EF4-FFF2-40B4-BE49-F238E27FC236}">
              <a16:creationId xmlns:a16="http://schemas.microsoft.com/office/drawing/2014/main" id="{D2ABB72E-B672-AF62-029B-90E92E8A46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9</xdr:col>
      <xdr:colOff>304800</xdr:colOff>
      <xdr:row>16</xdr:row>
      <xdr:rowOff>228600</xdr:rowOff>
    </xdr:to>
    <xdr:pic>
      <xdr:nvPicPr>
        <xdr:cNvPr id="4474" name="Control 119">
          <a:extLst>
            <a:ext uri="{FF2B5EF4-FFF2-40B4-BE49-F238E27FC236}">
              <a16:creationId xmlns:a16="http://schemas.microsoft.com/office/drawing/2014/main" id="{A09A62EC-9BF1-CDF7-8476-2DC7A6AF05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061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304800</xdr:colOff>
      <xdr:row>17</xdr:row>
      <xdr:rowOff>228600</xdr:rowOff>
    </xdr:to>
    <xdr:pic>
      <xdr:nvPicPr>
        <xdr:cNvPr id="4475" name="Control 120">
          <a:extLst>
            <a:ext uri="{FF2B5EF4-FFF2-40B4-BE49-F238E27FC236}">
              <a16:creationId xmlns:a16="http://schemas.microsoft.com/office/drawing/2014/main" id="{374584F1-1DFE-33D0-7FF5-97EFB439A8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4</xdr:col>
      <xdr:colOff>304800</xdr:colOff>
      <xdr:row>17</xdr:row>
      <xdr:rowOff>228600</xdr:rowOff>
    </xdr:to>
    <xdr:pic>
      <xdr:nvPicPr>
        <xdr:cNvPr id="4476" name="Control 121">
          <a:extLst>
            <a:ext uri="{FF2B5EF4-FFF2-40B4-BE49-F238E27FC236}">
              <a16:creationId xmlns:a16="http://schemas.microsoft.com/office/drawing/2014/main" id="{06E7B070-9760-F94B-A4AC-08ECA3A7E7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pic>
      <xdr:nvPicPr>
        <xdr:cNvPr id="4477" name="Control 122">
          <a:extLst>
            <a:ext uri="{FF2B5EF4-FFF2-40B4-BE49-F238E27FC236}">
              <a16:creationId xmlns:a16="http://schemas.microsoft.com/office/drawing/2014/main" id="{0B145F99-B13D-0825-AE96-A4457E5712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304800</xdr:colOff>
      <xdr:row>17</xdr:row>
      <xdr:rowOff>228600</xdr:rowOff>
    </xdr:to>
    <xdr:pic>
      <xdr:nvPicPr>
        <xdr:cNvPr id="4478" name="Control 123">
          <a:extLst>
            <a:ext uri="{FF2B5EF4-FFF2-40B4-BE49-F238E27FC236}">
              <a16:creationId xmlns:a16="http://schemas.microsoft.com/office/drawing/2014/main" id="{5447A21F-B740-3707-7316-12F064ABD0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304800</xdr:colOff>
      <xdr:row>17</xdr:row>
      <xdr:rowOff>228600</xdr:rowOff>
    </xdr:to>
    <xdr:pic>
      <xdr:nvPicPr>
        <xdr:cNvPr id="4479" name="Control 124">
          <a:extLst>
            <a:ext uri="{FF2B5EF4-FFF2-40B4-BE49-F238E27FC236}">
              <a16:creationId xmlns:a16="http://schemas.microsoft.com/office/drawing/2014/main" id="{55DD5502-1182-5EF7-9213-2BEC0B150EC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304800</xdr:colOff>
      <xdr:row>17</xdr:row>
      <xdr:rowOff>228600</xdr:rowOff>
    </xdr:to>
    <xdr:pic>
      <xdr:nvPicPr>
        <xdr:cNvPr id="4480" name="Control 125">
          <a:extLst>
            <a:ext uri="{FF2B5EF4-FFF2-40B4-BE49-F238E27FC236}">
              <a16:creationId xmlns:a16="http://schemas.microsoft.com/office/drawing/2014/main" id="{E83CBFC1-5272-833C-3F6B-45417B8437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9</xdr:col>
      <xdr:colOff>304800</xdr:colOff>
      <xdr:row>17</xdr:row>
      <xdr:rowOff>228600</xdr:rowOff>
    </xdr:to>
    <xdr:pic>
      <xdr:nvPicPr>
        <xdr:cNvPr id="4481" name="Control 126">
          <a:extLst>
            <a:ext uri="{FF2B5EF4-FFF2-40B4-BE49-F238E27FC236}">
              <a16:creationId xmlns:a16="http://schemas.microsoft.com/office/drawing/2014/main" id="{76B0395E-8E78-4A4D-D912-B0BC3D05E93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7531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304800</xdr:colOff>
      <xdr:row>18</xdr:row>
      <xdr:rowOff>228600</xdr:rowOff>
    </xdr:to>
    <xdr:pic>
      <xdr:nvPicPr>
        <xdr:cNvPr id="4482" name="Control 127">
          <a:extLst>
            <a:ext uri="{FF2B5EF4-FFF2-40B4-BE49-F238E27FC236}">
              <a16:creationId xmlns:a16="http://schemas.microsoft.com/office/drawing/2014/main" id="{6D7EF474-ADB7-0AB3-076A-EF7DFF4970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4</xdr:col>
      <xdr:colOff>304800</xdr:colOff>
      <xdr:row>18</xdr:row>
      <xdr:rowOff>228600</xdr:rowOff>
    </xdr:to>
    <xdr:pic>
      <xdr:nvPicPr>
        <xdr:cNvPr id="4483" name="Control 128">
          <a:extLst>
            <a:ext uri="{FF2B5EF4-FFF2-40B4-BE49-F238E27FC236}">
              <a16:creationId xmlns:a16="http://schemas.microsoft.com/office/drawing/2014/main" id="{F614FA5B-EBEB-001B-F351-9CE181FB6D0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5</xdr:col>
      <xdr:colOff>304800</xdr:colOff>
      <xdr:row>18</xdr:row>
      <xdr:rowOff>228600</xdr:rowOff>
    </xdr:to>
    <xdr:pic>
      <xdr:nvPicPr>
        <xdr:cNvPr id="4484" name="Control 129">
          <a:extLst>
            <a:ext uri="{FF2B5EF4-FFF2-40B4-BE49-F238E27FC236}">
              <a16:creationId xmlns:a16="http://schemas.microsoft.com/office/drawing/2014/main" id="{07B03597-2456-AC63-F466-143012BC3E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304800</xdr:colOff>
      <xdr:row>18</xdr:row>
      <xdr:rowOff>228600</xdr:rowOff>
    </xdr:to>
    <xdr:pic>
      <xdr:nvPicPr>
        <xdr:cNvPr id="4485" name="Control 130">
          <a:extLst>
            <a:ext uri="{FF2B5EF4-FFF2-40B4-BE49-F238E27FC236}">
              <a16:creationId xmlns:a16="http://schemas.microsoft.com/office/drawing/2014/main" id="{7D6D2F4B-490C-ACC6-252C-C34EFDAAFD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304800</xdr:colOff>
      <xdr:row>18</xdr:row>
      <xdr:rowOff>228600</xdr:rowOff>
    </xdr:to>
    <xdr:pic>
      <xdr:nvPicPr>
        <xdr:cNvPr id="4486" name="Control 131">
          <a:extLst>
            <a:ext uri="{FF2B5EF4-FFF2-40B4-BE49-F238E27FC236}">
              <a16:creationId xmlns:a16="http://schemas.microsoft.com/office/drawing/2014/main" id="{63BCC8D9-72D2-A884-0E88-1CCC9EA7BC3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304800</xdr:colOff>
      <xdr:row>18</xdr:row>
      <xdr:rowOff>228600</xdr:rowOff>
    </xdr:to>
    <xdr:pic>
      <xdr:nvPicPr>
        <xdr:cNvPr id="4487" name="Control 132">
          <a:extLst>
            <a:ext uri="{FF2B5EF4-FFF2-40B4-BE49-F238E27FC236}">
              <a16:creationId xmlns:a16="http://schemas.microsoft.com/office/drawing/2014/main" id="{32C7DCC8-7CEF-CC6F-255D-ACAF4CF270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9</xdr:col>
      <xdr:colOff>304800</xdr:colOff>
      <xdr:row>18</xdr:row>
      <xdr:rowOff>228600</xdr:rowOff>
    </xdr:to>
    <xdr:pic>
      <xdr:nvPicPr>
        <xdr:cNvPr id="4488" name="Control 133">
          <a:extLst>
            <a:ext uri="{FF2B5EF4-FFF2-40B4-BE49-F238E27FC236}">
              <a16:creationId xmlns:a16="http://schemas.microsoft.com/office/drawing/2014/main" id="{196F99AE-86CA-8071-6F7D-20872BE8E7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8153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304800</xdr:colOff>
      <xdr:row>19</xdr:row>
      <xdr:rowOff>228600</xdr:rowOff>
    </xdr:to>
    <xdr:pic>
      <xdr:nvPicPr>
        <xdr:cNvPr id="4489" name="Control 134">
          <a:extLst>
            <a:ext uri="{FF2B5EF4-FFF2-40B4-BE49-F238E27FC236}">
              <a16:creationId xmlns:a16="http://schemas.microsoft.com/office/drawing/2014/main" id="{B954C3C8-99D3-F351-6EA9-619C636EA7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304800</xdr:colOff>
      <xdr:row>19</xdr:row>
      <xdr:rowOff>228600</xdr:rowOff>
    </xdr:to>
    <xdr:pic>
      <xdr:nvPicPr>
        <xdr:cNvPr id="4490" name="Control 135">
          <a:extLst>
            <a:ext uri="{FF2B5EF4-FFF2-40B4-BE49-F238E27FC236}">
              <a16:creationId xmlns:a16="http://schemas.microsoft.com/office/drawing/2014/main" id="{2C44B938-B80A-1E4C-1CFB-721A4C4C14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5</xdr:col>
      <xdr:colOff>304800</xdr:colOff>
      <xdr:row>19</xdr:row>
      <xdr:rowOff>228600</xdr:rowOff>
    </xdr:to>
    <xdr:pic>
      <xdr:nvPicPr>
        <xdr:cNvPr id="4491" name="Control 136">
          <a:extLst>
            <a:ext uri="{FF2B5EF4-FFF2-40B4-BE49-F238E27FC236}">
              <a16:creationId xmlns:a16="http://schemas.microsoft.com/office/drawing/2014/main" id="{F4744D51-3C19-34DF-B5F1-30D844B827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304800</xdr:colOff>
      <xdr:row>19</xdr:row>
      <xdr:rowOff>228600</xdr:rowOff>
    </xdr:to>
    <xdr:pic>
      <xdr:nvPicPr>
        <xdr:cNvPr id="4492" name="Control 137">
          <a:extLst>
            <a:ext uri="{FF2B5EF4-FFF2-40B4-BE49-F238E27FC236}">
              <a16:creationId xmlns:a16="http://schemas.microsoft.com/office/drawing/2014/main" id="{C20D0631-FEC3-B9CD-3186-A500A4D193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304800</xdr:colOff>
      <xdr:row>19</xdr:row>
      <xdr:rowOff>228600</xdr:rowOff>
    </xdr:to>
    <xdr:pic>
      <xdr:nvPicPr>
        <xdr:cNvPr id="4493" name="Control 138">
          <a:extLst>
            <a:ext uri="{FF2B5EF4-FFF2-40B4-BE49-F238E27FC236}">
              <a16:creationId xmlns:a16="http://schemas.microsoft.com/office/drawing/2014/main" id="{460687EE-9E26-DE78-9A30-51F540BEAB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304800</xdr:colOff>
      <xdr:row>19</xdr:row>
      <xdr:rowOff>228600</xdr:rowOff>
    </xdr:to>
    <xdr:pic>
      <xdr:nvPicPr>
        <xdr:cNvPr id="4494" name="Control 139">
          <a:extLst>
            <a:ext uri="{FF2B5EF4-FFF2-40B4-BE49-F238E27FC236}">
              <a16:creationId xmlns:a16="http://schemas.microsoft.com/office/drawing/2014/main" id="{E0BEB9B8-F1AD-8644-1E24-B2CEEF8BA0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9</xdr:col>
      <xdr:colOff>304800</xdr:colOff>
      <xdr:row>19</xdr:row>
      <xdr:rowOff>228600</xdr:rowOff>
    </xdr:to>
    <xdr:pic>
      <xdr:nvPicPr>
        <xdr:cNvPr id="4495" name="Control 140">
          <a:extLst>
            <a:ext uri="{FF2B5EF4-FFF2-40B4-BE49-F238E27FC236}">
              <a16:creationId xmlns:a16="http://schemas.microsoft.com/office/drawing/2014/main" id="{682FAA52-6F0F-09DE-943F-75B5A88750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8623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3</xdr:col>
      <xdr:colOff>304800</xdr:colOff>
      <xdr:row>20</xdr:row>
      <xdr:rowOff>228600</xdr:rowOff>
    </xdr:to>
    <xdr:pic>
      <xdr:nvPicPr>
        <xdr:cNvPr id="4496" name="Control 141">
          <a:extLst>
            <a:ext uri="{FF2B5EF4-FFF2-40B4-BE49-F238E27FC236}">
              <a16:creationId xmlns:a16="http://schemas.microsoft.com/office/drawing/2014/main" id="{74EE0348-9DAA-706D-FD1F-D822F1C76F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4</xdr:col>
      <xdr:colOff>304800</xdr:colOff>
      <xdr:row>20</xdr:row>
      <xdr:rowOff>228600</xdr:rowOff>
    </xdr:to>
    <xdr:pic>
      <xdr:nvPicPr>
        <xdr:cNvPr id="4497" name="Control 142">
          <a:extLst>
            <a:ext uri="{FF2B5EF4-FFF2-40B4-BE49-F238E27FC236}">
              <a16:creationId xmlns:a16="http://schemas.microsoft.com/office/drawing/2014/main" id="{A311A66F-2DBF-88D5-464E-DF37BD3B45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5</xdr:col>
      <xdr:colOff>304800</xdr:colOff>
      <xdr:row>20</xdr:row>
      <xdr:rowOff>228600</xdr:rowOff>
    </xdr:to>
    <xdr:pic>
      <xdr:nvPicPr>
        <xdr:cNvPr id="4498" name="Control 143">
          <a:extLst>
            <a:ext uri="{FF2B5EF4-FFF2-40B4-BE49-F238E27FC236}">
              <a16:creationId xmlns:a16="http://schemas.microsoft.com/office/drawing/2014/main" id="{CCD59E38-1F1F-831F-A0B4-95C0AD034B8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304800</xdr:colOff>
      <xdr:row>20</xdr:row>
      <xdr:rowOff>228600</xdr:rowOff>
    </xdr:to>
    <xdr:pic>
      <xdr:nvPicPr>
        <xdr:cNvPr id="4499" name="Control 144">
          <a:extLst>
            <a:ext uri="{FF2B5EF4-FFF2-40B4-BE49-F238E27FC236}">
              <a16:creationId xmlns:a16="http://schemas.microsoft.com/office/drawing/2014/main" id="{71AF2FAE-3D7C-0D9F-45CD-BF31DACA4C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304800</xdr:colOff>
      <xdr:row>20</xdr:row>
      <xdr:rowOff>228600</xdr:rowOff>
    </xdr:to>
    <xdr:pic>
      <xdr:nvPicPr>
        <xdr:cNvPr id="4500" name="Control 145">
          <a:extLst>
            <a:ext uri="{FF2B5EF4-FFF2-40B4-BE49-F238E27FC236}">
              <a16:creationId xmlns:a16="http://schemas.microsoft.com/office/drawing/2014/main" id="{D70857E1-EFF8-F3F2-9644-70C6C064D8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304800</xdr:colOff>
      <xdr:row>20</xdr:row>
      <xdr:rowOff>228600</xdr:rowOff>
    </xdr:to>
    <xdr:pic>
      <xdr:nvPicPr>
        <xdr:cNvPr id="4501" name="Control 146">
          <a:extLst>
            <a:ext uri="{FF2B5EF4-FFF2-40B4-BE49-F238E27FC236}">
              <a16:creationId xmlns:a16="http://schemas.microsoft.com/office/drawing/2014/main" id="{C70D11E9-8BA1-3D44-CFAC-72D134421E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9</xdr:col>
      <xdr:colOff>304800</xdr:colOff>
      <xdr:row>20</xdr:row>
      <xdr:rowOff>228600</xdr:rowOff>
    </xdr:to>
    <xdr:pic>
      <xdr:nvPicPr>
        <xdr:cNvPr id="4502" name="Control 147">
          <a:extLst>
            <a:ext uri="{FF2B5EF4-FFF2-40B4-BE49-F238E27FC236}">
              <a16:creationId xmlns:a16="http://schemas.microsoft.com/office/drawing/2014/main" id="{18F63A67-90BC-7958-EE65-321B3ED6A5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9093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304800</xdr:colOff>
      <xdr:row>22</xdr:row>
      <xdr:rowOff>228600</xdr:rowOff>
    </xdr:to>
    <xdr:pic>
      <xdr:nvPicPr>
        <xdr:cNvPr id="4503" name="Control 148">
          <a:extLst>
            <a:ext uri="{FF2B5EF4-FFF2-40B4-BE49-F238E27FC236}">
              <a16:creationId xmlns:a16="http://schemas.microsoft.com/office/drawing/2014/main" id="{2EC7D02F-4050-829F-E1BD-C275018646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4</xdr:col>
      <xdr:colOff>304800</xdr:colOff>
      <xdr:row>22</xdr:row>
      <xdr:rowOff>228600</xdr:rowOff>
    </xdr:to>
    <xdr:pic>
      <xdr:nvPicPr>
        <xdr:cNvPr id="4504" name="Control 149">
          <a:extLst>
            <a:ext uri="{FF2B5EF4-FFF2-40B4-BE49-F238E27FC236}">
              <a16:creationId xmlns:a16="http://schemas.microsoft.com/office/drawing/2014/main" id="{02B08874-F455-FB4F-82A6-AEA2D6AEFD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5</xdr:col>
      <xdr:colOff>304800</xdr:colOff>
      <xdr:row>22</xdr:row>
      <xdr:rowOff>228600</xdr:rowOff>
    </xdr:to>
    <xdr:pic>
      <xdr:nvPicPr>
        <xdr:cNvPr id="4505" name="Control 150">
          <a:extLst>
            <a:ext uri="{FF2B5EF4-FFF2-40B4-BE49-F238E27FC236}">
              <a16:creationId xmlns:a16="http://schemas.microsoft.com/office/drawing/2014/main" id="{ED4C8363-F6E6-BD49-4408-FAFE221E29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304800</xdr:colOff>
      <xdr:row>22</xdr:row>
      <xdr:rowOff>228600</xdr:rowOff>
    </xdr:to>
    <xdr:pic>
      <xdr:nvPicPr>
        <xdr:cNvPr id="4506" name="Control 151">
          <a:extLst>
            <a:ext uri="{FF2B5EF4-FFF2-40B4-BE49-F238E27FC236}">
              <a16:creationId xmlns:a16="http://schemas.microsoft.com/office/drawing/2014/main" id="{5CA14572-AC45-CA2D-9EA1-DBA671636D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7</xdr:col>
      <xdr:colOff>304800</xdr:colOff>
      <xdr:row>22</xdr:row>
      <xdr:rowOff>228600</xdr:rowOff>
    </xdr:to>
    <xdr:pic>
      <xdr:nvPicPr>
        <xdr:cNvPr id="4507" name="Control 152">
          <a:extLst>
            <a:ext uri="{FF2B5EF4-FFF2-40B4-BE49-F238E27FC236}">
              <a16:creationId xmlns:a16="http://schemas.microsoft.com/office/drawing/2014/main" id="{16708851-C2FE-A62C-0CF0-517AE9DAA1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304800</xdr:colOff>
      <xdr:row>22</xdr:row>
      <xdr:rowOff>228600</xdr:rowOff>
    </xdr:to>
    <xdr:pic>
      <xdr:nvPicPr>
        <xdr:cNvPr id="4508" name="Control 153">
          <a:extLst>
            <a:ext uri="{FF2B5EF4-FFF2-40B4-BE49-F238E27FC236}">
              <a16:creationId xmlns:a16="http://schemas.microsoft.com/office/drawing/2014/main" id="{9981B40F-9CC5-DAB3-CBF0-D93EA3E7E6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9</xdr:col>
      <xdr:colOff>304800</xdr:colOff>
      <xdr:row>22</xdr:row>
      <xdr:rowOff>228600</xdr:rowOff>
    </xdr:to>
    <xdr:pic>
      <xdr:nvPicPr>
        <xdr:cNvPr id="4509" name="Control 154">
          <a:extLst>
            <a:ext uri="{FF2B5EF4-FFF2-40B4-BE49-F238E27FC236}">
              <a16:creationId xmlns:a16="http://schemas.microsoft.com/office/drawing/2014/main" id="{DFFD7092-65E5-8544-05A0-40D9AEFB67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9728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304800</xdr:colOff>
      <xdr:row>23</xdr:row>
      <xdr:rowOff>228600</xdr:rowOff>
    </xdr:to>
    <xdr:pic>
      <xdr:nvPicPr>
        <xdr:cNvPr id="4510" name="Control 155">
          <a:extLst>
            <a:ext uri="{FF2B5EF4-FFF2-40B4-BE49-F238E27FC236}">
              <a16:creationId xmlns:a16="http://schemas.microsoft.com/office/drawing/2014/main" id="{6DE2679D-4B74-68DD-6F22-5657EF329B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304800</xdr:colOff>
      <xdr:row>23</xdr:row>
      <xdr:rowOff>228600</xdr:rowOff>
    </xdr:to>
    <xdr:pic>
      <xdr:nvPicPr>
        <xdr:cNvPr id="4511" name="Control 156">
          <a:extLst>
            <a:ext uri="{FF2B5EF4-FFF2-40B4-BE49-F238E27FC236}">
              <a16:creationId xmlns:a16="http://schemas.microsoft.com/office/drawing/2014/main" id="{104E68C7-E33F-E114-F534-6342481BC6F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304800</xdr:colOff>
      <xdr:row>23</xdr:row>
      <xdr:rowOff>228600</xdr:rowOff>
    </xdr:to>
    <xdr:pic>
      <xdr:nvPicPr>
        <xdr:cNvPr id="4512" name="Control 157">
          <a:extLst>
            <a:ext uri="{FF2B5EF4-FFF2-40B4-BE49-F238E27FC236}">
              <a16:creationId xmlns:a16="http://schemas.microsoft.com/office/drawing/2014/main" id="{E7ABFF54-C51C-3C85-0289-947783D7E5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304800</xdr:colOff>
      <xdr:row>23</xdr:row>
      <xdr:rowOff>228600</xdr:rowOff>
    </xdr:to>
    <xdr:pic>
      <xdr:nvPicPr>
        <xdr:cNvPr id="4513" name="Control 158">
          <a:extLst>
            <a:ext uri="{FF2B5EF4-FFF2-40B4-BE49-F238E27FC236}">
              <a16:creationId xmlns:a16="http://schemas.microsoft.com/office/drawing/2014/main" id="{55BFF676-10DC-6474-F03C-D59D833085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7</xdr:col>
      <xdr:colOff>304800</xdr:colOff>
      <xdr:row>23</xdr:row>
      <xdr:rowOff>228600</xdr:rowOff>
    </xdr:to>
    <xdr:pic>
      <xdr:nvPicPr>
        <xdr:cNvPr id="4514" name="Control 159">
          <a:extLst>
            <a:ext uri="{FF2B5EF4-FFF2-40B4-BE49-F238E27FC236}">
              <a16:creationId xmlns:a16="http://schemas.microsoft.com/office/drawing/2014/main" id="{A75EE2BD-F95F-CE55-8612-72465AF9EF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304800</xdr:colOff>
      <xdr:row>23</xdr:row>
      <xdr:rowOff>228600</xdr:rowOff>
    </xdr:to>
    <xdr:pic>
      <xdr:nvPicPr>
        <xdr:cNvPr id="4515" name="Control 160">
          <a:extLst>
            <a:ext uri="{FF2B5EF4-FFF2-40B4-BE49-F238E27FC236}">
              <a16:creationId xmlns:a16="http://schemas.microsoft.com/office/drawing/2014/main" id="{58CE9D19-FBB5-7442-5CF8-90E8176AE2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9</xdr:col>
      <xdr:colOff>304800</xdr:colOff>
      <xdr:row>23</xdr:row>
      <xdr:rowOff>228600</xdr:rowOff>
    </xdr:to>
    <xdr:pic>
      <xdr:nvPicPr>
        <xdr:cNvPr id="4516" name="Control 161">
          <a:extLst>
            <a:ext uri="{FF2B5EF4-FFF2-40B4-BE49-F238E27FC236}">
              <a16:creationId xmlns:a16="http://schemas.microsoft.com/office/drawing/2014/main" id="{9DF8CB5D-9384-1D34-BF1F-8C415CC920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0457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304800</xdr:colOff>
      <xdr:row>24</xdr:row>
      <xdr:rowOff>228600</xdr:rowOff>
    </xdr:to>
    <xdr:pic>
      <xdr:nvPicPr>
        <xdr:cNvPr id="4517" name="Control 162">
          <a:extLst>
            <a:ext uri="{FF2B5EF4-FFF2-40B4-BE49-F238E27FC236}">
              <a16:creationId xmlns:a16="http://schemas.microsoft.com/office/drawing/2014/main" id="{EACEC1E8-AB47-1039-B39A-244A0926AF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304800</xdr:colOff>
      <xdr:row>24</xdr:row>
      <xdr:rowOff>228600</xdr:rowOff>
    </xdr:to>
    <xdr:pic>
      <xdr:nvPicPr>
        <xdr:cNvPr id="4518" name="Control 163">
          <a:extLst>
            <a:ext uri="{FF2B5EF4-FFF2-40B4-BE49-F238E27FC236}">
              <a16:creationId xmlns:a16="http://schemas.microsoft.com/office/drawing/2014/main" id="{9B1A28EF-DCBC-C492-503C-1BD836E2B1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5</xdr:col>
      <xdr:colOff>304800</xdr:colOff>
      <xdr:row>24</xdr:row>
      <xdr:rowOff>228600</xdr:rowOff>
    </xdr:to>
    <xdr:pic>
      <xdr:nvPicPr>
        <xdr:cNvPr id="4519" name="Control 164">
          <a:extLst>
            <a:ext uri="{FF2B5EF4-FFF2-40B4-BE49-F238E27FC236}">
              <a16:creationId xmlns:a16="http://schemas.microsoft.com/office/drawing/2014/main" id="{90DDB3DD-0E93-F04E-77DD-18BF689EB7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24</xdr:row>
      <xdr:rowOff>0</xdr:rowOff>
    </xdr:from>
    <xdr:to>
      <xdr:col>6</xdr:col>
      <xdr:colOff>304800</xdr:colOff>
      <xdr:row>24</xdr:row>
      <xdr:rowOff>228600</xdr:rowOff>
    </xdr:to>
    <xdr:pic>
      <xdr:nvPicPr>
        <xdr:cNvPr id="4520" name="Control 165">
          <a:extLst>
            <a:ext uri="{FF2B5EF4-FFF2-40B4-BE49-F238E27FC236}">
              <a16:creationId xmlns:a16="http://schemas.microsoft.com/office/drawing/2014/main" id="{603DF57E-7C08-ABB4-269F-C4DEB67A6C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7</xdr:col>
      <xdr:colOff>304800</xdr:colOff>
      <xdr:row>24</xdr:row>
      <xdr:rowOff>228600</xdr:rowOff>
    </xdr:to>
    <xdr:pic>
      <xdr:nvPicPr>
        <xdr:cNvPr id="4521" name="Control 166">
          <a:extLst>
            <a:ext uri="{FF2B5EF4-FFF2-40B4-BE49-F238E27FC236}">
              <a16:creationId xmlns:a16="http://schemas.microsoft.com/office/drawing/2014/main" id="{09AD5C65-5750-43AA-F20B-2E71F4295E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304800</xdr:colOff>
      <xdr:row>24</xdr:row>
      <xdr:rowOff>228600</xdr:rowOff>
    </xdr:to>
    <xdr:pic>
      <xdr:nvPicPr>
        <xdr:cNvPr id="4522" name="Control 167">
          <a:extLst>
            <a:ext uri="{FF2B5EF4-FFF2-40B4-BE49-F238E27FC236}">
              <a16:creationId xmlns:a16="http://schemas.microsoft.com/office/drawing/2014/main" id="{9AB1DC2B-7E2E-4898-C3DF-AC21E569CB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9</xdr:col>
      <xdr:colOff>304800</xdr:colOff>
      <xdr:row>24</xdr:row>
      <xdr:rowOff>228600</xdr:rowOff>
    </xdr:to>
    <xdr:pic>
      <xdr:nvPicPr>
        <xdr:cNvPr id="4523" name="Control 168">
          <a:extLst>
            <a:ext uri="{FF2B5EF4-FFF2-40B4-BE49-F238E27FC236}">
              <a16:creationId xmlns:a16="http://schemas.microsoft.com/office/drawing/2014/main" id="{143E7C44-4E8E-B400-67C4-3863D01DA1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51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304800</xdr:colOff>
      <xdr:row>25</xdr:row>
      <xdr:rowOff>228600</xdr:rowOff>
    </xdr:to>
    <xdr:pic>
      <xdr:nvPicPr>
        <xdr:cNvPr id="4524" name="Control 169">
          <a:extLst>
            <a:ext uri="{FF2B5EF4-FFF2-40B4-BE49-F238E27FC236}">
              <a16:creationId xmlns:a16="http://schemas.microsoft.com/office/drawing/2014/main" id="{B558CEF9-32B0-7DFA-D45F-2C4F6CF069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304800</xdr:colOff>
      <xdr:row>25</xdr:row>
      <xdr:rowOff>228600</xdr:rowOff>
    </xdr:to>
    <xdr:pic>
      <xdr:nvPicPr>
        <xdr:cNvPr id="4525" name="Control 170">
          <a:extLst>
            <a:ext uri="{FF2B5EF4-FFF2-40B4-BE49-F238E27FC236}">
              <a16:creationId xmlns:a16="http://schemas.microsoft.com/office/drawing/2014/main" id="{4DCD9AB0-D7FB-5B85-4708-BD81F853FF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5</xdr:col>
      <xdr:colOff>304800</xdr:colOff>
      <xdr:row>25</xdr:row>
      <xdr:rowOff>228600</xdr:rowOff>
    </xdr:to>
    <xdr:pic>
      <xdr:nvPicPr>
        <xdr:cNvPr id="4526" name="Control 171">
          <a:extLst>
            <a:ext uri="{FF2B5EF4-FFF2-40B4-BE49-F238E27FC236}">
              <a16:creationId xmlns:a16="http://schemas.microsoft.com/office/drawing/2014/main" id="{7EC528B0-3F2B-3F55-8E33-E1F758E139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6</xdr:col>
      <xdr:colOff>304800</xdr:colOff>
      <xdr:row>25</xdr:row>
      <xdr:rowOff>228600</xdr:rowOff>
    </xdr:to>
    <xdr:pic>
      <xdr:nvPicPr>
        <xdr:cNvPr id="4527" name="Control 172">
          <a:extLst>
            <a:ext uri="{FF2B5EF4-FFF2-40B4-BE49-F238E27FC236}">
              <a16:creationId xmlns:a16="http://schemas.microsoft.com/office/drawing/2014/main" id="{5D324386-A1FC-4471-9E80-F6DCF29A42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304800</xdr:colOff>
      <xdr:row>25</xdr:row>
      <xdr:rowOff>228600</xdr:rowOff>
    </xdr:to>
    <xdr:pic>
      <xdr:nvPicPr>
        <xdr:cNvPr id="4528" name="Control 173">
          <a:extLst>
            <a:ext uri="{FF2B5EF4-FFF2-40B4-BE49-F238E27FC236}">
              <a16:creationId xmlns:a16="http://schemas.microsoft.com/office/drawing/2014/main" id="{D9E699E3-B920-4240-AF01-FB0943E7439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304800</xdr:colOff>
      <xdr:row>25</xdr:row>
      <xdr:rowOff>228600</xdr:rowOff>
    </xdr:to>
    <xdr:pic>
      <xdr:nvPicPr>
        <xdr:cNvPr id="4529" name="Control 174">
          <a:extLst>
            <a:ext uri="{FF2B5EF4-FFF2-40B4-BE49-F238E27FC236}">
              <a16:creationId xmlns:a16="http://schemas.microsoft.com/office/drawing/2014/main" id="{408FC05E-A8EF-3C5E-7012-0E8445B3DD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9</xdr:col>
      <xdr:colOff>304800</xdr:colOff>
      <xdr:row>25</xdr:row>
      <xdr:rowOff>228600</xdr:rowOff>
    </xdr:to>
    <xdr:pic>
      <xdr:nvPicPr>
        <xdr:cNvPr id="4530" name="Control 175">
          <a:extLst>
            <a:ext uri="{FF2B5EF4-FFF2-40B4-BE49-F238E27FC236}">
              <a16:creationId xmlns:a16="http://schemas.microsoft.com/office/drawing/2014/main" id="{E62ECCB6-54EA-FD05-D52A-C7A9239F39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137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304800</xdr:colOff>
      <xdr:row>26</xdr:row>
      <xdr:rowOff>228600</xdr:rowOff>
    </xdr:to>
    <xdr:pic>
      <xdr:nvPicPr>
        <xdr:cNvPr id="4531" name="Control 176">
          <a:extLst>
            <a:ext uri="{FF2B5EF4-FFF2-40B4-BE49-F238E27FC236}">
              <a16:creationId xmlns:a16="http://schemas.microsoft.com/office/drawing/2014/main" id="{25E0CE3E-16E2-95F3-3CE4-5C935F0224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304800</xdr:colOff>
      <xdr:row>26</xdr:row>
      <xdr:rowOff>228600</xdr:rowOff>
    </xdr:to>
    <xdr:pic>
      <xdr:nvPicPr>
        <xdr:cNvPr id="4532" name="Control 177">
          <a:extLst>
            <a:ext uri="{FF2B5EF4-FFF2-40B4-BE49-F238E27FC236}">
              <a16:creationId xmlns:a16="http://schemas.microsoft.com/office/drawing/2014/main" id="{E1548BDA-77EF-98BA-E52D-94487DE677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5</xdr:col>
      <xdr:colOff>304800</xdr:colOff>
      <xdr:row>26</xdr:row>
      <xdr:rowOff>228600</xdr:rowOff>
    </xdr:to>
    <xdr:pic>
      <xdr:nvPicPr>
        <xdr:cNvPr id="4533" name="Control 178">
          <a:extLst>
            <a:ext uri="{FF2B5EF4-FFF2-40B4-BE49-F238E27FC236}">
              <a16:creationId xmlns:a16="http://schemas.microsoft.com/office/drawing/2014/main" id="{7BFA7450-7648-C7B0-E011-17B32DB1D5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6</xdr:col>
      <xdr:colOff>304800</xdr:colOff>
      <xdr:row>26</xdr:row>
      <xdr:rowOff>228600</xdr:rowOff>
    </xdr:to>
    <xdr:pic>
      <xdr:nvPicPr>
        <xdr:cNvPr id="4534" name="Control 179">
          <a:extLst>
            <a:ext uri="{FF2B5EF4-FFF2-40B4-BE49-F238E27FC236}">
              <a16:creationId xmlns:a16="http://schemas.microsoft.com/office/drawing/2014/main" id="{C2DDE770-FEDF-53E8-3C9C-D62E82C2A6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304800</xdr:colOff>
      <xdr:row>26</xdr:row>
      <xdr:rowOff>228600</xdr:rowOff>
    </xdr:to>
    <xdr:pic>
      <xdr:nvPicPr>
        <xdr:cNvPr id="4535" name="Control 180">
          <a:extLst>
            <a:ext uri="{FF2B5EF4-FFF2-40B4-BE49-F238E27FC236}">
              <a16:creationId xmlns:a16="http://schemas.microsoft.com/office/drawing/2014/main" id="{A3FD6D77-4E5F-1DC5-ECD1-A64A3A3789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304800</xdr:colOff>
      <xdr:row>26</xdr:row>
      <xdr:rowOff>228600</xdr:rowOff>
    </xdr:to>
    <xdr:pic>
      <xdr:nvPicPr>
        <xdr:cNvPr id="4536" name="Control 181">
          <a:extLst>
            <a:ext uri="{FF2B5EF4-FFF2-40B4-BE49-F238E27FC236}">
              <a16:creationId xmlns:a16="http://schemas.microsoft.com/office/drawing/2014/main" id="{40B3778D-4EAA-2305-B9E0-5E089F02B8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304800</xdr:colOff>
      <xdr:row>26</xdr:row>
      <xdr:rowOff>228600</xdr:rowOff>
    </xdr:to>
    <xdr:pic>
      <xdr:nvPicPr>
        <xdr:cNvPr id="4537" name="Control 182">
          <a:extLst>
            <a:ext uri="{FF2B5EF4-FFF2-40B4-BE49-F238E27FC236}">
              <a16:creationId xmlns:a16="http://schemas.microsoft.com/office/drawing/2014/main" id="{1F7A6480-3827-54B3-43C9-ED2980AD21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60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304800</xdr:colOff>
      <xdr:row>27</xdr:row>
      <xdr:rowOff>228600</xdr:rowOff>
    </xdr:to>
    <xdr:pic>
      <xdr:nvPicPr>
        <xdr:cNvPr id="4538" name="Control 183">
          <a:extLst>
            <a:ext uri="{FF2B5EF4-FFF2-40B4-BE49-F238E27FC236}">
              <a16:creationId xmlns:a16="http://schemas.microsoft.com/office/drawing/2014/main" id="{067E8A4A-502D-82E7-E3DE-8079A72746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304800</xdr:colOff>
      <xdr:row>27</xdr:row>
      <xdr:rowOff>228600</xdr:rowOff>
    </xdr:to>
    <xdr:pic>
      <xdr:nvPicPr>
        <xdr:cNvPr id="4539" name="Control 184">
          <a:extLst>
            <a:ext uri="{FF2B5EF4-FFF2-40B4-BE49-F238E27FC236}">
              <a16:creationId xmlns:a16="http://schemas.microsoft.com/office/drawing/2014/main" id="{6154EB9E-9E5F-187D-2A54-23A1B21B68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304800</xdr:colOff>
      <xdr:row>27</xdr:row>
      <xdr:rowOff>228600</xdr:rowOff>
    </xdr:to>
    <xdr:pic>
      <xdr:nvPicPr>
        <xdr:cNvPr id="4540" name="Control 185">
          <a:extLst>
            <a:ext uri="{FF2B5EF4-FFF2-40B4-BE49-F238E27FC236}">
              <a16:creationId xmlns:a16="http://schemas.microsoft.com/office/drawing/2014/main" id="{9C0DDAE9-F23F-7D54-9FB5-7030DDBD10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6</xdr:col>
      <xdr:colOff>304800</xdr:colOff>
      <xdr:row>27</xdr:row>
      <xdr:rowOff>228600</xdr:rowOff>
    </xdr:to>
    <xdr:pic>
      <xdr:nvPicPr>
        <xdr:cNvPr id="4541" name="Control 186">
          <a:extLst>
            <a:ext uri="{FF2B5EF4-FFF2-40B4-BE49-F238E27FC236}">
              <a16:creationId xmlns:a16="http://schemas.microsoft.com/office/drawing/2014/main" id="{27193561-C011-0839-1F22-09CEAE619E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7</xdr:col>
      <xdr:colOff>304800</xdr:colOff>
      <xdr:row>27</xdr:row>
      <xdr:rowOff>228600</xdr:rowOff>
    </xdr:to>
    <xdr:pic>
      <xdr:nvPicPr>
        <xdr:cNvPr id="4542" name="Control 187">
          <a:extLst>
            <a:ext uri="{FF2B5EF4-FFF2-40B4-BE49-F238E27FC236}">
              <a16:creationId xmlns:a16="http://schemas.microsoft.com/office/drawing/2014/main" id="{DDABB88B-E89D-062A-841F-DBDBF9CFCC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304800</xdr:colOff>
      <xdr:row>27</xdr:row>
      <xdr:rowOff>228600</xdr:rowOff>
    </xdr:to>
    <xdr:pic>
      <xdr:nvPicPr>
        <xdr:cNvPr id="4543" name="Control 188">
          <a:extLst>
            <a:ext uri="{FF2B5EF4-FFF2-40B4-BE49-F238E27FC236}">
              <a16:creationId xmlns:a16="http://schemas.microsoft.com/office/drawing/2014/main" id="{7820DA7D-933C-0B41-B888-A9BCDDF13D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9</xdr:col>
      <xdr:colOff>304800</xdr:colOff>
      <xdr:row>27</xdr:row>
      <xdr:rowOff>228600</xdr:rowOff>
    </xdr:to>
    <xdr:pic>
      <xdr:nvPicPr>
        <xdr:cNvPr id="4544" name="Control 189">
          <a:extLst>
            <a:ext uri="{FF2B5EF4-FFF2-40B4-BE49-F238E27FC236}">
              <a16:creationId xmlns:a16="http://schemas.microsoft.com/office/drawing/2014/main" id="{FE504825-B319-57D6-A43E-5E04291737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192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304800</xdr:colOff>
      <xdr:row>28</xdr:row>
      <xdr:rowOff>228600</xdr:rowOff>
    </xdr:to>
    <xdr:pic>
      <xdr:nvPicPr>
        <xdr:cNvPr id="4545" name="Control 190">
          <a:extLst>
            <a:ext uri="{FF2B5EF4-FFF2-40B4-BE49-F238E27FC236}">
              <a16:creationId xmlns:a16="http://schemas.microsoft.com/office/drawing/2014/main" id="{A5AF5B0D-CCAA-8F69-0067-D985F64542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4</xdr:col>
      <xdr:colOff>304800</xdr:colOff>
      <xdr:row>28</xdr:row>
      <xdr:rowOff>228600</xdr:rowOff>
    </xdr:to>
    <xdr:pic>
      <xdr:nvPicPr>
        <xdr:cNvPr id="4546" name="Control 191">
          <a:extLst>
            <a:ext uri="{FF2B5EF4-FFF2-40B4-BE49-F238E27FC236}">
              <a16:creationId xmlns:a16="http://schemas.microsoft.com/office/drawing/2014/main" id="{AC5F019D-1AF3-C3B4-4C3F-D903226B30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304800</xdr:colOff>
      <xdr:row>28</xdr:row>
      <xdr:rowOff>228600</xdr:rowOff>
    </xdr:to>
    <xdr:pic>
      <xdr:nvPicPr>
        <xdr:cNvPr id="4547" name="Control 192">
          <a:extLst>
            <a:ext uri="{FF2B5EF4-FFF2-40B4-BE49-F238E27FC236}">
              <a16:creationId xmlns:a16="http://schemas.microsoft.com/office/drawing/2014/main" id="{F652B706-3E84-5F23-600A-1AE72A4B60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6</xdr:col>
      <xdr:colOff>304800</xdr:colOff>
      <xdr:row>28</xdr:row>
      <xdr:rowOff>228600</xdr:rowOff>
    </xdr:to>
    <xdr:pic>
      <xdr:nvPicPr>
        <xdr:cNvPr id="4548" name="Control 193">
          <a:extLst>
            <a:ext uri="{FF2B5EF4-FFF2-40B4-BE49-F238E27FC236}">
              <a16:creationId xmlns:a16="http://schemas.microsoft.com/office/drawing/2014/main" id="{8A76A60D-C5CB-8C36-D00F-43E1886E3F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304800</xdr:colOff>
      <xdr:row>28</xdr:row>
      <xdr:rowOff>228600</xdr:rowOff>
    </xdr:to>
    <xdr:pic>
      <xdr:nvPicPr>
        <xdr:cNvPr id="4549" name="Control 194">
          <a:extLst>
            <a:ext uri="{FF2B5EF4-FFF2-40B4-BE49-F238E27FC236}">
              <a16:creationId xmlns:a16="http://schemas.microsoft.com/office/drawing/2014/main" id="{82D2A648-F605-C81D-095B-7D7E732B0A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304800</xdr:colOff>
      <xdr:row>28</xdr:row>
      <xdr:rowOff>228600</xdr:rowOff>
    </xdr:to>
    <xdr:pic>
      <xdr:nvPicPr>
        <xdr:cNvPr id="4550" name="Control 195">
          <a:extLst>
            <a:ext uri="{FF2B5EF4-FFF2-40B4-BE49-F238E27FC236}">
              <a16:creationId xmlns:a16="http://schemas.microsoft.com/office/drawing/2014/main" id="{BE586744-453E-6497-55B6-4167E89199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9</xdr:col>
      <xdr:colOff>304800</xdr:colOff>
      <xdr:row>28</xdr:row>
      <xdr:rowOff>228600</xdr:rowOff>
    </xdr:to>
    <xdr:pic>
      <xdr:nvPicPr>
        <xdr:cNvPr id="4551" name="Control 196">
          <a:extLst>
            <a:ext uri="{FF2B5EF4-FFF2-40B4-BE49-F238E27FC236}">
              <a16:creationId xmlns:a16="http://schemas.microsoft.com/office/drawing/2014/main" id="{3FD4B603-ADF9-DDD4-46EE-CC93E1EFC1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24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304800</xdr:colOff>
      <xdr:row>29</xdr:row>
      <xdr:rowOff>228600</xdr:rowOff>
    </xdr:to>
    <xdr:pic>
      <xdr:nvPicPr>
        <xdr:cNvPr id="4552" name="Control 197">
          <a:extLst>
            <a:ext uri="{FF2B5EF4-FFF2-40B4-BE49-F238E27FC236}">
              <a16:creationId xmlns:a16="http://schemas.microsoft.com/office/drawing/2014/main" id="{BE917824-2C5B-0D11-B877-95290F5549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4</xdr:col>
      <xdr:colOff>304800</xdr:colOff>
      <xdr:row>29</xdr:row>
      <xdr:rowOff>228600</xdr:rowOff>
    </xdr:to>
    <xdr:pic>
      <xdr:nvPicPr>
        <xdr:cNvPr id="4553" name="Control 198">
          <a:extLst>
            <a:ext uri="{FF2B5EF4-FFF2-40B4-BE49-F238E27FC236}">
              <a16:creationId xmlns:a16="http://schemas.microsoft.com/office/drawing/2014/main" id="{13716586-6026-E672-457D-5C0810B6B8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304800</xdr:colOff>
      <xdr:row>29</xdr:row>
      <xdr:rowOff>228600</xdr:rowOff>
    </xdr:to>
    <xdr:pic>
      <xdr:nvPicPr>
        <xdr:cNvPr id="4554" name="Control 199">
          <a:extLst>
            <a:ext uri="{FF2B5EF4-FFF2-40B4-BE49-F238E27FC236}">
              <a16:creationId xmlns:a16="http://schemas.microsoft.com/office/drawing/2014/main" id="{DC05C094-69F1-907D-E2F5-C6FCF29EBD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6</xdr:col>
      <xdr:colOff>304800</xdr:colOff>
      <xdr:row>29</xdr:row>
      <xdr:rowOff>228600</xdr:rowOff>
    </xdr:to>
    <xdr:pic>
      <xdr:nvPicPr>
        <xdr:cNvPr id="4555" name="Control 200">
          <a:extLst>
            <a:ext uri="{FF2B5EF4-FFF2-40B4-BE49-F238E27FC236}">
              <a16:creationId xmlns:a16="http://schemas.microsoft.com/office/drawing/2014/main" id="{C7583AF1-0BC6-E691-B905-2AFBEC8974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7</xdr:col>
      <xdr:colOff>304800</xdr:colOff>
      <xdr:row>29</xdr:row>
      <xdr:rowOff>228600</xdr:rowOff>
    </xdr:to>
    <xdr:pic>
      <xdr:nvPicPr>
        <xdr:cNvPr id="4556" name="Control 201">
          <a:extLst>
            <a:ext uri="{FF2B5EF4-FFF2-40B4-BE49-F238E27FC236}">
              <a16:creationId xmlns:a16="http://schemas.microsoft.com/office/drawing/2014/main" id="{23FF9433-0E44-CB6F-133E-B0B6206654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304800</xdr:colOff>
      <xdr:row>29</xdr:row>
      <xdr:rowOff>228600</xdr:rowOff>
    </xdr:to>
    <xdr:pic>
      <xdr:nvPicPr>
        <xdr:cNvPr id="4557" name="Control 202">
          <a:extLst>
            <a:ext uri="{FF2B5EF4-FFF2-40B4-BE49-F238E27FC236}">
              <a16:creationId xmlns:a16="http://schemas.microsoft.com/office/drawing/2014/main" id="{D55EDBC4-5B35-DC98-8FD0-A2AE5B70C9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304800</xdr:colOff>
      <xdr:row>29</xdr:row>
      <xdr:rowOff>228600</xdr:rowOff>
    </xdr:to>
    <xdr:pic>
      <xdr:nvPicPr>
        <xdr:cNvPr id="4558" name="Control 203">
          <a:extLst>
            <a:ext uri="{FF2B5EF4-FFF2-40B4-BE49-F238E27FC236}">
              <a16:creationId xmlns:a16="http://schemas.microsoft.com/office/drawing/2014/main" id="{503A585D-9293-5912-C465-C92F97C656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56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304800</xdr:colOff>
      <xdr:row>30</xdr:row>
      <xdr:rowOff>228600</xdr:rowOff>
    </xdr:to>
    <xdr:pic>
      <xdr:nvPicPr>
        <xdr:cNvPr id="4559" name="Control 204">
          <a:extLst>
            <a:ext uri="{FF2B5EF4-FFF2-40B4-BE49-F238E27FC236}">
              <a16:creationId xmlns:a16="http://schemas.microsoft.com/office/drawing/2014/main" id="{16001503-E4D6-3A7E-6DD2-2FA46EDF49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304800</xdr:colOff>
      <xdr:row>30</xdr:row>
      <xdr:rowOff>228600</xdr:rowOff>
    </xdr:to>
    <xdr:pic>
      <xdr:nvPicPr>
        <xdr:cNvPr id="4560" name="Control 205">
          <a:extLst>
            <a:ext uri="{FF2B5EF4-FFF2-40B4-BE49-F238E27FC236}">
              <a16:creationId xmlns:a16="http://schemas.microsoft.com/office/drawing/2014/main" id="{B32D4ED5-31AB-16AC-6C33-05699BB2BA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5</xdr:col>
      <xdr:colOff>304800</xdr:colOff>
      <xdr:row>30</xdr:row>
      <xdr:rowOff>228600</xdr:rowOff>
    </xdr:to>
    <xdr:pic>
      <xdr:nvPicPr>
        <xdr:cNvPr id="4561" name="Control 206">
          <a:extLst>
            <a:ext uri="{FF2B5EF4-FFF2-40B4-BE49-F238E27FC236}">
              <a16:creationId xmlns:a16="http://schemas.microsoft.com/office/drawing/2014/main" id="{CD353590-9D42-D49D-5EA6-10AB213F0C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6</xdr:col>
      <xdr:colOff>304800</xdr:colOff>
      <xdr:row>30</xdr:row>
      <xdr:rowOff>228600</xdr:rowOff>
    </xdr:to>
    <xdr:pic>
      <xdr:nvPicPr>
        <xdr:cNvPr id="4562" name="Control 207">
          <a:extLst>
            <a:ext uri="{FF2B5EF4-FFF2-40B4-BE49-F238E27FC236}">
              <a16:creationId xmlns:a16="http://schemas.microsoft.com/office/drawing/2014/main" id="{40E02D26-1FAE-958B-A00A-E804F694BC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304800</xdr:colOff>
      <xdr:row>30</xdr:row>
      <xdr:rowOff>228600</xdr:rowOff>
    </xdr:to>
    <xdr:pic>
      <xdr:nvPicPr>
        <xdr:cNvPr id="4563" name="Control 208">
          <a:extLst>
            <a:ext uri="{FF2B5EF4-FFF2-40B4-BE49-F238E27FC236}">
              <a16:creationId xmlns:a16="http://schemas.microsoft.com/office/drawing/2014/main" id="{A7882CB9-EDDE-6186-F53A-8DA390E7AB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304800</xdr:colOff>
      <xdr:row>30</xdr:row>
      <xdr:rowOff>228600</xdr:rowOff>
    </xdr:to>
    <xdr:pic>
      <xdr:nvPicPr>
        <xdr:cNvPr id="4564" name="Control 209">
          <a:extLst>
            <a:ext uri="{FF2B5EF4-FFF2-40B4-BE49-F238E27FC236}">
              <a16:creationId xmlns:a16="http://schemas.microsoft.com/office/drawing/2014/main" id="{1E5F70EB-803E-8431-9F71-F46EFF416A5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9</xdr:col>
      <xdr:colOff>304800</xdr:colOff>
      <xdr:row>30</xdr:row>
      <xdr:rowOff>228600</xdr:rowOff>
    </xdr:to>
    <xdr:pic>
      <xdr:nvPicPr>
        <xdr:cNvPr id="4565" name="Control 210">
          <a:extLst>
            <a:ext uri="{FF2B5EF4-FFF2-40B4-BE49-F238E27FC236}">
              <a16:creationId xmlns:a16="http://schemas.microsoft.com/office/drawing/2014/main" id="{8701FFDD-B9D1-5181-B9A6-DE468DEB83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2877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304800</xdr:colOff>
      <xdr:row>31</xdr:row>
      <xdr:rowOff>228600</xdr:rowOff>
    </xdr:to>
    <xdr:pic>
      <xdr:nvPicPr>
        <xdr:cNvPr id="4566" name="Control 211">
          <a:extLst>
            <a:ext uri="{FF2B5EF4-FFF2-40B4-BE49-F238E27FC236}">
              <a16:creationId xmlns:a16="http://schemas.microsoft.com/office/drawing/2014/main" id="{25308102-B734-EBD7-3A17-A6C1D4CE08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304800</xdr:colOff>
      <xdr:row>31</xdr:row>
      <xdr:rowOff>228600</xdr:rowOff>
    </xdr:to>
    <xdr:pic>
      <xdr:nvPicPr>
        <xdr:cNvPr id="4567" name="Control 212">
          <a:extLst>
            <a:ext uri="{FF2B5EF4-FFF2-40B4-BE49-F238E27FC236}">
              <a16:creationId xmlns:a16="http://schemas.microsoft.com/office/drawing/2014/main" id="{F5161A5F-922B-59D4-26EE-3E4BBD3BAB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5</xdr:col>
      <xdr:colOff>304800</xdr:colOff>
      <xdr:row>31</xdr:row>
      <xdr:rowOff>228600</xdr:rowOff>
    </xdr:to>
    <xdr:pic>
      <xdr:nvPicPr>
        <xdr:cNvPr id="4568" name="Control 213">
          <a:extLst>
            <a:ext uri="{FF2B5EF4-FFF2-40B4-BE49-F238E27FC236}">
              <a16:creationId xmlns:a16="http://schemas.microsoft.com/office/drawing/2014/main" id="{3C9460B9-5ACB-F23A-CA35-DDE104C5D5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6</xdr:col>
      <xdr:colOff>304800</xdr:colOff>
      <xdr:row>31</xdr:row>
      <xdr:rowOff>228600</xdr:rowOff>
    </xdr:to>
    <xdr:pic>
      <xdr:nvPicPr>
        <xdr:cNvPr id="4569" name="Control 214">
          <a:extLst>
            <a:ext uri="{FF2B5EF4-FFF2-40B4-BE49-F238E27FC236}">
              <a16:creationId xmlns:a16="http://schemas.microsoft.com/office/drawing/2014/main" id="{C242A26F-99E8-D8ED-2134-97A6E7E173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7</xdr:col>
      <xdr:colOff>304800</xdr:colOff>
      <xdr:row>31</xdr:row>
      <xdr:rowOff>228600</xdr:rowOff>
    </xdr:to>
    <xdr:pic>
      <xdr:nvPicPr>
        <xdr:cNvPr id="4570" name="Control 215">
          <a:extLst>
            <a:ext uri="{FF2B5EF4-FFF2-40B4-BE49-F238E27FC236}">
              <a16:creationId xmlns:a16="http://schemas.microsoft.com/office/drawing/2014/main" id="{ED1178E1-2CDC-678B-C03D-8218F6471E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304800</xdr:colOff>
      <xdr:row>31</xdr:row>
      <xdr:rowOff>228600</xdr:rowOff>
    </xdr:to>
    <xdr:pic>
      <xdr:nvPicPr>
        <xdr:cNvPr id="4571" name="Control 216">
          <a:extLst>
            <a:ext uri="{FF2B5EF4-FFF2-40B4-BE49-F238E27FC236}">
              <a16:creationId xmlns:a16="http://schemas.microsoft.com/office/drawing/2014/main" id="{71D8B86B-9047-6E30-E298-5F19466B6B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9</xdr:col>
      <xdr:colOff>304800</xdr:colOff>
      <xdr:row>31</xdr:row>
      <xdr:rowOff>228600</xdr:rowOff>
    </xdr:to>
    <xdr:pic>
      <xdr:nvPicPr>
        <xdr:cNvPr id="4572" name="Control 217">
          <a:extLst>
            <a:ext uri="{FF2B5EF4-FFF2-40B4-BE49-F238E27FC236}">
              <a16:creationId xmlns:a16="http://schemas.microsoft.com/office/drawing/2014/main" id="{7F621867-B242-5348-B260-2C0C02A8FB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195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304800</xdr:colOff>
      <xdr:row>32</xdr:row>
      <xdr:rowOff>228600</xdr:rowOff>
    </xdr:to>
    <xdr:pic>
      <xdr:nvPicPr>
        <xdr:cNvPr id="4573" name="Control 218">
          <a:extLst>
            <a:ext uri="{FF2B5EF4-FFF2-40B4-BE49-F238E27FC236}">
              <a16:creationId xmlns:a16="http://schemas.microsoft.com/office/drawing/2014/main" id="{DF3952DE-878B-A95B-DEC5-D451CAED98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304800</xdr:colOff>
      <xdr:row>32</xdr:row>
      <xdr:rowOff>228600</xdr:rowOff>
    </xdr:to>
    <xdr:pic>
      <xdr:nvPicPr>
        <xdr:cNvPr id="4574" name="Control 219">
          <a:extLst>
            <a:ext uri="{FF2B5EF4-FFF2-40B4-BE49-F238E27FC236}">
              <a16:creationId xmlns:a16="http://schemas.microsoft.com/office/drawing/2014/main" id="{2FF76D54-5B3C-6454-584A-DB3A6DB090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5</xdr:col>
      <xdr:colOff>304800</xdr:colOff>
      <xdr:row>32</xdr:row>
      <xdr:rowOff>228600</xdr:rowOff>
    </xdr:to>
    <xdr:pic>
      <xdr:nvPicPr>
        <xdr:cNvPr id="4575" name="Control 220">
          <a:extLst>
            <a:ext uri="{FF2B5EF4-FFF2-40B4-BE49-F238E27FC236}">
              <a16:creationId xmlns:a16="http://schemas.microsoft.com/office/drawing/2014/main" id="{0837C496-87D6-6663-1740-15D8760C77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304800</xdr:colOff>
      <xdr:row>32</xdr:row>
      <xdr:rowOff>228600</xdr:rowOff>
    </xdr:to>
    <xdr:pic>
      <xdr:nvPicPr>
        <xdr:cNvPr id="4576" name="Control 221">
          <a:extLst>
            <a:ext uri="{FF2B5EF4-FFF2-40B4-BE49-F238E27FC236}">
              <a16:creationId xmlns:a16="http://schemas.microsoft.com/office/drawing/2014/main" id="{9EDC1F8F-3227-29C2-374B-B2AF0AC87B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304800</xdr:colOff>
      <xdr:row>32</xdr:row>
      <xdr:rowOff>228600</xdr:rowOff>
    </xdr:to>
    <xdr:pic>
      <xdr:nvPicPr>
        <xdr:cNvPr id="4577" name="Control 222">
          <a:extLst>
            <a:ext uri="{FF2B5EF4-FFF2-40B4-BE49-F238E27FC236}">
              <a16:creationId xmlns:a16="http://schemas.microsoft.com/office/drawing/2014/main" id="{6C72CA3A-8E4B-A83B-D356-8F1D98AB06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304800</xdr:colOff>
      <xdr:row>32</xdr:row>
      <xdr:rowOff>228600</xdr:rowOff>
    </xdr:to>
    <xdr:pic>
      <xdr:nvPicPr>
        <xdr:cNvPr id="4578" name="Control 223">
          <a:extLst>
            <a:ext uri="{FF2B5EF4-FFF2-40B4-BE49-F238E27FC236}">
              <a16:creationId xmlns:a16="http://schemas.microsoft.com/office/drawing/2014/main" id="{25F45EAE-650E-5C01-652A-A01BFF6D0F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9</xdr:col>
      <xdr:colOff>304800</xdr:colOff>
      <xdr:row>32</xdr:row>
      <xdr:rowOff>228600</xdr:rowOff>
    </xdr:to>
    <xdr:pic>
      <xdr:nvPicPr>
        <xdr:cNvPr id="4579" name="Control 224">
          <a:extLst>
            <a:ext uri="{FF2B5EF4-FFF2-40B4-BE49-F238E27FC236}">
              <a16:creationId xmlns:a16="http://schemas.microsoft.com/office/drawing/2014/main" id="{C4206737-DFB6-7CE6-B01C-67A7F7F371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5128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304800</xdr:colOff>
      <xdr:row>33</xdr:row>
      <xdr:rowOff>228600</xdr:rowOff>
    </xdr:to>
    <xdr:pic>
      <xdr:nvPicPr>
        <xdr:cNvPr id="4580" name="Control 225">
          <a:extLst>
            <a:ext uri="{FF2B5EF4-FFF2-40B4-BE49-F238E27FC236}">
              <a16:creationId xmlns:a16="http://schemas.microsoft.com/office/drawing/2014/main" id="{B56FE244-B3CC-AB57-A7C3-1498285426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304800</xdr:colOff>
      <xdr:row>33</xdr:row>
      <xdr:rowOff>228600</xdr:rowOff>
    </xdr:to>
    <xdr:pic>
      <xdr:nvPicPr>
        <xdr:cNvPr id="4581" name="Control 226">
          <a:extLst>
            <a:ext uri="{FF2B5EF4-FFF2-40B4-BE49-F238E27FC236}">
              <a16:creationId xmlns:a16="http://schemas.microsoft.com/office/drawing/2014/main" id="{7EED9EF5-78E9-E010-2040-B5DD6E306B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5</xdr:col>
      <xdr:colOff>304800</xdr:colOff>
      <xdr:row>33</xdr:row>
      <xdr:rowOff>228600</xdr:rowOff>
    </xdr:to>
    <xdr:pic>
      <xdr:nvPicPr>
        <xdr:cNvPr id="4582" name="Control 227">
          <a:extLst>
            <a:ext uri="{FF2B5EF4-FFF2-40B4-BE49-F238E27FC236}">
              <a16:creationId xmlns:a16="http://schemas.microsoft.com/office/drawing/2014/main" id="{CD04928A-4274-21A9-0B6A-B614354FE2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6</xdr:col>
      <xdr:colOff>304800</xdr:colOff>
      <xdr:row>33</xdr:row>
      <xdr:rowOff>228600</xdr:rowOff>
    </xdr:to>
    <xdr:pic>
      <xdr:nvPicPr>
        <xdr:cNvPr id="4583" name="Control 228">
          <a:extLst>
            <a:ext uri="{FF2B5EF4-FFF2-40B4-BE49-F238E27FC236}">
              <a16:creationId xmlns:a16="http://schemas.microsoft.com/office/drawing/2014/main" id="{4A761592-AD4E-2CA9-C347-C4A6C99114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7</xdr:col>
      <xdr:colOff>304800</xdr:colOff>
      <xdr:row>33</xdr:row>
      <xdr:rowOff>228600</xdr:rowOff>
    </xdr:to>
    <xdr:pic>
      <xdr:nvPicPr>
        <xdr:cNvPr id="4584" name="Control 229">
          <a:extLst>
            <a:ext uri="{FF2B5EF4-FFF2-40B4-BE49-F238E27FC236}">
              <a16:creationId xmlns:a16="http://schemas.microsoft.com/office/drawing/2014/main" id="{BE2EF49F-43C6-ED6D-8094-963C6C44A8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304800</xdr:colOff>
      <xdr:row>33</xdr:row>
      <xdr:rowOff>228600</xdr:rowOff>
    </xdr:to>
    <xdr:pic>
      <xdr:nvPicPr>
        <xdr:cNvPr id="4585" name="Control 230">
          <a:extLst>
            <a:ext uri="{FF2B5EF4-FFF2-40B4-BE49-F238E27FC236}">
              <a16:creationId xmlns:a16="http://schemas.microsoft.com/office/drawing/2014/main" id="{9CF767BD-309A-BC5F-D821-63C8099242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9</xdr:col>
      <xdr:colOff>304800</xdr:colOff>
      <xdr:row>33</xdr:row>
      <xdr:rowOff>228600</xdr:rowOff>
    </xdr:to>
    <xdr:pic>
      <xdr:nvPicPr>
        <xdr:cNvPr id="4586" name="Control 231">
          <a:extLst>
            <a:ext uri="{FF2B5EF4-FFF2-40B4-BE49-F238E27FC236}">
              <a16:creationId xmlns:a16="http://schemas.microsoft.com/office/drawing/2014/main" id="{756F2EAB-B5AE-DF92-2025-B18CAB3459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38303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304800</xdr:colOff>
      <xdr:row>34</xdr:row>
      <xdr:rowOff>228600</xdr:rowOff>
    </xdr:to>
    <xdr:pic>
      <xdr:nvPicPr>
        <xdr:cNvPr id="4587" name="Control 232">
          <a:extLst>
            <a:ext uri="{FF2B5EF4-FFF2-40B4-BE49-F238E27FC236}">
              <a16:creationId xmlns:a16="http://schemas.microsoft.com/office/drawing/2014/main" id="{D1793E54-FD4E-6850-8C9F-2D8D120F60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304800</xdr:colOff>
      <xdr:row>34</xdr:row>
      <xdr:rowOff>228600</xdr:rowOff>
    </xdr:to>
    <xdr:pic>
      <xdr:nvPicPr>
        <xdr:cNvPr id="4588" name="Control 233">
          <a:extLst>
            <a:ext uri="{FF2B5EF4-FFF2-40B4-BE49-F238E27FC236}">
              <a16:creationId xmlns:a16="http://schemas.microsoft.com/office/drawing/2014/main" id="{48934771-2F30-FA90-7C92-E94A50A4CB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5</xdr:col>
      <xdr:colOff>304800</xdr:colOff>
      <xdr:row>34</xdr:row>
      <xdr:rowOff>228600</xdr:rowOff>
    </xdr:to>
    <xdr:pic>
      <xdr:nvPicPr>
        <xdr:cNvPr id="4589" name="Control 234">
          <a:extLst>
            <a:ext uri="{FF2B5EF4-FFF2-40B4-BE49-F238E27FC236}">
              <a16:creationId xmlns:a16="http://schemas.microsoft.com/office/drawing/2014/main" id="{D86477ED-8001-E97E-2699-EF2971D552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6</xdr:col>
      <xdr:colOff>304800</xdr:colOff>
      <xdr:row>34</xdr:row>
      <xdr:rowOff>228600</xdr:rowOff>
    </xdr:to>
    <xdr:pic>
      <xdr:nvPicPr>
        <xdr:cNvPr id="4590" name="Control 235">
          <a:extLst>
            <a:ext uri="{FF2B5EF4-FFF2-40B4-BE49-F238E27FC236}">
              <a16:creationId xmlns:a16="http://schemas.microsoft.com/office/drawing/2014/main" id="{D4CBFDC3-AC86-D03A-524F-2ECBE66E33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7</xdr:col>
      <xdr:colOff>304800</xdr:colOff>
      <xdr:row>34</xdr:row>
      <xdr:rowOff>228600</xdr:rowOff>
    </xdr:to>
    <xdr:pic>
      <xdr:nvPicPr>
        <xdr:cNvPr id="4591" name="Control 236">
          <a:extLst>
            <a:ext uri="{FF2B5EF4-FFF2-40B4-BE49-F238E27FC236}">
              <a16:creationId xmlns:a16="http://schemas.microsoft.com/office/drawing/2014/main" id="{2D7E276A-E12C-42A6-E041-CBA0459768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304800</xdr:colOff>
      <xdr:row>34</xdr:row>
      <xdr:rowOff>228600</xdr:rowOff>
    </xdr:to>
    <xdr:pic>
      <xdr:nvPicPr>
        <xdr:cNvPr id="4592" name="Control 237">
          <a:extLst>
            <a:ext uri="{FF2B5EF4-FFF2-40B4-BE49-F238E27FC236}">
              <a16:creationId xmlns:a16="http://schemas.microsoft.com/office/drawing/2014/main" id="{15B57704-99DD-5DBA-CB1D-DCE4D80AA2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9</xdr:col>
      <xdr:colOff>304800</xdr:colOff>
      <xdr:row>34</xdr:row>
      <xdr:rowOff>228600</xdr:rowOff>
    </xdr:to>
    <xdr:pic>
      <xdr:nvPicPr>
        <xdr:cNvPr id="4593" name="Control 238">
          <a:extLst>
            <a:ext uri="{FF2B5EF4-FFF2-40B4-BE49-F238E27FC236}">
              <a16:creationId xmlns:a16="http://schemas.microsoft.com/office/drawing/2014/main" id="{EC000192-C164-2FF8-644C-0607933834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4605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304800</xdr:colOff>
      <xdr:row>35</xdr:row>
      <xdr:rowOff>228600</xdr:rowOff>
    </xdr:to>
    <xdr:pic>
      <xdr:nvPicPr>
        <xdr:cNvPr id="4594" name="Control 239">
          <a:extLst>
            <a:ext uri="{FF2B5EF4-FFF2-40B4-BE49-F238E27FC236}">
              <a16:creationId xmlns:a16="http://schemas.microsoft.com/office/drawing/2014/main" id="{C6AEFD29-DEE5-B9ED-450A-797587B265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304800</xdr:colOff>
      <xdr:row>35</xdr:row>
      <xdr:rowOff>228600</xdr:rowOff>
    </xdr:to>
    <xdr:pic>
      <xdr:nvPicPr>
        <xdr:cNvPr id="4595" name="Control 240">
          <a:extLst>
            <a:ext uri="{FF2B5EF4-FFF2-40B4-BE49-F238E27FC236}">
              <a16:creationId xmlns:a16="http://schemas.microsoft.com/office/drawing/2014/main" id="{444CCD4C-1167-BE6F-56A1-CDC57D0941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5</xdr:col>
      <xdr:colOff>304800</xdr:colOff>
      <xdr:row>35</xdr:row>
      <xdr:rowOff>228600</xdr:rowOff>
    </xdr:to>
    <xdr:pic>
      <xdr:nvPicPr>
        <xdr:cNvPr id="4596" name="Control 241">
          <a:extLst>
            <a:ext uri="{FF2B5EF4-FFF2-40B4-BE49-F238E27FC236}">
              <a16:creationId xmlns:a16="http://schemas.microsoft.com/office/drawing/2014/main" id="{02F250AE-0CEB-D21B-F51F-35F31EFD6F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6</xdr:col>
      <xdr:colOff>304800</xdr:colOff>
      <xdr:row>35</xdr:row>
      <xdr:rowOff>228600</xdr:rowOff>
    </xdr:to>
    <xdr:pic>
      <xdr:nvPicPr>
        <xdr:cNvPr id="4597" name="Control 242">
          <a:extLst>
            <a:ext uri="{FF2B5EF4-FFF2-40B4-BE49-F238E27FC236}">
              <a16:creationId xmlns:a16="http://schemas.microsoft.com/office/drawing/2014/main" id="{C30DBE0D-EAD3-654D-D143-50BCD9F4F5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7</xdr:col>
      <xdr:colOff>304800</xdr:colOff>
      <xdr:row>35</xdr:row>
      <xdr:rowOff>228600</xdr:rowOff>
    </xdr:to>
    <xdr:pic>
      <xdr:nvPicPr>
        <xdr:cNvPr id="4598" name="Control 243">
          <a:extLst>
            <a:ext uri="{FF2B5EF4-FFF2-40B4-BE49-F238E27FC236}">
              <a16:creationId xmlns:a16="http://schemas.microsoft.com/office/drawing/2014/main" id="{E31D74CE-2ED9-679A-A715-D08DCD1238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304800</xdr:colOff>
      <xdr:row>35</xdr:row>
      <xdr:rowOff>228600</xdr:rowOff>
    </xdr:to>
    <xdr:pic>
      <xdr:nvPicPr>
        <xdr:cNvPr id="4599" name="Control 244">
          <a:extLst>
            <a:ext uri="{FF2B5EF4-FFF2-40B4-BE49-F238E27FC236}">
              <a16:creationId xmlns:a16="http://schemas.microsoft.com/office/drawing/2014/main" id="{6C9FBA2B-3A19-5097-8685-81953A25AC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304800</xdr:colOff>
      <xdr:row>35</xdr:row>
      <xdr:rowOff>228600</xdr:rowOff>
    </xdr:to>
    <xdr:pic>
      <xdr:nvPicPr>
        <xdr:cNvPr id="4600" name="Control 245">
          <a:extLst>
            <a:ext uri="{FF2B5EF4-FFF2-40B4-BE49-F238E27FC236}">
              <a16:creationId xmlns:a16="http://schemas.microsoft.com/office/drawing/2014/main" id="{A1288F66-A7AB-E782-0239-0C6DE3D6DD1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074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304800</xdr:colOff>
      <xdr:row>36</xdr:row>
      <xdr:rowOff>228600</xdr:rowOff>
    </xdr:to>
    <xdr:pic>
      <xdr:nvPicPr>
        <xdr:cNvPr id="4601" name="Control 246">
          <a:extLst>
            <a:ext uri="{FF2B5EF4-FFF2-40B4-BE49-F238E27FC236}">
              <a16:creationId xmlns:a16="http://schemas.microsoft.com/office/drawing/2014/main" id="{EF0F0B3F-778D-5F2A-C649-C395F93A748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4</xdr:col>
      <xdr:colOff>304800</xdr:colOff>
      <xdr:row>36</xdr:row>
      <xdr:rowOff>228600</xdr:rowOff>
    </xdr:to>
    <xdr:pic>
      <xdr:nvPicPr>
        <xdr:cNvPr id="4602" name="Control 247">
          <a:extLst>
            <a:ext uri="{FF2B5EF4-FFF2-40B4-BE49-F238E27FC236}">
              <a16:creationId xmlns:a16="http://schemas.microsoft.com/office/drawing/2014/main" id="{8604EB70-789E-9928-29D6-A484355E9B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5</xdr:col>
      <xdr:colOff>304800</xdr:colOff>
      <xdr:row>36</xdr:row>
      <xdr:rowOff>228600</xdr:rowOff>
    </xdr:to>
    <xdr:pic>
      <xdr:nvPicPr>
        <xdr:cNvPr id="4603" name="Control 248">
          <a:extLst>
            <a:ext uri="{FF2B5EF4-FFF2-40B4-BE49-F238E27FC236}">
              <a16:creationId xmlns:a16="http://schemas.microsoft.com/office/drawing/2014/main" id="{45FE852B-D281-3E80-1908-94B2A263D5F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6</xdr:col>
      <xdr:colOff>304800</xdr:colOff>
      <xdr:row>36</xdr:row>
      <xdr:rowOff>228600</xdr:rowOff>
    </xdr:to>
    <xdr:pic>
      <xdr:nvPicPr>
        <xdr:cNvPr id="4604" name="Control 249">
          <a:extLst>
            <a:ext uri="{FF2B5EF4-FFF2-40B4-BE49-F238E27FC236}">
              <a16:creationId xmlns:a16="http://schemas.microsoft.com/office/drawing/2014/main" id="{0D5630BF-587F-680E-178B-C5D9EFDA3B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304800</xdr:colOff>
      <xdr:row>36</xdr:row>
      <xdr:rowOff>228600</xdr:rowOff>
    </xdr:to>
    <xdr:pic>
      <xdr:nvPicPr>
        <xdr:cNvPr id="4605" name="Control 250">
          <a:extLst>
            <a:ext uri="{FF2B5EF4-FFF2-40B4-BE49-F238E27FC236}">
              <a16:creationId xmlns:a16="http://schemas.microsoft.com/office/drawing/2014/main" id="{C9FA193A-5A91-369D-59F2-6CF7E75727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304800</xdr:colOff>
      <xdr:row>36</xdr:row>
      <xdr:rowOff>228600</xdr:rowOff>
    </xdr:to>
    <xdr:pic>
      <xdr:nvPicPr>
        <xdr:cNvPr id="4606" name="Control 251">
          <a:extLst>
            <a:ext uri="{FF2B5EF4-FFF2-40B4-BE49-F238E27FC236}">
              <a16:creationId xmlns:a16="http://schemas.microsoft.com/office/drawing/2014/main" id="{1FCE0DEC-2C75-3B33-A6E9-175CD1D0F3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9</xdr:col>
      <xdr:colOff>304800</xdr:colOff>
      <xdr:row>36</xdr:row>
      <xdr:rowOff>228600</xdr:rowOff>
    </xdr:to>
    <xdr:pic>
      <xdr:nvPicPr>
        <xdr:cNvPr id="4607" name="Control 252">
          <a:extLst>
            <a:ext uri="{FF2B5EF4-FFF2-40B4-BE49-F238E27FC236}">
              <a16:creationId xmlns:a16="http://schemas.microsoft.com/office/drawing/2014/main" id="{43906A96-2F49-6362-C7C6-C2044B4124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392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304800</xdr:colOff>
      <xdr:row>37</xdr:row>
      <xdr:rowOff>228600</xdr:rowOff>
    </xdr:to>
    <xdr:pic>
      <xdr:nvPicPr>
        <xdr:cNvPr id="4608" name="Control 253">
          <a:extLst>
            <a:ext uri="{FF2B5EF4-FFF2-40B4-BE49-F238E27FC236}">
              <a16:creationId xmlns:a16="http://schemas.microsoft.com/office/drawing/2014/main" id="{395D48D2-A2B8-3DDE-BB6E-10DED41D0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304800</xdr:colOff>
      <xdr:row>37</xdr:row>
      <xdr:rowOff>228600</xdr:rowOff>
    </xdr:to>
    <xdr:pic>
      <xdr:nvPicPr>
        <xdr:cNvPr id="4609" name="Control 254">
          <a:extLst>
            <a:ext uri="{FF2B5EF4-FFF2-40B4-BE49-F238E27FC236}">
              <a16:creationId xmlns:a16="http://schemas.microsoft.com/office/drawing/2014/main" id="{017107F7-FAFA-ED02-1215-B0D3BC3800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304800</xdr:colOff>
      <xdr:row>37</xdr:row>
      <xdr:rowOff>228600</xdr:rowOff>
    </xdr:to>
    <xdr:pic>
      <xdr:nvPicPr>
        <xdr:cNvPr id="4610" name="Control 255">
          <a:extLst>
            <a:ext uri="{FF2B5EF4-FFF2-40B4-BE49-F238E27FC236}">
              <a16:creationId xmlns:a16="http://schemas.microsoft.com/office/drawing/2014/main" id="{1248406D-0874-6548-E29C-4880DDA547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6</xdr:col>
      <xdr:colOff>304800</xdr:colOff>
      <xdr:row>37</xdr:row>
      <xdr:rowOff>228600</xdr:rowOff>
    </xdr:to>
    <xdr:pic>
      <xdr:nvPicPr>
        <xdr:cNvPr id="4611" name="Control 256">
          <a:extLst>
            <a:ext uri="{FF2B5EF4-FFF2-40B4-BE49-F238E27FC236}">
              <a16:creationId xmlns:a16="http://schemas.microsoft.com/office/drawing/2014/main" id="{2CB29EB5-C242-B4F4-0678-6BB6A996AA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7</xdr:col>
      <xdr:colOff>304800</xdr:colOff>
      <xdr:row>37</xdr:row>
      <xdr:rowOff>228600</xdr:rowOff>
    </xdr:to>
    <xdr:pic>
      <xdr:nvPicPr>
        <xdr:cNvPr id="4612" name="Control 257">
          <a:extLst>
            <a:ext uri="{FF2B5EF4-FFF2-40B4-BE49-F238E27FC236}">
              <a16:creationId xmlns:a16="http://schemas.microsoft.com/office/drawing/2014/main" id="{05FB5003-2DC3-36FE-CFBC-9AEAE974744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304800</xdr:colOff>
      <xdr:row>37</xdr:row>
      <xdr:rowOff>228600</xdr:rowOff>
    </xdr:to>
    <xdr:pic>
      <xdr:nvPicPr>
        <xdr:cNvPr id="4613" name="Control 258">
          <a:extLst>
            <a:ext uri="{FF2B5EF4-FFF2-40B4-BE49-F238E27FC236}">
              <a16:creationId xmlns:a16="http://schemas.microsoft.com/office/drawing/2014/main" id="{12697E59-9F5C-7015-4847-24BC6403B1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9</xdr:col>
      <xdr:colOff>304800</xdr:colOff>
      <xdr:row>37</xdr:row>
      <xdr:rowOff>228600</xdr:rowOff>
    </xdr:to>
    <xdr:pic>
      <xdr:nvPicPr>
        <xdr:cNvPr id="4614" name="Control 259">
          <a:extLst>
            <a:ext uri="{FF2B5EF4-FFF2-40B4-BE49-F238E27FC236}">
              <a16:creationId xmlns:a16="http://schemas.microsoft.com/office/drawing/2014/main" id="{3BD5A3F5-4266-9E3C-6988-5B09D4E5A8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5956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304800</xdr:colOff>
      <xdr:row>38</xdr:row>
      <xdr:rowOff>228600</xdr:rowOff>
    </xdr:to>
    <xdr:pic>
      <xdr:nvPicPr>
        <xdr:cNvPr id="4615" name="Control 260">
          <a:extLst>
            <a:ext uri="{FF2B5EF4-FFF2-40B4-BE49-F238E27FC236}">
              <a16:creationId xmlns:a16="http://schemas.microsoft.com/office/drawing/2014/main" id="{4123B688-2098-6963-9FF1-9B1ABC21BB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304800</xdr:colOff>
      <xdr:row>38</xdr:row>
      <xdr:rowOff>228600</xdr:rowOff>
    </xdr:to>
    <xdr:pic>
      <xdr:nvPicPr>
        <xdr:cNvPr id="4616" name="Control 261">
          <a:extLst>
            <a:ext uri="{FF2B5EF4-FFF2-40B4-BE49-F238E27FC236}">
              <a16:creationId xmlns:a16="http://schemas.microsoft.com/office/drawing/2014/main" id="{B72B3439-ABDF-1E9A-F930-82B800DC8E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5</xdr:col>
      <xdr:colOff>304800</xdr:colOff>
      <xdr:row>38</xdr:row>
      <xdr:rowOff>228600</xdr:rowOff>
    </xdr:to>
    <xdr:pic>
      <xdr:nvPicPr>
        <xdr:cNvPr id="4617" name="Control 262">
          <a:extLst>
            <a:ext uri="{FF2B5EF4-FFF2-40B4-BE49-F238E27FC236}">
              <a16:creationId xmlns:a16="http://schemas.microsoft.com/office/drawing/2014/main" id="{AFA0596B-94B6-FECA-387B-1B6C64A6F0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6</xdr:col>
      <xdr:colOff>304800</xdr:colOff>
      <xdr:row>38</xdr:row>
      <xdr:rowOff>228600</xdr:rowOff>
    </xdr:to>
    <xdr:pic>
      <xdr:nvPicPr>
        <xdr:cNvPr id="4618" name="Control 263">
          <a:extLst>
            <a:ext uri="{FF2B5EF4-FFF2-40B4-BE49-F238E27FC236}">
              <a16:creationId xmlns:a16="http://schemas.microsoft.com/office/drawing/2014/main" id="{D92E454E-A4A6-BFB2-9C6F-648F662569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7</xdr:col>
      <xdr:colOff>304800</xdr:colOff>
      <xdr:row>38</xdr:row>
      <xdr:rowOff>228600</xdr:rowOff>
    </xdr:to>
    <xdr:pic>
      <xdr:nvPicPr>
        <xdr:cNvPr id="4619" name="Control 264">
          <a:extLst>
            <a:ext uri="{FF2B5EF4-FFF2-40B4-BE49-F238E27FC236}">
              <a16:creationId xmlns:a16="http://schemas.microsoft.com/office/drawing/2014/main" id="{7A5E53E6-A9AC-043A-FC9E-4296842985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304800</xdr:colOff>
      <xdr:row>38</xdr:row>
      <xdr:rowOff>228600</xdr:rowOff>
    </xdr:to>
    <xdr:pic>
      <xdr:nvPicPr>
        <xdr:cNvPr id="4620" name="Control 265">
          <a:extLst>
            <a:ext uri="{FF2B5EF4-FFF2-40B4-BE49-F238E27FC236}">
              <a16:creationId xmlns:a16="http://schemas.microsoft.com/office/drawing/2014/main" id="{B8E5CD97-FB47-CEB7-EDFB-A340BC46DA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38</xdr:row>
      <xdr:rowOff>0</xdr:rowOff>
    </xdr:from>
    <xdr:to>
      <xdr:col>9</xdr:col>
      <xdr:colOff>304800</xdr:colOff>
      <xdr:row>38</xdr:row>
      <xdr:rowOff>228600</xdr:rowOff>
    </xdr:to>
    <xdr:pic>
      <xdr:nvPicPr>
        <xdr:cNvPr id="4621" name="Control 266">
          <a:extLst>
            <a:ext uri="{FF2B5EF4-FFF2-40B4-BE49-F238E27FC236}">
              <a16:creationId xmlns:a16="http://schemas.microsoft.com/office/drawing/2014/main" id="{B103A604-D4BD-CC96-5765-0B966E8EF0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5913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304800</xdr:colOff>
      <xdr:row>39</xdr:row>
      <xdr:rowOff>228600</xdr:rowOff>
    </xdr:to>
    <xdr:pic>
      <xdr:nvPicPr>
        <xdr:cNvPr id="4622" name="Control 267">
          <a:extLst>
            <a:ext uri="{FF2B5EF4-FFF2-40B4-BE49-F238E27FC236}">
              <a16:creationId xmlns:a16="http://schemas.microsoft.com/office/drawing/2014/main" id="{8696D28A-2C3C-FEC3-1C0D-BDD36A80FB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304800</xdr:colOff>
      <xdr:row>39</xdr:row>
      <xdr:rowOff>228600</xdr:rowOff>
    </xdr:to>
    <xdr:pic>
      <xdr:nvPicPr>
        <xdr:cNvPr id="4623" name="Control 268">
          <a:extLst>
            <a:ext uri="{FF2B5EF4-FFF2-40B4-BE49-F238E27FC236}">
              <a16:creationId xmlns:a16="http://schemas.microsoft.com/office/drawing/2014/main" id="{6EB97A41-4D8B-B3A5-6F73-5108A5E2E1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5</xdr:col>
      <xdr:colOff>304800</xdr:colOff>
      <xdr:row>39</xdr:row>
      <xdr:rowOff>228600</xdr:rowOff>
    </xdr:to>
    <xdr:pic>
      <xdr:nvPicPr>
        <xdr:cNvPr id="4624" name="Control 269">
          <a:extLst>
            <a:ext uri="{FF2B5EF4-FFF2-40B4-BE49-F238E27FC236}">
              <a16:creationId xmlns:a16="http://schemas.microsoft.com/office/drawing/2014/main" id="{8C3AF394-4CDF-9A93-D57C-05BF07816D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6</xdr:col>
      <xdr:colOff>304800</xdr:colOff>
      <xdr:row>39</xdr:row>
      <xdr:rowOff>228600</xdr:rowOff>
    </xdr:to>
    <xdr:pic>
      <xdr:nvPicPr>
        <xdr:cNvPr id="4625" name="Control 270">
          <a:extLst>
            <a:ext uri="{FF2B5EF4-FFF2-40B4-BE49-F238E27FC236}">
              <a16:creationId xmlns:a16="http://schemas.microsoft.com/office/drawing/2014/main" id="{FC0D1743-DC99-20E2-7937-DA0BE5F45A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7</xdr:col>
      <xdr:colOff>304800</xdr:colOff>
      <xdr:row>39</xdr:row>
      <xdr:rowOff>228600</xdr:rowOff>
    </xdr:to>
    <xdr:pic>
      <xdr:nvPicPr>
        <xdr:cNvPr id="4626" name="Control 271">
          <a:extLst>
            <a:ext uri="{FF2B5EF4-FFF2-40B4-BE49-F238E27FC236}">
              <a16:creationId xmlns:a16="http://schemas.microsoft.com/office/drawing/2014/main" id="{B7CC6A7F-3728-2BD9-4016-63C3D28AA0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304800</xdr:colOff>
      <xdr:row>39</xdr:row>
      <xdr:rowOff>228600</xdr:rowOff>
    </xdr:to>
    <xdr:pic>
      <xdr:nvPicPr>
        <xdr:cNvPr id="4627" name="Control 272">
          <a:extLst>
            <a:ext uri="{FF2B5EF4-FFF2-40B4-BE49-F238E27FC236}">
              <a16:creationId xmlns:a16="http://schemas.microsoft.com/office/drawing/2014/main" id="{DF5DEAC0-895D-30BE-E22C-FABBD97DFE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9</xdr:col>
      <xdr:colOff>304800</xdr:colOff>
      <xdr:row>39</xdr:row>
      <xdr:rowOff>228600</xdr:rowOff>
    </xdr:to>
    <xdr:pic>
      <xdr:nvPicPr>
        <xdr:cNvPr id="4628" name="Control 273">
          <a:extLst>
            <a:ext uri="{FF2B5EF4-FFF2-40B4-BE49-F238E27FC236}">
              <a16:creationId xmlns:a16="http://schemas.microsoft.com/office/drawing/2014/main" id="{DA6E8467-743E-BC07-7F18-0D89D977F0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63830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304800</xdr:colOff>
      <xdr:row>40</xdr:row>
      <xdr:rowOff>228600</xdr:rowOff>
    </xdr:to>
    <xdr:pic>
      <xdr:nvPicPr>
        <xdr:cNvPr id="4629" name="Control 274">
          <a:extLst>
            <a:ext uri="{FF2B5EF4-FFF2-40B4-BE49-F238E27FC236}">
              <a16:creationId xmlns:a16="http://schemas.microsoft.com/office/drawing/2014/main" id="{26695CF9-D9DD-C120-3415-0DA9BC8AED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304800</xdr:colOff>
      <xdr:row>40</xdr:row>
      <xdr:rowOff>228600</xdr:rowOff>
    </xdr:to>
    <xdr:pic>
      <xdr:nvPicPr>
        <xdr:cNvPr id="4630" name="Control 275">
          <a:extLst>
            <a:ext uri="{FF2B5EF4-FFF2-40B4-BE49-F238E27FC236}">
              <a16:creationId xmlns:a16="http://schemas.microsoft.com/office/drawing/2014/main" id="{FD909AAF-A958-82F3-7F90-DA79D3E403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5</xdr:col>
      <xdr:colOff>304800</xdr:colOff>
      <xdr:row>40</xdr:row>
      <xdr:rowOff>228600</xdr:rowOff>
    </xdr:to>
    <xdr:pic>
      <xdr:nvPicPr>
        <xdr:cNvPr id="4631" name="Control 276">
          <a:extLst>
            <a:ext uri="{FF2B5EF4-FFF2-40B4-BE49-F238E27FC236}">
              <a16:creationId xmlns:a16="http://schemas.microsoft.com/office/drawing/2014/main" id="{77FF3F15-B176-AD4C-71FF-E589E4C85B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6</xdr:col>
      <xdr:colOff>304800</xdr:colOff>
      <xdr:row>40</xdr:row>
      <xdr:rowOff>228600</xdr:rowOff>
    </xdr:to>
    <xdr:pic>
      <xdr:nvPicPr>
        <xdr:cNvPr id="4632" name="Control 277">
          <a:extLst>
            <a:ext uri="{FF2B5EF4-FFF2-40B4-BE49-F238E27FC236}">
              <a16:creationId xmlns:a16="http://schemas.microsoft.com/office/drawing/2014/main" id="{32F96F5B-D724-AE6B-2355-D384E3A329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7</xdr:col>
      <xdr:colOff>304800</xdr:colOff>
      <xdr:row>40</xdr:row>
      <xdr:rowOff>228600</xdr:rowOff>
    </xdr:to>
    <xdr:pic>
      <xdr:nvPicPr>
        <xdr:cNvPr id="4633" name="Control 278">
          <a:extLst>
            <a:ext uri="{FF2B5EF4-FFF2-40B4-BE49-F238E27FC236}">
              <a16:creationId xmlns:a16="http://schemas.microsoft.com/office/drawing/2014/main" id="{0836D656-6AE9-EEB5-0077-F512487F5E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8</xdr:col>
      <xdr:colOff>304800</xdr:colOff>
      <xdr:row>40</xdr:row>
      <xdr:rowOff>228600</xdr:rowOff>
    </xdr:to>
    <xdr:pic>
      <xdr:nvPicPr>
        <xdr:cNvPr id="4634" name="Control 279">
          <a:extLst>
            <a:ext uri="{FF2B5EF4-FFF2-40B4-BE49-F238E27FC236}">
              <a16:creationId xmlns:a16="http://schemas.microsoft.com/office/drawing/2014/main" id="{F45FAC67-504E-A8BE-2D5D-236BA5B944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9</xdr:col>
      <xdr:colOff>304800</xdr:colOff>
      <xdr:row>40</xdr:row>
      <xdr:rowOff>228600</xdr:rowOff>
    </xdr:to>
    <xdr:pic>
      <xdr:nvPicPr>
        <xdr:cNvPr id="4635" name="Control 280">
          <a:extLst>
            <a:ext uri="{FF2B5EF4-FFF2-40B4-BE49-F238E27FC236}">
              <a16:creationId xmlns:a16="http://schemas.microsoft.com/office/drawing/2014/main" id="{82A462CD-9597-5203-170D-49AF5AE8DC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6852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304800</xdr:colOff>
      <xdr:row>41</xdr:row>
      <xdr:rowOff>228600</xdr:rowOff>
    </xdr:to>
    <xdr:pic>
      <xdr:nvPicPr>
        <xdr:cNvPr id="4636" name="Control 281">
          <a:extLst>
            <a:ext uri="{FF2B5EF4-FFF2-40B4-BE49-F238E27FC236}">
              <a16:creationId xmlns:a16="http://schemas.microsoft.com/office/drawing/2014/main" id="{74B1131E-603A-ABCC-A6B1-D68BB2FE69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304800</xdr:colOff>
      <xdr:row>41</xdr:row>
      <xdr:rowOff>228600</xdr:rowOff>
    </xdr:to>
    <xdr:pic>
      <xdr:nvPicPr>
        <xdr:cNvPr id="4637" name="Control 282">
          <a:extLst>
            <a:ext uri="{FF2B5EF4-FFF2-40B4-BE49-F238E27FC236}">
              <a16:creationId xmlns:a16="http://schemas.microsoft.com/office/drawing/2014/main" id="{72713F3C-167D-24F9-1537-DB0DFAE8E0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5</xdr:col>
      <xdr:colOff>304800</xdr:colOff>
      <xdr:row>41</xdr:row>
      <xdr:rowOff>228600</xdr:rowOff>
    </xdr:to>
    <xdr:pic>
      <xdr:nvPicPr>
        <xdr:cNvPr id="4638" name="Control 283">
          <a:extLst>
            <a:ext uri="{FF2B5EF4-FFF2-40B4-BE49-F238E27FC236}">
              <a16:creationId xmlns:a16="http://schemas.microsoft.com/office/drawing/2014/main" id="{97C17DA7-097F-A089-7964-DCE8F0750A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6</xdr:col>
      <xdr:colOff>304800</xdr:colOff>
      <xdr:row>41</xdr:row>
      <xdr:rowOff>228600</xdr:rowOff>
    </xdr:to>
    <xdr:pic>
      <xdr:nvPicPr>
        <xdr:cNvPr id="4639" name="Control 284">
          <a:extLst>
            <a:ext uri="{FF2B5EF4-FFF2-40B4-BE49-F238E27FC236}">
              <a16:creationId xmlns:a16="http://schemas.microsoft.com/office/drawing/2014/main" id="{4ACFB739-F43F-2879-80DF-1825EF8A57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7</xdr:col>
      <xdr:colOff>304800</xdr:colOff>
      <xdr:row>41</xdr:row>
      <xdr:rowOff>228600</xdr:rowOff>
    </xdr:to>
    <xdr:pic>
      <xdr:nvPicPr>
        <xdr:cNvPr id="4640" name="Control 285">
          <a:extLst>
            <a:ext uri="{FF2B5EF4-FFF2-40B4-BE49-F238E27FC236}">
              <a16:creationId xmlns:a16="http://schemas.microsoft.com/office/drawing/2014/main" id="{D6E89DAB-4C86-FCCD-FFF1-9F6B571F23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8</xdr:col>
      <xdr:colOff>304800</xdr:colOff>
      <xdr:row>41</xdr:row>
      <xdr:rowOff>228600</xdr:rowOff>
    </xdr:to>
    <xdr:pic>
      <xdr:nvPicPr>
        <xdr:cNvPr id="4641" name="Control 286">
          <a:extLst>
            <a:ext uri="{FF2B5EF4-FFF2-40B4-BE49-F238E27FC236}">
              <a16:creationId xmlns:a16="http://schemas.microsoft.com/office/drawing/2014/main" id="{DABDAF8B-0982-EB9B-4191-5B5A2F3C712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9</xdr:col>
      <xdr:colOff>304800</xdr:colOff>
      <xdr:row>41</xdr:row>
      <xdr:rowOff>228600</xdr:rowOff>
    </xdr:to>
    <xdr:pic>
      <xdr:nvPicPr>
        <xdr:cNvPr id="4642" name="Control 287">
          <a:extLst>
            <a:ext uri="{FF2B5EF4-FFF2-40B4-BE49-F238E27FC236}">
              <a16:creationId xmlns:a16="http://schemas.microsoft.com/office/drawing/2014/main" id="{4BD975E6-0D02-33E9-4AB3-5B1196E497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74752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304800</xdr:colOff>
      <xdr:row>42</xdr:row>
      <xdr:rowOff>228600</xdr:rowOff>
    </xdr:to>
    <xdr:pic>
      <xdr:nvPicPr>
        <xdr:cNvPr id="4643" name="Control 288">
          <a:extLst>
            <a:ext uri="{FF2B5EF4-FFF2-40B4-BE49-F238E27FC236}">
              <a16:creationId xmlns:a16="http://schemas.microsoft.com/office/drawing/2014/main" id="{342723AD-CC8C-4A1A-58B0-295357D92B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4</xdr:col>
      <xdr:colOff>304800</xdr:colOff>
      <xdr:row>42</xdr:row>
      <xdr:rowOff>228600</xdr:rowOff>
    </xdr:to>
    <xdr:pic>
      <xdr:nvPicPr>
        <xdr:cNvPr id="4644" name="Control 289">
          <a:extLst>
            <a:ext uri="{FF2B5EF4-FFF2-40B4-BE49-F238E27FC236}">
              <a16:creationId xmlns:a16="http://schemas.microsoft.com/office/drawing/2014/main" id="{88582DC9-1CFD-1222-C117-B2A8B46A34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5</xdr:col>
      <xdr:colOff>304800</xdr:colOff>
      <xdr:row>42</xdr:row>
      <xdr:rowOff>228600</xdr:rowOff>
    </xdr:to>
    <xdr:pic>
      <xdr:nvPicPr>
        <xdr:cNvPr id="4645" name="Control 290">
          <a:extLst>
            <a:ext uri="{FF2B5EF4-FFF2-40B4-BE49-F238E27FC236}">
              <a16:creationId xmlns:a16="http://schemas.microsoft.com/office/drawing/2014/main" id="{164DC426-471F-7685-7745-2CFE20DB24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6</xdr:col>
      <xdr:colOff>304800</xdr:colOff>
      <xdr:row>42</xdr:row>
      <xdr:rowOff>228600</xdr:rowOff>
    </xdr:to>
    <xdr:pic>
      <xdr:nvPicPr>
        <xdr:cNvPr id="4646" name="Control 291">
          <a:extLst>
            <a:ext uri="{FF2B5EF4-FFF2-40B4-BE49-F238E27FC236}">
              <a16:creationId xmlns:a16="http://schemas.microsoft.com/office/drawing/2014/main" id="{41F017B1-805D-856D-1E71-5860D271EF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7</xdr:col>
      <xdr:colOff>304800</xdr:colOff>
      <xdr:row>42</xdr:row>
      <xdr:rowOff>228600</xdr:rowOff>
    </xdr:to>
    <xdr:pic>
      <xdr:nvPicPr>
        <xdr:cNvPr id="4647" name="Control 292">
          <a:extLst>
            <a:ext uri="{FF2B5EF4-FFF2-40B4-BE49-F238E27FC236}">
              <a16:creationId xmlns:a16="http://schemas.microsoft.com/office/drawing/2014/main" id="{CA4BFCD4-8868-B629-CFBE-D378B2194A2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8</xdr:col>
      <xdr:colOff>304800</xdr:colOff>
      <xdr:row>42</xdr:row>
      <xdr:rowOff>228600</xdr:rowOff>
    </xdr:to>
    <xdr:pic>
      <xdr:nvPicPr>
        <xdr:cNvPr id="4648" name="Control 293">
          <a:extLst>
            <a:ext uri="{FF2B5EF4-FFF2-40B4-BE49-F238E27FC236}">
              <a16:creationId xmlns:a16="http://schemas.microsoft.com/office/drawing/2014/main" id="{0DBF90F1-C4EA-4BEB-FA7B-D02FC98DD5A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9</xdr:col>
      <xdr:colOff>304800</xdr:colOff>
      <xdr:row>42</xdr:row>
      <xdr:rowOff>228600</xdr:rowOff>
    </xdr:to>
    <xdr:pic>
      <xdr:nvPicPr>
        <xdr:cNvPr id="4649" name="Control 294">
          <a:extLst>
            <a:ext uri="{FF2B5EF4-FFF2-40B4-BE49-F238E27FC236}">
              <a16:creationId xmlns:a16="http://schemas.microsoft.com/office/drawing/2014/main" id="{94CF6DD2-E043-C1D5-C780-5949B2E033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79451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304800</xdr:colOff>
      <xdr:row>44</xdr:row>
      <xdr:rowOff>228600</xdr:rowOff>
    </xdr:to>
    <xdr:pic>
      <xdr:nvPicPr>
        <xdr:cNvPr id="4650" name="Control 295">
          <a:extLst>
            <a:ext uri="{FF2B5EF4-FFF2-40B4-BE49-F238E27FC236}">
              <a16:creationId xmlns:a16="http://schemas.microsoft.com/office/drawing/2014/main" id="{14EF29C4-3443-4759-FD9A-0103753D02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304800</xdr:colOff>
      <xdr:row>44</xdr:row>
      <xdr:rowOff>228600</xdr:rowOff>
    </xdr:to>
    <xdr:pic>
      <xdr:nvPicPr>
        <xdr:cNvPr id="4651" name="Control 296">
          <a:extLst>
            <a:ext uri="{FF2B5EF4-FFF2-40B4-BE49-F238E27FC236}">
              <a16:creationId xmlns:a16="http://schemas.microsoft.com/office/drawing/2014/main" id="{2CA9AFD0-EE14-AF7A-A814-399BC911B1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5</xdr:col>
      <xdr:colOff>304800</xdr:colOff>
      <xdr:row>44</xdr:row>
      <xdr:rowOff>228600</xdr:rowOff>
    </xdr:to>
    <xdr:pic>
      <xdr:nvPicPr>
        <xdr:cNvPr id="4652" name="Control 297">
          <a:extLst>
            <a:ext uri="{FF2B5EF4-FFF2-40B4-BE49-F238E27FC236}">
              <a16:creationId xmlns:a16="http://schemas.microsoft.com/office/drawing/2014/main" id="{F3C3B0D8-7FE3-1DEE-EAA7-3F60E4232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6</xdr:col>
      <xdr:colOff>304800</xdr:colOff>
      <xdr:row>44</xdr:row>
      <xdr:rowOff>228600</xdr:rowOff>
    </xdr:to>
    <xdr:pic>
      <xdr:nvPicPr>
        <xdr:cNvPr id="4653" name="Control 298">
          <a:extLst>
            <a:ext uri="{FF2B5EF4-FFF2-40B4-BE49-F238E27FC236}">
              <a16:creationId xmlns:a16="http://schemas.microsoft.com/office/drawing/2014/main" id="{7B30594B-CBB6-1ACF-8EFD-51898C12C4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7</xdr:col>
      <xdr:colOff>304800</xdr:colOff>
      <xdr:row>44</xdr:row>
      <xdr:rowOff>228600</xdr:rowOff>
    </xdr:to>
    <xdr:pic>
      <xdr:nvPicPr>
        <xdr:cNvPr id="4654" name="Control 299">
          <a:extLst>
            <a:ext uri="{FF2B5EF4-FFF2-40B4-BE49-F238E27FC236}">
              <a16:creationId xmlns:a16="http://schemas.microsoft.com/office/drawing/2014/main" id="{B62EDD41-8229-373D-1729-716AB28404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8</xdr:col>
      <xdr:colOff>304800</xdr:colOff>
      <xdr:row>44</xdr:row>
      <xdr:rowOff>228600</xdr:rowOff>
    </xdr:to>
    <xdr:pic>
      <xdr:nvPicPr>
        <xdr:cNvPr id="4655" name="Control 300">
          <a:extLst>
            <a:ext uri="{FF2B5EF4-FFF2-40B4-BE49-F238E27FC236}">
              <a16:creationId xmlns:a16="http://schemas.microsoft.com/office/drawing/2014/main" id="{346A638C-BC2A-4AD5-740F-246FF1F559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44</xdr:row>
      <xdr:rowOff>0</xdr:rowOff>
    </xdr:from>
    <xdr:to>
      <xdr:col>9</xdr:col>
      <xdr:colOff>304800</xdr:colOff>
      <xdr:row>44</xdr:row>
      <xdr:rowOff>228600</xdr:rowOff>
    </xdr:to>
    <xdr:pic>
      <xdr:nvPicPr>
        <xdr:cNvPr id="4656" name="Control 301">
          <a:extLst>
            <a:ext uri="{FF2B5EF4-FFF2-40B4-BE49-F238E27FC236}">
              <a16:creationId xmlns:a16="http://schemas.microsoft.com/office/drawing/2014/main" id="{658B200C-469F-1164-4BB7-F11924D556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87325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304800</xdr:colOff>
      <xdr:row>45</xdr:row>
      <xdr:rowOff>228600</xdr:rowOff>
    </xdr:to>
    <xdr:pic>
      <xdr:nvPicPr>
        <xdr:cNvPr id="4657" name="Control 302">
          <a:extLst>
            <a:ext uri="{FF2B5EF4-FFF2-40B4-BE49-F238E27FC236}">
              <a16:creationId xmlns:a16="http://schemas.microsoft.com/office/drawing/2014/main" id="{D2EFFABC-BE25-16A5-FF41-39218054C7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304800</xdr:colOff>
      <xdr:row>45</xdr:row>
      <xdr:rowOff>228600</xdr:rowOff>
    </xdr:to>
    <xdr:pic>
      <xdr:nvPicPr>
        <xdr:cNvPr id="4658" name="Control 303">
          <a:extLst>
            <a:ext uri="{FF2B5EF4-FFF2-40B4-BE49-F238E27FC236}">
              <a16:creationId xmlns:a16="http://schemas.microsoft.com/office/drawing/2014/main" id="{70CDF293-3F76-B376-7097-2C32EC682C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5</xdr:col>
      <xdr:colOff>304800</xdr:colOff>
      <xdr:row>45</xdr:row>
      <xdr:rowOff>228600</xdr:rowOff>
    </xdr:to>
    <xdr:pic>
      <xdr:nvPicPr>
        <xdr:cNvPr id="4659" name="Control 304">
          <a:extLst>
            <a:ext uri="{FF2B5EF4-FFF2-40B4-BE49-F238E27FC236}">
              <a16:creationId xmlns:a16="http://schemas.microsoft.com/office/drawing/2014/main" id="{2AF81E44-196F-7A89-D2C5-EB6A339039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6</xdr:col>
      <xdr:colOff>304800</xdr:colOff>
      <xdr:row>45</xdr:row>
      <xdr:rowOff>228600</xdr:rowOff>
    </xdr:to>
    <xdr:pic>
      <xdr:nvPicPr>
        <xdr:cNvPr id="4660" name="Control 305">
          <a:extLst>
            <a:ext uri="{FF2B5EF4-FFF2-40B4-BE49-F238E27FC236}">
              <a16:creationId xmlns:a16="http://schemas.microsoft.com/office/drawing/2014/main" id="{A49662AC-DAA9-71B1-D2C7-41C63517A5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7</xdr:col>
      <xdr:colOff>304800</xdr:colOff>
      <xdr:row>45</xdr:row>
      <xdr:rowOff>228600</xdr:rowOff>
    </xdr:to>
    <xdr:pic>
      <xdr:nvPicPr>
        <xdr:cNvPr id="4661" name="Control 306">
          <a:extLst>
            <a:ext uri="{FF2B5EF4-FFF2-40B4-BE49-F238E27FC236}">
              <a16:creationId xmlns:a16="http://schemas.microsoft.com/office/drawing/2014/main" id="{6D42F0AC-6EC9-9549-C7E1-9E8235EFBC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45</xdr:row>
      <xdr:rowOff>0</xdr:rowOff>
    </xdr:from>
    <xdr:to>
      <xdr:col>8</xdr:col>
      <xdr:colOff>304800</xdr:colOff>
      <xdr:row>45</xdr:row>
      <xdr:rowOff>228600</xdr:rowOff>
    </xdr:to>
    <xdr:pic>
      <xdr:nvPicPr>
        <xdr:cNvPr id="4662" name="Control 307">
          <a:extLst>
            <a:ext uri="{FF2B5EF4-FFF2-40B4-BE49-F238E27FC236}">
              <a16:creationId xmlns:a16="http://schemas.microsoft.com/office/drawing/2014/main" id="{A1171359-89CB-AE45-A73E-04AF954D55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45</xdr:row>
      <xdr:rowOff>0</xdr:rowOff>
    </xdr:from>
    <xdr:to>
      <xdr:col>9</xdr:col>
      <xdr:colOff>304800</xdr:colOff>
      <xdr:row>45</xdr:row>
      <xdr:rowOff>228600</xdr:rowOff>
    </xdr:to>
    <xdr:pic>
      <xdr:nvPicPr>
        <xdr:cNvPr id="4663" name="Control 308">
          <a:extLst>
            <a:ext uri="{FF2B5EF4-FFF2-40B4-BE49-F238E27FC236}">
              <a16:creationId xmlns:a16="http://schemas.microsoft.com/office/drawing/2014/main" id="{795C4F1A-C990-67C9-3984-7D49B8E740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92024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304800</xdr:colOff>
      <xdr:row>46</xdr:row>
      <xdr:rowOff>228600</xdr:rowOff>
    </xdr:to>
    <xdr:pic>
      <xdr:nvPicPr>
        <xdr:cNvPr id="4664" name="Control 309">
          <a:extLst>
            <a:ext uri="{FF2B5EF4-FFF2-40B4-BE49-F238E27FC236}">
              <a16:creationId xmlns:a16="http://schemas.microsoft.com/office/drawing/2014/main" id="{D8CE7BC1-32E4-D45A-0FF5-3E8939AB91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304800</xdr:colOff>
      <xdr:row>46</xdr:row>
      <xdr:rowOff>228600</xdr:rowOff>
    </xdr:to>
    <xdr:pic>
      <xdr:nvPicPr>
        <xdr:cNvPr id="4665" name="Control 310">
          <a:extLst>
            <a:ext uri="{FF2B5EF4-FFF2-40B4-BE49-F238E27FC236}">
              <a16:creationId xmlns:a16="http://schemas.microsoft.com/office/drawing/2014/main" id="{4BAE8C8F-7173-70F3-C340-33ED963EEEB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304800</xdr:colOff>
      <xdr:row>46</xdr:row>
      <xdr:rowOff>228600</xdr:rowOff>
    </xdr:to>
    <xdr:pic>
      <xdr:nvPicPr>
        <xdr:cNvPr id="4666" name="Control 311">
          <a:extLst>
            <a:ext uri="{FF2B5EF4-FFF2-40B4-BE49-F238E27FC236}">
              <a16:creationId xmlns:a16="http://schemas.microsoft.com/office/drawing/2014/main" id="{131C3EB1-3A95-8920-8F97-1E123299C6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6</xdr:col>
      <xdr:colOff>304800</xdr:colOff>
      <xdr:row>46</xdr:row>
      <xdr:rowOff>228600</xdr:rowOff>
    </xdr:to>
    <xdr:pic>
      <xdr:nvPicPr>
        <xdr:cNvPr id="4667" name="Control 312">
          <a:extLst>
            <a:ext uri="{FF2B5EF4-FFF2-40B4-BE49-F238E27FC236}">
              <a16:creationId xmlns:a16="http://schemas.microsoft.com/office/drawing/2014/main" id="{57AE8E80-459E-0D64-E898-EC3728D153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7</xdr:col>
      <xdr:colOff>304800</xdr:colOff>
      <xdr:row>46</xdr:row>
      <xdr:rowOff>228600</xdr:rowOff>
    </xdr:to>
    <xdr:pic>
      <xdr:nvPicPr>
        <xdr:cNvPr id="4668" name="Control 313">
          <a:extLst>
            <a:ext uri="{FF2B5EF4-FFF2-40B4-BE49-F238E27FC236}">
              <a16:creationId xmlns:a16="http://schemas.microsoft.com/office/drawing/2014/main" id="{CDEDF58C-6D1F-715C-C628-484C43CF07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8</xdr:col>
      <xdr:colOff>304800</xdr:colOff>
      <xdr:row>46</xdr:row>
      <xdr:rowOff>228600</xdr:rowOff>
    </xdr:to>
    <xdr:pic>
      <xdr:nvPicPr>
        <xdr:cNvPr id="4669" name="Control 314">
          <a:extLst>
            <a:ext uri="{FF2B5EF4-FFF2-40B4-BE49-F238E27FC236}">
              <a16:creationId xmlns:a16="http://schemas.microsoft.com/office/drawing/2014/main" id="{A060404E-6271-7B81-CAC9-F9A1403468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46</xdr:row>
      <xdr:rowOff>0</xdr:rowOff>
    </xdr:from>
    <xdr:to>
      <xdr:col>9</xdr:col>
      <xdr:colOff>304800</xdr:colOff>
      <xdr:row>46</xdr:row>
      <xdr:rowOff>228600</xdr:rowOff>
    </xdr:to>
    <xdr:pic>
      <xdr:nvPicPr>
        <xdr:cNvPr id="4670" name="Control 315">
          <a:extLst>
            <a:ext uri="{FF2B5EF4-FFF2-40B4-BE49-F238E27FC236}">
              <a16:creationId xmlns:a16="http://schemas.microsoft.com/office/drawing/2014/main" id="{6D8C85C8-C6AB-B25E-C0BD-63AF080F48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9519900"/>
          <a:ext cx="977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304800</xdr:colOff>
      <xdr:row>47</xdr:row>
      <xdr:rowOff>228600</xdr:rowOff>
    </xdr:to>
    <xdr:pic>
      <xdr:nvPicPr>
        <xdr:cNvPr id="4671" name="Control 316">
          <a:extLst>
            <a:ext uri="{FF2B5EF4-FFF2-40B4-BE49-F238E27FC236}">
              <a16:creationId xmlns:a16="http://schemas.microsoft.com/office/drawing/2014/main" id="{17508D2F-B334-D0C2-8920-0551348C84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304800</xdr:colOff>
      <xdr:row>47</xdr:row>
      <xdr:rowOff>228600</xdr:rowOff>
    </xdr:to>
    <xdr:pic>
      <xdr:nvPicPr>
        <xdr:cNvPr id="4672" name="Control 317">
          <a:extLst>
            <a:ext uri="{FF2B5EF4-FFF2-40B4-BE49-F238E27FC236}">
              <a16:creationId xmlns:a16="http://schemas.microsoft.com/office/drawing/2014/main" id="{0C1D8AA4-1C95-94A4-5D60-24837D503F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59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5</xdr:col>
      <xdr:colOff>304800</xdr:colOff>
      <xdr:row>47</xdr:row>
      <xdr:rowOff>228600</xdr:rowOff>
    </xdr:to>
    <xdr:pic>
      <xdr:nvPicPr>
        <xdr:cNvPr id="4673" name="Control 318">
          <a:extLst>
            <a:ext uri="{FF2B5EF4-FFF2-40B4-BE49-F238E27FC236}">
              <a16:creationId xmlns:a16="http://schemas.microsoft.com/office/drawing/2014/main" id="{A246746D-AC0A-A77D-2D67-3BAD565569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6</xdr:col>
      <xdr:colOff>304800</xdr:colOff>
      <xdr:row>47</xdr:row>
      <xdr:rowOff>228600</xdr:rowOff>
    </xdr:to>
    <xdr:pic>
      <xdr:nvPicPr>
        <xdr:cNvPr id="4674" name="Control 319">
          <a:extLst>
            <a:ext uri="{FF2B5EF4-FFF2-40B4-BE49-F238E27FC236}">
              <a16:creationId xmlns:a16="http://schemas.microsoft.com/office/drawing/2014/main" id="{FF1331F9-6251-6118-E2AB-BC7693F8675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21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7</xdr:col>
      <xdr:colOff>304800</xdr:colOff>
      <xdr:row>47</xdr:row>
      <xdr:rowOff>228600</xdr:rowOff>
    </xdr:to>
    <xdr:pic>
      <xdr:nvPicPr>
        <xdr:cNvPr id="4675" name="Control 320">
          <a:extLst>
            <a:ext uri="{FF2B5EF4-FFF2-40B4-BE49-F238E27FC236}">
              <a16:creationId xmlns:a16="http://schemas.microsoft.com/office/drawing/2014/main" id="{4701B911-CF44-22F5-2D3A-7A3C17E27B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2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8</xdr:col>
      <xdr:colOff>304800</xdr:colOff>
      <xdr:row>47</xdr:row>
      <xdr:rowOff>228600</xdr:rowOff>
    </xdr:to>
    <xdr:pic>
      <xdr:nvPicPr>
        <xdr:cNvPr id="4676" name="Control 321">
          <a:extLst>
            <a:ext uri="{FF2B5EF4-FFF2-40B4-BE49-F238E27FC236}">
              <a16:creationId xmlns:a16="http://schemas.microsoft.com/office/drawing/2014/main" id="{32D1B588-6936-F9D6-B1F2-9826DC45BF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304800</xdr:colOff>
      <xdr:row>47</xdr:row>
      <xdr:rowOff>228600</xdr:rowOff>
    </xdr:to>
    <xdr:pic>
      <xdr:nvPicPr>
        <xdr:cNvPr id="4677" name="Control 322">
          <a:extLst>
            <a:ext uri="{FF2B5EF4-FFF2-40B4-BE49-F238E27FC236}">
              <a16:creationId xmlns:a16="http://schemas.microsoft.com/office/drawing/2014/main" id="{3758E60E-7CC4-6CCD-D7BB-D1BBFD5A81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9837400"/>
          <a:ext cx="977900" cy="2032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68"/>
  <sheetViews>
    <sheetView tabSelected="1" zoomScale="80" zoomScaleNormal="80" workbookViewId="0">
      <pane xSplit="1" ySplit="14" topLeftCell="AD15" activePane="bottomRight" state="frozen"/>
      <selection pane="topRight" activeCell="B1" sqref="B1"/>
      <selection pane="bottomLeft" activeCell="A13" sqref="A13"/>
      <selection pane="bottomRight" activeCell="BG16" sqref="BG16:BI64"/>
    </sheetView>
  </sheetViews>
  <sheetFormatPr defaultColWidth="8.85546875" defaultRowHeight="15" x14ac:dyDescent="0.25"/>
  <cols>
    <col min="1" max="1" width="18.42578125" customWidth="1"/>
    <col min="2" max="2" width="28.42578125" customWidth="1"/>
    <col min="3" max="3" width="3.42578125" customWidth="1"/>
    <col min="4" max="6" width="4.42578125" style="32" bestFit="1" customWidth="1"/>
    <col min="7" max="7" width="7.7109375" customWidth="1"/>
    <col min="8" max="8" width="11.140625" bestFit="1" customWidth="1"/>
    <col min="9" max="10" width="4.42578125" bestFit="1" customWidth="1"/>
    <col min="11" max="11" width="6.42578125" bestFit="1" customWidth="1"/>
    <col min="12" max="12" width="4.42578125" bestFit="1" customWidth="1"/>
    <col min="13" max="13" width="5.140625" bestFit="1" customWidth="1"/>
    <col min="14" max="14" width="5.140625" customWidth="1"/>
    <col min="15" max="15" width="8.28515625" customWidth="1"/>
    <col min="16" max="16" width="7" customWidth="1"/>
    <col min="17" max="17" width="9.28515625" bestFit="1" customWidth="1"/>
    <col min="18" max="18" width="5.28515625" bestFit="1" customWidth="1"/>
    <col min="19" max="19" width="9.42578125" bestFit="1" customWidth="1"/>
    <col min="20" max="20" width="5.28515625" bestFit="1" customWidth="1"/>
    <col min="21" max="26" width="4.42578125" bestFit="1" customWidth="1"/>
    <col min="27" max="31" width="4.7109375" bestFit="1" customWidth="1"/>
    <col min="33" max="33" width="5.28515625" bestFit="1" customWidth="1"/>
    <col min="34" max="34" width="5.28515625" customWidth="1"/>
    <col min="35" max="36" width="5.42578125" bestFit="1" customWidth="1"/>
    <col min="37" max="37" width="6.42578125" customWidth="1"/>
    <col min="38" max="38" width="7.7109375" customWidth="1"/>
    <col min="39" max="39" width="7" customWidth="1"/>
    <col min="40" max="40" width="9.7109375" style="1" customWidth="1"/>
    <col min="41" max="43" width="4.85546875" style="1" bestFit="1" customWidth="1"/>
    <col min="44" max="45" width="4.42578125" style="1" bestFit="1" customWidth="1"/>
    <col min="46" max="46" width="7.7109375" style="1" customWidth="1"/>
    <col min="47" max="47" width="4.85546875" style="1" bestFit="1" customWidth="1"/>
    <col min="48" max="48" width="4.42578125" style="1" bestFit="1" customWidth="1"/>
    <col min="49" max="49" width="4.85546875" style="1" bestFit="1" customWidth="1"/>
    <col min="50" max="51" width="4.42578125" style="1" bestFit="1" customWidth="1"/>
    <col min="52" max="52" width="7.7109375" style="1" customWidth="1"/>
    <col min="53" max="53" width="5.7109375" style="1" bestFit="1" customWidth="1"/>
    <col min="54" max="55" width="5.7109375" style="1" customWidth="1"/>
    <col min="56" max="57" width="4.42578125" style="1" bestFit="1" customWidth="1"/>
    <col min="58" max="58" width="11" customWidth="1"/>
    <col min="59" max="59" width="9.140625" customWidth="1"/>
  </cols>
  <sheetData>
    <row r="1" spans="1:61" x14ac:dyDescent="0.25">
      <c r="A1" t="s">
        <v>3</v>
      </c>
      <c r="B1" t="s">
        <v>112</v>
      </c>
      <c r="I1" s="72" t="s">
        <v>25</v>
      </c>
      <c r="J1" s="72"/>
      <c r="K1" s="72"/>
      <c r="L1" s="72"/>
      <c r="M1" s="72"/>
      <c r="N1" s="72"/>
      <c r="O1" s="72"/>
      <c r="AH1" s="67" t="s">
        <v>45</v>
      </c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9"/>
    </row>
    <row r="2" spans="1:61" ht="45" x14ac:dyDescent="0.25">
      <c r="A2" t="s">
        <v>26</v>
      </c>
      <c r="B2" t="s">
        <v>111</v>
      </c>
      <c r="I2" s="7"/>
      <c r="J2" s="7" t="s">
        <v>8</v>
      </c>
      <c r="K2" s="10" t="s">
        <v>36</v>
      </c>
      <c r="L2" s="7" t="s">
        <v>1</v>
      </c>
      <c r="M2" s="7" t="s">
        <v>2</v>
      </c>
      <c r="N2" s="7" t="s">
        <v>0</v>
      </c>
      <c r="O2" s="7" t="s">
        <v>9</v>
      </c>
      <c r="P2" s="38"/>
      <c r="Q2" s="10" t="s">
        <v>41</v>
      </c>
      <c r="R2" s="7" t="s">
        <v>0</v>
      </c>
      <c r="AH2" s="2"/>
      <c r="AI2" s="6" t="s">
        <v>46</v>
      </c>
      <c r="AJ2" s="6" t="s">
        <v>47</v>
      </c>
      <c r="AK2" s="6" t="s">
        <v>48</v>
      </c>
      <c r="AL2" s="6" t="s">
        <v>49</v>
      </c>
      <c r="AM2" s="55" t="s">
        <v>50</v>
      </c>
      <c r="AN2" s="55" t="s">
        <v>51</v>
      </c>
      <c r="AO2" s="55" t="s">
        <v>52</v>
      </c>
      <c r="AP2" s="6" t="s">
        <v>53</v>
      </c>
      <c r="AQ2" s="6" t="s">
        <v>54</v>
      </c>
      <c r="AR2" s="6" t="s">
        <v>55</v>
      </c>
      <c r="AS2" s="6" t="s">
        <v>56</v>
      </c>
      <c r="AT2" s="6" t="s">
        <v>57</v>
      </c>
    </row>
    <row r="3" spans="1:61" x14ac:dyDescent="0.25">
      <c r="A3" t="s">
        <v>60</v>
      </c>
      <c r="B3" t="s">
        <v>113</v>
      </c>
      <c r="I3" s="7" t="s">
        <v>5</v>
      </c>
      <c r="J3" s="7">
        <v>10</v>
      </c>
      <c r="K3" s="7"/>
      <c r="L3" s="7"/>
      <c r="M3" s="7">
        <v>5</v>
      </c>
      <c r="N3" s="7">
        <f>SUM(J3:M3)</f>
        <v>15</v>
      </c>
      <c r="O3" s="14">
        <f>N3/N8</f>
        <v>0.125</v>
      </c>
      <c r="P3" s="38"/>
      <c r="Q3" s="43">
        <f>(M3*66.67)/100</f>
        <v>3.3335000000000004</v>
      </c>
      <c r="R3" s="47">
        <f>(J3+K3+L3+Q3)</f>
        <v>13.333500000000001</v>
      </c>
      <c r="AH3" s="2" t="s">
        <v>5</v>
      </c>
      <c r="AI3" s="6" t="s">
        <v>58</v>
      </c>
      <c r="AJ3" s="6"/>
      <c r="AK3" s="6"/>
      <c r="AL3" s="6"/>
      <c r="AM3" s="55"/>
      <c r="AN3" s="55"/>
      <c r="AO3" s="55"/>
      <c r="AP3" s="6"/>
      <c r="AQ3" s="6"/>
      <c r="AR3" s="6"/>
      <c r="AS3" s="6"/>
      <c r="AT3" s="6"/>
    </row>
    <row r="4" spans="1:61" x14ac:dyDescent="0.25">
      <c r="A4" t="s">
        <v>4</v>
      </c>
      <c r="B4" t="s">
        <v>114</v>
      </c>
      <c r="C4" s="16"/>
      <c r="I4" s="7" t="s">
        <v>6</v>
      </c>
      <c r="J4" s="7"/>
      <c r="K4" s="7"/>
      <c r="L4" s="7"/>
      <c r="M4" s="7">
        <v>13</v>
      </c>
      <c r="N4" s="7">
        <f>SUM(J4:M4)</f>
        <v>13</v>
      </c>
      <c r="O4" s="14">
        <f>N4/N8</f>
        <v>0.10833333333333334</v>
      </c>
      <c r="P4" s="38"/>
      <c r="Q4" s="43">
        <f>(M4*66.67)/100</f>
        <v>8.6670999999999996</v>
      </c>
      <c r="R4" s="47">
        <f>(J4+K4+L4+Q4)</f>
        <v>8.6670999999999996</v>
      </c>
      <c r="AH4" s="2" t="s">
        <v>6</v>
      </c>
      <c r="AI4" s="6"/>
      <c r="AJ4" s="2" t="s">
        <v>58</v>
      </c>
      <c r="AK4" s="6"/>
      <c r="AL4" s="6"/>
      <c r="AM4" s="55"/>
      <c r="AN4" s="55"/>
      <c r="AO4" s="55"/>
      <c r="AP4" s="6"/>
      <c r="AQ4" s="6"/>
      <c r="AR4" s="6"/>
      <c r="AS4" s="6"/>
      <c r="AT4" s="6"/>
    </row>
    <row r="5" spans="1:61" x14ac:dyDescent="0.25">
      <c r="A5" t="s">
        <v>27</v>
      </c>
      <c r="B5" s="16">
        <v>49</v>
      </c>
      <c r="C5" s="17"/>
      <c r="I5" s="7" t="s">
        <v>7</v>
      </c>
      <c r="J5" s="7">
        <v>10</v>
      </c>
      <c r="K5" s="7">
        <v>10</v>
      </c>
      <c r="L5" s="7"/>
      <c r="M5" s="7">
        <v>20</v>
      </c>
      <c r="N5" s="7">
        <f>SUM(J5:M5)</f>
        <v>40</v>
      </c>
      <c r="O5" s="14">
        <f>N5/N8</f>
        <v>0.33333333333333331</v>
      </c>
      <c r="P5" s="38"/>
      <c r="Q5" s="43">
        <f>(M5*66.67)/100</f>
        <v>13.334000000000001</v>
      </c>
      <c r="R5" s="47">
        <f>(J5+K5+L5+Q5)</f>
        <v>33.334000000000003</v>
      </c>
      <c r="AH5" s="2" t="s">
        <v>7</v>
      </c>
      <c r="AI5" s="6"/>
      <c r="AJ5" s="2" t="s">
        <v>58</v>
      </c>
      <c r="AK5" s="6" t="s">
        <v>58</v>
      </c>
      <c r="AL5" s="6"/>
      <c r="AM5" s="55"/>
      <c r="AN5" s="55"/>
      <c r="AO5" s="55"/>
      <c r="AP5" s="6"/>
      <c r="AQ5" s="6"/>
      <c r="AR5" s="6"/>
      <c r="AS5" s="6"/>
      <c r="AT5" s="6"/>
    </row>
    <row r="6" spans="1:61" x14ac:dyDescent="0.25">
      <c r="B6" s="17"/>
      <c r="C6" s="17"/>
      <c r="I6" s="7" t="s">
        <v>43</v>
      </c>
      <c r="J6" s="7">
        <v>10</v>
      </c>
      <c r="K6" s="7"/>
      <c r="L6" s="7">
        <v>20</v>
      </c>
      <c r="M6" s="7">
        <v>22</v>
      </c>
      <c r="N6" s="7">
        <f>SUM(J6:M6)</f>
        <v>52</v>
      </c>
      <c r="O6" s="14">
        <f>N6/N8</f>
        <v>0.43333333333333335</v>
      </c>
      <c r="P6" s="38"/>
      <c r="Q6" s="43">
        <f>(M6*66.67)/100</f>
        <v>14.667400000000001</v>
      </c>
      <c r="R6" s="47">
        <f>(J6+K6+L6+Q6)</f>
        <v>44.667400000000001</v>
      </c>
      <c r="AH6" s="2" t="s">
        <v>43</v>
      </c>
      <c r="AI6" s="6" t="s">
        <v>58</v>
      </c>
      <c r="AJ6" s="6"/>
      <c r="AK6" s="6"/>
      <c r="AL6" s="6"/>
      <c r="AM6" s="55"/>
      <c r="AN6" s="55"/>
      <c r="AO6" s="55"/>
      <c r="AP6" s="6"/>
      <c r="AQ6" s="6"/>
      <c r="AR6" s="6"/>
      <c r="AS6" s="6"/>
      <c r="AT6" s="6"/>
    </row>
    <row r="7" spans="1:61" x14ac:dyDescent="0.25">
      <c r="B7" s="17"/>
      <c r="C7" s="17"/>
      <c r="I7" s="7"/>
      <c r="J7" s="7"/>
      <c r="K7" s="7"/>
      <c r="L7" s="7"/>
      <c r="M7" s="7"/>
      <c r="N7" s="7"/>
      <c r="O7" s="14"/>
      <c r="P7" s="38"/>
      <c r="Q7" s="43"/>
      <c r="R7" s="47"/>
      <c r="AH7" s="56" t="s">
        <v>44</v>
      </c>
      <c r="AI7" s="6"/>
      <c r="AJ7" s="6"/>
      <c r="AK7" s="6"/>
      <c r="AL7" s="6"/>
      <c r="AM7" s="55"/>
      <c r="AN7" s="55"/>
      <c r="AO7" s="55"/>
      <c r="AP7" s="6"/>
      <c r="AQ7" s="6"/>
      <c r="AR7" s="6"/>
      <c r="AS7" s="6"/>
      <c r="AT7" s="6"/>
    </row>
    <row r="8" spans="1:61" x14ac:dyDescent="0.25">
      <c r="I8" s="7"/>
      <c r="J8" s="7"/>
      <c r="K8" s="7"/>
      <c r="L8" s="7"/>
      <c r="M8" s="7"/>
      <c r="N8" s="7">
        <f>SUM(N3:N6)</f>
        <v>120</v>
      </c>
      <c r="O8" s="14">
        <f>SUM(O3:O6)</f>
        <v>1</v>
      </c>
      <c r="P8" s="38"/>
      <c r="Q8" s="37"/>
      <c r="R8" s="2"/>
      <c r="AH8" s="56" t="s">
        <v>59</v>
      </c>
      <c r="AI8" s="56"/>
      <c r="AJ8" s="56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61" x14ac:dyDescent="0.25">
      <c r="AA9" s="57"/>
      <c r="AB9" s="57"/>
    </row>
    <row r="11" spans="1:61" ht="24.95" customHeight="1" x14ac:dyDescent="0.35">
      <c r="A11" s="76" t="s">
        <v>10</v>
      </c>
      <c r="B11" s="76" t="s">
        <v>11</v>
      </c>
      <c r="C11" s="35" t="s">
        <v>28</v>
      </c>
      <c r="D11" s="35" t="s">
        <v>12</v>
      </c>
      <c r="E11" s="35" t="s">
        <v>13</v>
      </c>
      <c r="F11" s="35" t="s">
        <v>29</v>
      </c>
      <c r="G11" s="35" t="s">
        <v>30</v>
      </c>
      <c r="H11" s="35" t="s">
        <v>21</v>
      </c>
      <c r="I11" s="77" t="s">
        <v>14</v>
      </c>
      <c r="J11" s="77"/>
      <c r="K11" s="77"/>
      <c r="L11" s="77"/>
      <c r="M11" s="77"/>
      <c r="N11" s="77"/>
      <c r="O11" s="77"/>
      <c r="P11" s="77"/>
      <c r="Q11" s="77"/>
      <c r="R11" s="77"/>
      <c r="S11" s="70" t="s">
        <v>2</v>
      </c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71"/>
      <c r="AG11" s="77" t="s">
        <v>0</v>
      </c>
      <c r="AH11" s="52"/>
      <c r="AI11" s="79" t="s">
        <v>37</v>
      </c>
      <c r="AJ11" s="79"/>
      <c r="AK11" s="79"/>
      <c r="AL11" s="79"/>
      <c r="AM11" s="79"/>
      <c r="AN11" s="36"/>
      <c r="AO11" s="79" t="s">
        <v>37</v>
      </c>
      <c r="AP11" s="79"/>
      <c r="AQ11" s="79"/>
      <c r="AR11" s="79"/>
      <c r="AS11" s="79"/>
      <c r="AT11" s="40"/>
      <c r="AU11" s="79" t="s">
        <v>37</v>
      </c>
      <c r="AV11" s="79"/>
      <c r="AW11" s="79"/>
      <c r="AX11" s="79"/>
      <c r="AY11" s="79"/>
      <c r="AZ11" s="40"/>
      <c r="BA11" s="79" t="s">
        <v>37</v>
      </c>
      <c r="BB11" s="79"/>
      <c r="BC11" s="79"/>
      <c r="BD11" s="79"/>
      <c r="BE11" s="79"/>
      <c r="BF11" s="36"/>
      <c r="BG11" s="89" t="s">
        <v>115</v>
      </c>
      <c r="BH11" s="90"/>
      <c r="BI11" s="91"/>
    </row>
    <row r="12" spans="1:61" ht="14.45" customHeight="1" x14ac:dyDescent="0.35">
      <c r="A12" s="76"/>
      <c r="B12" s="76"/>
      <c r="C12" s="7"/>
      <c r="D12" s="6"/>
      <c r="E12" s="6"/>
      <c r="F12" s="6"/>
      <c r="G12" s="2"/>
      <c r="H12" s="2"/>
      <c r="I12" s="73"/>
      <c r="J12" s="74"/>
      <c r="K12" s="75"/>
      <c r="L12" s="73"/>
      <c r="M12" s="74"/>
      <c r="N12" s="75"/>
      <c r="O12" s="83"/>
      <c r="P12" s="84"/>
      <c r="Q12" s="85"/>
      <c r="R12" s="78" t="s">
        <v>32</v>
      </c>
      <c r="S12" s="70" t="s">
        <v>15</v>
      </c>
      <c r="T12" s="82"/>
      <c r="U12" s="82"/>
      <c r="V12" s="70" t="s">
        <v>16</v>
      </c>
      <c r="W12" s="82"/>
      <c r="X12" s="70" t="s">
        <v>17</v>
      </c>
      <c r="Y12" s="71"/>
      <c r="Z12" s="70" t="s">
        <v>22</v>
      </c>
      <c r="AA12" s="71"/>
      <c r="AB12" s="70" t="s">
        <v>23</v>
      </c>
      <c r="AC12" s="71"/>
      <c r="AD12" s="70" t="s">
        <v>24</v>
      </c>
      <c r="AE12" s="71"/>
      <c r="AF12" s="86" t="s">
        <v>31</v>
      </c>
      <c r="AG12" s="77"/>
      <c r="AH12" s="52"/>
      <c r="AI12" s="79"/>
      <c r="AJ12" s="79"/>
      <c r="AK12" s="79"/>
      <c r="AL12" s="79"/>
      <c r="AM12" s="79"/>
      <c r="AO12" s="79"/>
      <c r="AP12" s="79"/>
      <c r="AQ12" s="79"/>
      <c r="AR12" s="79"/>
      <c r="AS12" s="79"/>
      <c r="AT12" s="40"/>
      <c r="AU12" s="79"/>
      <c r="AV12" s="79"/>
      <c r="AW12" s="79"/>
      <c r="AX12" s="79"/>
      <c r="AY12" s="79"/>
      <c r="AZ12" s="40"/>
      <c r="BA12" s="79"/>
      <c r="BB12" s="79"/>
      <c r="BC12" s="79"/>
      <c r="BD12" s="79"/>
      <c r="BE12" s="79"/>
      <c r="BF12" s="3"/>
      <c r="BG12" s="92" t="s">
        <v>46</v>
      </c>
      <c r="BH12" s="92" t="s">
        <v>47</v>
      </c>
      <c r="BI12" s="92" t="s">
        <v>48</v>
      </c>
    </row>
    <row r="13" spans="1:61" x14ac:dyDescent="0.25">
      <c r="A13" s="76"/>
      <c r="B13" s="76"/>
      <c r="C13" s="7"/>
      <c r="D13" s="6"/>
      <c r="E13" s="6"/>
      <c r="F13" s="6"/>
      <c r="G13" s="2"/>
      <c r="H13" s="2"/>
      <c r="I13" s="6"/>
      <c r="J13" s="6"/>
      <c r="K13" s="6"/>
      <c r="L13" s="6"/>
      <c r="M13" s="6"/>
      <c r="N13" s="6"/>
      <c r="O13" s="6"/>
      <c r="P13" s="6"/>
      <c r="Q13" s="6"/>
      <c r="R13" s="78"/>
      <c r="S13" s="7" t="s">
        <v>18</v>
      </c>
      <c r="T13" s="7" t="s">
        <v>19</v>
      </c>
      <c r="U13" s="7" t="s">
        <v>20</v>
      </c>
      <c r="V13" s="7" t="s">
        <v>18</v>
      </c>
      <c r="W13" s="7" t="s">
        <v>19</v>
      </c>
      <c r="X13" s="7" t="s">
        <v>18</v>
      </c>
      <c r="Y13" s="7" t="s">
        <v>19</v>
      </c>
      <c r="Z13" s="7" t="s">
        <v>18</v>
      </c>
      <c r="AA13" s="7" t="s">
        <v>19</v>
      </c>
      <c r="AB13" s="7" t="s">
        <v>18</v>
      </c>
      <c r="AC13" s="7" t="s">
        <v>19</v>
      </c>
      <c r="AD13" s="7" t="s">
        <v>18</v>
      </c>
      <c r="AE13" s="7" t="s">
        <v>19</v>
      </c>
      <c r="AF13" s="87"/>
      <c r="AG13" s="77"/>
      <c r="AH13" s="52"/>
      <c r="AI13" s="45" t="s">
        <v>38</v>
      </c>
      <c r="AJ13" s="45" t="s">
        <v>40</v>
      </c>
      <c r="AK13" s="45" t="s">
        <v>39</v>
      </c>
      <c r="AL13" s="45" t="s">
        <v>43</v>
      </c>
      <c r="AM13" s="45" t="s">
        <v>44</v>
      </c>
      <c r="AO13" s="45" t="s">
        <v>38</v>
      </c>
      <c r="AP13" s="45" t="s">
        <v>40</v>
      </c>
      <c r="AQ13" s="45" t="s">
        <v>39</v>
      </c>
      <c r="AR13" s="45" t="s">
        <v>43</v>
      </c>
      <c r="AS13" s="45" t="s">
        <v>44</v>
      </c>
      <c r="AT13" s="39"/>
      <c r="AU13" s="14" t="s">
        <v>38</v>
      </c>
      <c r="AV13" s="14" t="s">
        <v>6</v>
      </c>
      <c r="AW13" s="14" t="s">
        <v>39</v>
      </c>
      <c r="AX13" s="14" t="s">
        <v>43</v>
      </c>
      <c r="AY13" s="14" t="s">
        <v>44</v>
      </c>
      <c r="AZ13" s="39"/>
      <c r="BA13" s="14" t="s">
        <v>38</v>
      </c>
      <c r="BB13" s="14" t="s">
        <v>6</v>
      </c>
      <c r="BC13" s="14" t="s">
        <v>39</v>
      </c>
      <c r="BD13" s="14" t="s">
        <v>43</v>
      </c>
      <c r="BE13" s="14" t="s">
        <v>44</v>
      </c>
      <c r="BF13" s="3"/>
    </row>
    <row r="14" spans="1:61" x14ac:dyDescent="0.25">
      <c r="A14" s="76"/>
      <c r="B14" s="76"/>
      <c r="C14" s="7"/>
      <c r="D14" s="46" t="s">
        <v>43</v>
      </c>
      <c r="E14" s="7" t="s">
        <v>7</v>
      </c>
      <c r="F14" s="7" t="s">
        <v>5</v>
      </c>
      <c r="G14" s="7"/>
      <c r="H14" s="7" t="s">
        <v>7</v>
      </c>
      <c r="I14" s="7" t="s">
        <v>43</v>
      </c>
      <c r="J14" s="7"/>
      <c r="K14" s="7"/>
      <c r="L14" s="7"/>
      <c r="M14" s="7"/>
      <c r="N14" s="7"/>
      <c r="O14" s="7"/>
      <c r="P14" s="7"/>
      <c r="Q14" s="7"/>
      <c r="R14" s="78"/>
      <c r="S14" s="7" t="s">
        <v>6</v>
      </c>
      <c r="T14" s="7" t="s">
        <v>6</v>
      </c>
      <c r="U14" s="7" t="s">
        <v>43</v>
      </c>
      <c r="V14" s="6" t="s">
        <v>43</v>
      </c>
      <c r="W14" s="7" t="s">
        <v>43</v>
      </c>
      <c r="X14" s="6" t="s">
        <v>43</v>
      </c>
      <c r="Y14" s="6" t="s">
        <v>43</v>
      </c>
      <c r="Z14" s="7" t="s">
        <v>7</v>
      </c>
      <c r="AA14" s="7" t="s">
        <v>7</v>
      </c>
      <c r="AB14" s="7" t="s">
        <v>6</v>
      </c>
      <c r="AC14" s="7" t="s">
        <v>5</v>
      </c>
      <c r="AD14" s="7" t="s">
        <v>7</v>
      </c>
      <c r="AE14" s="7" t="s">
        <v>7</v>
      </c>
      <c r="AF14" s="88"/>
      <c r="AG14" s="77"/>
      <c r="AH14" s="52"/>
      <c r="AI14" s="37"/>
      <c r="AJ14" s="37"/>
      <c r="AK14" s="37"/>
      <c r="AL14" s="37"/>
      <c r="AM14" s="37"/>
      <c r="AO14" s="37"/>
      <c r="AP14" s="37"/>
      <c r="AQ14" s="37"/>
      <c r="AR14" s="37"/>
      <c r="AS14" s="37"/>
      <c r="AT14" s="39"/>
      <c r="AU14" s="14"/>
      <c r="AV14" s="14"/>
      <c r="AW14" s="14"/>
      <c r="AX14" s="14"/>
      <c r="AY14" s="14"/>
      <c r="AZ14" s="39"/>
      <c r="BA14" s="14"/>
      <c r="BB14" s="14"/>
      <c r="BC14" s="14"/>
      <c r="BD14" s="14"/>
      <c r="BE14" s="14"/>
    </row>
    <row r="15" spans="1:61" x14ac:dyDescent="0.25">
      <c r="A15" s="76"/>
      <c r="B15" s="76"/>
      <c r="C15" s="7"/>
      <c r="D15" s="11">
        <v>10</v>
      </c>
      <c r="E15" s="11">
        <v>10</v>
      </c>
      <c r="F15" s="11">
        <v>10</v>
      </c>
      <c r="G15" s="11"/>
      <c r="H15" s="11">
        <v>10</v>
      </c>
      <c r="I15" s="12">
        <v>20</v>
      </c>
      <c r="J15" s="12"/>
      <c r="K15" s="12"/>
      <c r="L15" s="12"/>
      <c r="M15" s="12"/>
      <c r="N15" s="12"/>
      <c r="O15" s="12"/>
      <c r="P15" s="12"/>
      <c r="Q15" s="12"/>
      <c r="R15" s="11">
        <v>20</v>
      </c>
      <c r="S15" s="12">
        <v>4</v>
      </c>
      <c r="T15" s="12">
        <v>4</v>
      </c>
      <c r="U15" s="12">
        <v>2</v>
      </c>
      <c r="V15" s="12">
        <v>4</v>
      </c>
      <c r="W15" s="12">
        <v>6</v>
      </c>
      <c r="X15" s="12">
        <v>6</v>
      </c>
      <c r="Y15" s="12">
        <v>4</v>
      </c>
      <c r="Z15" s="12">
        <v>5</v>
      </c>
      <c r="AA15" s="12">
        <v>5</v>
      </c>
      <c r="AB15" s="12">
        <v>5</v>
      </c>
      <c r="AC15" s="12">
        <v>5</v>
      </c>
      <c r="AD15" s="12">
        <v>6</v>
      </c>
      <c r="AE15" s="12">
        <v>4</v>
      </c>
      <c r="AF15" s="12">
        <v>40</v>
      </c>
      <c r="AG15" s="2"/>
      <c r="AI15" s="44">
        <f>SUMIF($D$14:$AE$14,I$3,$D15:$AE15) -M$3+Q$3</f>
        <v>13.333500000000001</v>
      </c>
      <c r="AJ15" s="44">
        <f>SUMIF($D$14:$AE$14,I$4,$D15:$AE15) -M$4+Q$4</f>
        <v>8.6670999999999996</v>
      </c>
      <c r="AK15" s="44">
        <f>SUMIF($D$14:$AE$14,I$5,$D15:$AE15) -M$5 +Q$5</f>
        <v>33.334000000000003</v>
      </c>
      <c r="AL15" s="44">
        <f>SUMIF($D$14:$AE$14,I$6,$D15:$AE15) -M$6 +Q$6</f>
        <v>44.667400000000001</v>
      </c>
      <c r="AM15" s="44"/>
      <c r="AO15" s="44">
        <f>SUMIF($D$14:$AE$14,I$3,$D15:$AE15) -M$3+Q$3</f>
        <v>13.333500000000001</v>
      </c>
      <c r="AP15" s="44">
        <f>SUMIF($D$14:$AE$14,I$4,$D15:$AE15) -M$4+Q$4</f>
        <v>8.6670999999999996</v>
      </c>
      <c r="AQ15" s="44">
        <f>SUMIF($D$14:$AE$14,I$5,$D15:$AE15) -M$5 +Q$5</f>
        <v>33.334000000000003</v>
      </c>
      <c r="AR15" s="44">
        <f>SUMIF($D$14:$AE$14,I$6,$D15:$AE15) -M$6 +Q$6</f>
        <v>44.667400000000001</v>
      </c>
      <c r="AS15" s="44"/>
      <c r="AT15" s="41"/>
      <c r="AU15" s="44">
        <f>SUMIF($D$14:$AE$14,I$3,$D15:$AE15) -M$3+Q$3</f>
        <v>13.333500000000001</v>
      </c>
      <c r="AV15" s="44">
        <f>SUMIF($D$14:$AE$14,I$4,$D15:$AE15) -M$4+Q$4</f>
        <v>8.6670999999999996</v>
      </c>
      <c r="AW15" s="44">
        <f>SUMIF($D$14:$AE$14,I$5,$D15:$AE15) -M$5 +Q$5</f>
        <v>33.334000000000003</v>
      </c>
      <c r="AX15" s="44">
        <f>SUMIF($D$14:$AE$14,I$6,$D15:$AE15) -M$6 +Q$6</f>
        <v>44.667400000000001</v>
      </c>
      <c r="AY15" s="44"/>
      <c r="AZ15" s="41"/>
      <c r="BA15" s="44">
        <f>SUMIF($D$14:$AE$14,I$3,$D15:$AE15) -M$3+Q$3</f>
        <v>13.333500000000001</v>
      </c>
      <c r="BB15" s="44">
        <f>SUMIF($D$14:$AE$14,I$4,$D15:$AE15) -M$4+Q$4</f>
        <v>8.6670999999999996</v>
      </c>
      <c r="BC15" s="44">
        <f>SUMIF($D$14:$AE$14,I$5,$D15:$AE15) -M$5 +Q$5</f>
        <v>33.334000000000003</v>
      </c>
      <c r="BD15" s="44">
        <f>SUMIF($D$14:$AE$14,I$6,$D15:$AE15) -M$6 +Q$6</f>
        <v>44.667400000000001</v>
      </c>
      <c r="BE15" s="44"/>
      <c r="BG15">
        <v>4</v>
      </c>
      <c r="BH15">
        <v>4</v>
      </c>
      <c r="BI15">
        <v>2</v>
      </c>
    </row>
    <row r="16" spans="1:61" ht="14.45" customHeight="1" x14ac:dyDescent="0.25">
      <c r="A16" s="62">
        <v>1903610201805</v>
      </c>
      <c r="B16" s="62" t="s">
        <v>62</v>
      </c>
      <c r="C16" s="6"/>
      <c r="D16" s="18">
        <v>2</v>
      </c>
      <c r="E16" s="20">
        <v>4</v>
      </c>
      <c r="F16" s="21">
        <v>8</v>
      </c>
      <c r="G16" s="48">
        <f>LARGE(D16:F16,1)+LARGE(D16:F16,2)</f>
        <v>12</v>
      </c>
      <c r="H16" s="19" t="s">
        <v>61</v>
      </c>
      <c r="I16" s="19">
        <v>1.5</v>
      </c>
      <c r="J16" s="19"/>
      <c r="K16" s="19"/>
      <c r="L16" s="24"/>
      <c r="M16" s="24"/>
      <c r="N16" s="24"/>
      <c r="O16" s="19"/>
      <c r="P16" s="19"/>
      <c r="Q16" s="19"/>
      <c r="R16" s="7">
        <f>SUM(I16:P16)</f>
        <v>1.5</v>
      </c>
      <c r="S16" s="7"/>
      <c r="T16" s="7"/>
      <c r="U16" s="7"/>
      <c r="V16" s="13"/>
      <c r="W16" s="13"/>
      <c r="X16" s="7"/>
      <c r="Y16" s="7"/>
      <c r="Z16" s="7"/>
      <c r="AA16" s="7"/>
      <c r="AB16" s="13"/>
      <c r="AC16" s="13"/>
      <c r="AD16" s="13"/>
      <c r="AE16" s="13"/>
      <c r="AF16" s="7">
        <f t="shared" ref="AF16:AF46" si="0">SUM(S16:AE16)</f>
        <v>0</v>
      </c>
      <c r="AG16" s="26">
        <f>SUM(C16,G16,H16,R16,AF16)</f>
        <v>13.5</v>
      </c>
      <c r="AH16" s="32"/>
      <c r="AI16" s="53">
        <f t="shared" ref="AI16:AI46" si="1">MIN(SUMIF($D$14:$AE$14,I$3,$D16:$AE16), 100)</f>
        <v>8</v>
      </c>
      <c r="AJ16" s="53">
        <f t="shared" ref="AJ16:AJ46" si="2">MIN(SUMIF($D$14:$AE$14,I$4,$D16:$AE16), 100)</f>
        <v>0</v>
      </c>
      <c r="AK16" s="53">
        <f t="shared" ref="AK16:AK46" si="3">MIN(SUMIF($D$14:$AE$14,I$5,$D16:$AE16), 100)</f>
        <v>4</v>
      </c>
      <c r="AL16" s="53">
        <f>MIN(SUMIF($D$14:$AE$14,I$6,$D16:$AE16), 100)</f>
        <v>3.5</v>
      </c>
      <c r="AM16" s="53"/>
      <c r="AO16" s="14">
        <f t="shared" ref="AO16:AO46" si="4">MIN(SUMIF($D$14:$AE$14,I$3,$D16:$AE16)/AO$15, 100%)</f>
        <v>0.59999250009374883</v>
      </c>
      <c r="AP16" s="14">
        <f t="shared" ref="AP16:AP46" si="5">MIN(SUMIF($D$14:$AE$14,I$4,$D16:$AE16)/AP$15, 100%)</f>
        <v>0</v>
      </c>
      <c r="AQ16" s="14">
        <f t="shared" ref="AQ16:AQ46" si="6">MIN(SUMIF($D$14:$AE$14,I$5,$D16:$AE16)/AQ$15, 100%)</f>
        <v>0.11999760004799903</v>
      </c>
      <c r="AR16" s="14">
        <f>MIN(SUMIF($D$14:$AE$14,I$5,$D16:$AE16)/AR$15, 100%)</f>
        <v>8.9550768569471251E-2</v>
      </c>
      <c r="AS16" s="14"/>
      <c r="AT16" s="39"/>
      <c r="AU16" s="37">
        <f>IF((AO16)&gt;=50%, 2, (IF((AO16)&lt;25%, 0, 1)))</f>
        <v>2</v>
      </c>
      <c r="AV16" s="37">
        <f>IF((AP16)&gt;=50%, 2, (IF((AP16)&lt;25%, 0, 1)))</f>
        <v>0</v>
      </c>
      <c r="AW16" s="37">
        <f>IF((AQ16)&gt;=50%, 2, (IF((AQ16)&lt;25%, 0, 1)))</f>
        <v>0</v>
      </c>
      <c r="AX16" s="37">
        <f>IF((AR16)&gt;=50%, 2, (IF((AR16)&lt;25%, 0, 1)))</f>
        <v>0</v>
      </c>
      <c r="AY16" s="37"/>
      <c r="AZ16" s="42"/>
      <c r="BA16" s="37" t="str">
        <f>IF(AU16=2,"Att", (IF(AU16=0,"Not","Weak")))</f>
        <v>Att</v>
      </c>
      <c r="BB16" s="37" t="str">
        <f>IF(AV16=2,"Att", (IF(AV16=0,"Not","Weak")))</f>
        <v>Not</v>
      </c>
      <c r="BC16" s="37" t="str">
        <f>IF(AW16=2,"Att", (IF(AW16=0,"Not","Weak")))</f>
        <v>Not</v>
      </c>
      <c r="BD16" s="37" t="str">
        <f>IF(AX16=2,"Att", (IF(AX16=0,"Not","Weak")))</f>
        <v>Not</v>
      </c>
      <c r="BE16" s="37"/>
      <c r="BG16">
        <f>AU16+AX16</f>
        <v>2</v>
      </c>
      <c r="BH16">
        <f>AV16+AW16</f>
        <v>0</v>
      </c>
      <c r="BI16">
        <f>AW16</f>
        <v>0</v>
      </c>
    </row>
    <row r="17" spans="1:61" ht="14.45" customHeight="1" x14ac:dyDescent="0.25">
      <c r="A17" s="62">
        <v>2103910202114</v>
      </c>
      <c r="B17" s="62" t="s">
        <v>63</v>
      </c>
      <c r="C17" s="28"/>
      <c r="D17" s="49" t="s">
        <v>61</v>
      </c>
      <c r="E17" s="49" t="s">
        <v>61</v>
      </c>
      <c r="F17" s="49" t="s">
        <v>61</v>
      </c>
      <c r="G17" s="33"/>
      <c r="H17" s="49" t="s">
        <v>61</v>
      </c>
      <c r="I17" s="49" t="s">
        <v>61</v>
      </c>
      <c r="J17" s="49"/>
      <c r="K17" s="49"/>
      <c r="L17" s="49"/>
      <c r="M17" s="49"/>
      <c r="N17" s="49"/>
      <c r="O17" s="49"/>
      <c r="P17" s="49"/>
      <c r="Q17" s="49"/>
      <c r="R17" s="34">
        <f>SUM(I17:P17)</f>
        <v>0</v>
      </c>
      <c r="S17" s="7"/>
      <c r="T17" s="7"/>
      <c r="U17" s="7"/>
      <c r="V17" s="13"/>
      <c r="W17" s="13"/>
      <c r="X17" s="7"/>
      <c r="Y17" s="7"/>
      <c r="Z17" s="7"/>
      <c r="AA17" s="7"/>
      <c r="AB17" s="13"/>
      <c r="AC17" s="13"/>
      <c r="AD17" s="13"/>
      <c r="AE17" s="13"/>
      <c r="AF17" s="7">
        <f t="shared" si="0"/>
        <v>0</v>
      </c>
      <c r="AG17" s="26"/>
      <c r="AH17" s="32"/>
      <c r="AI17" s="54">
        <f t="shared" si="1"/>
        <v>0</v>
      </c>
      <c r="AJ17" s="54">
        <f t="shared" si="2"/>
        <v>0</v>
      </c>
      <c r="AK17" s="54">
        <f t="shared" si="3"/>
        <v>0</v>
      </c>
      <c r="AL17" s="53">
        <f t="shared" ref="AL17:AL64" si="7">MIN(SUMIF($D$14:$AE$14,I$6,$D17:$AE17), 100)</f>
        <v>0</v>
      </c>
      <c r="AM17" s="54"/>
      <c r="AO17" s="50">
        <f t="shared" si="4"/>
        <v>0</v>
      </c>
      <c r="AP17" s="50">
        <f t="shared" si="5"/>
        <v>0</v>
      </c>
      <c r="AQ17" s="50">
        <f t="shared" si="6"/>
        <v>0</v>
      </c>
      <c r="AR17" s="14">
        <f t="shared" ref="AR17:AR64" si="8">MIN(SUMIF($D$14:$AE$14,I$5,$D17:$AE17)/AR$15, 100%)</f>
        <v>0</v>
      </c>
      <c r="AS17" s="50"/>
      <c r="AT17" s="39"/>
      <c r="AU17" s="51">
        <f t="shared" ref="AU17:AU64" si="9">IF((AO17)&gt;=50%, 2, (IF((AO17)&lt;25%, 0, 1)))</f>
        <v>0</v>
      </c>
      <c r="AV17" s="51">
        <f t="shared" ref="AV17:AV64" si="10">IF((AP17)&gt;=50%, 2, (IF((AP17)&lt;25%, 0, 1)))</f>
        <v>0</v>
      </c>
      <c r="AW17" s="51">
        <f t="shared" ref="AW17:AW64" si="11">IF((AQ17)&gt;=50%, 2, (IF((AQ17)&lt;25%, 0, 1)))</f>
        <v>0</v>
      </c>
      <c r="AX17" s="37">
        <f t="shared" ref="AX17:AX64" si="12">IF((AR17)&gt;=50%, 2, (IF((AR17)&lt;25%, 0, 1)))</f>
        <v>0</v>
      </c>
      <c r="AY17" s="51"/>
      <c r="AZ17" s="42"/>
      <c r="BA17" s="51" t="str">
        <f t="shared" ref="BA17:BA64" si="13">IF(AU17=2,"Att", (IF(AU17=0,"Not","Weak")))</f>
        <v>Not</v>
      </c>
      <c r="BB17" s="51" t="str">
        <f t="shared" ref="BB17:BB64" si="14">IF(AV17=2,"Att", (IF(AV17=0,"Not","Weak")))</f>
        <v>Not</v>
      </c>
      <c r="BC17" s="51" t="str">
        <f t="shared" ref="BC17:BC64" si="15">IF(AW17=2,"Att", (IF(AW17=0,"Not","Weak")))</f>
        <v>Not</v>
      </c>
      <c r="BD17" s="37" t="str">
        <f t="shared" ref="BD17:BD64" si="16">IF(AX17=2,"Att", (IF(AX17=0,"Not","Weak")))</f>
        <v>Not</v>
      </c>
      <c r="BE17" s="51"/>
      <c r="BG17">
        <f t="shared" ref="BG17:BG64" si="17">AU17+AX17</f>
        <v>0</v>
      </c>
      <c r="BH17">
        <f t="shared" ref="BH17:BH64" si="18">AV17+AW17</f>
        <v>0</v>
      </c>
      <c r="BI17">
        <f t="shared" ref="BI17:BI64" si="19">AW17</f>
        <v>0</v>
      </c>
    </row>
    <row r="18" spans="1:61" ht="14.45" customHeight="1" x14ac:dyDescent="0.25">
      <c r="A18" s="62">
        <v>2104010202156</v>
      </c>
      <c r="B18" s="62" t="s">
        <v>64</v>
      </c>
      <c r="C18" s="28"/>
      <c r="D18" s="49" t="s">
        <v>61</v>
      </c>
      <c r="E18" s="49" t="s">
        <v>61</v>
      </c>
      <c r="F18" s="49" t="s">
        <v>61</v>
      </c>
      <c r="G18" s="33"/>
      <c r="H18" s="49" t="s">
        <v>61</v>
      </c>
      <c r="I18" s="49" t="s">
        <v>61</v>
      </c>
      <c r="J18" s="49"/>
      <c r="K18" s="49"/>
      <c r="L18" s="49"/>
      <c r="M18" s="49"/>
      <c r="N18" s="49"/>
      <c r="O18" s="49"/>
      <c r="P18" s="49"/>
      <c r="Q18" s="49"/>
      <c r="R18" s="34">
        <f>SUM(I18:P18)</f>
        <v>0</v>
      </c>
      <c r="S18" s="7"/>
      <c r="T18" s="7"/>
      <c r="U18" s="7"/>
      <c r="V18" s="13"/>
      <c r="W18" s="13"/>
      <c r="X18" s="7"/>
      <c r="Y18" s="7"/>
      <c r="Z18" s="7"/>
      <c r="AA18" s="7"/>
      <c r="AB18" s="13"/>
      <c r="AC18" s="13"/>
      <c r="AD18" s="13"/>
      <c r="AE18" s="13"/>
      <c r="AF18" s="7">
        <f t="shared" si="0"/>
        <v>0</v>
      </c>
      <c r="AG18" s="26"/>
      <c r="AH18" s="32"/>
      <c r="AI18" s="54">
        <f t="shared" si="1"/>
        <v>0</v>
      </c>
      <c r="AJ18" s="54">
        <f t="shared" si="2"/>
        <v>0</v>
      </c>
      <c r="AK18" s="54">
        <f t="shared" si="3"/>
        <v>0</v>
      </c>
      <c r="AL18" s="53">
        <f t="shared" si="7"/>
        <v>0</v>
      </c>
      <c r="AM18" s="54"/>
      <c r="AO18" s="50">
        <f t="shared" si="4"/>
        <v>0</v>
      </c>
      <c r="AP18" s="50">
        <f t="shared" si="5"/>
        <v>0</v>
      </c>
      <c r="AQ18" s="50">
        <f t="shared" si="6"/>
        <v>0</v>
      </c>
      <c r="AR18" s="14">
        <f t="shared" si="8"/>
        <v>0</v>
      </c>
      <c r="AS18" s="50"/>
      <c r="AT18" s="39"/>
      <c r="AU18" s="51">
        <f t="shared" si="9"/>
        <v>0</v>
      </c>
      <c r="AV18" s="51">
        <f t="shared" si="10"/>
        <v>0</v>
      </c>
      <c r="AW18" s="51">
        <f t="shared" si="11"/>
        <v>0</v>
      </c>
      <c r="AX18" s="37">
        <f t="shared" si="12"/>
        <v>0</v>
      </c>
      <c r="AY18" s="51"/>
      <c r="AZ18" s="42"/>
      <c r="BA18" s="51" t="str">
        <f t="shared" si="13"/>
        <v>Not</v>
      </c>
      <c r="BB18" s="51" t="str">
        <f t="shared" si="14"/>
        <v>Not</v>
      </c>
      <c r="BC18" s="51" t="str">
        <f t="shared" si="15"/>
        <v>Not</v>
      </c>
      <c r="BD18" s="37" t="str">
        <f t="shared" si="16"/>
        <v>Not</v>
      </c>
      <c r="BE18" s="51"/>
      <c r="BG18">
        <f t="shared" si="17"/>
        <v>0</v>
      </c>
      <c r="BH18">
        <f t="shared" si="18"/>
        <v>0</v>
      </c>
      <c r="BI18">
        <f t="shared" si="19"/>
        <v>0</v>
      </c>
    </row>
    <row r="19" spans="1:61" x14ac:dyDescent="0.25">
      <c r="A19" s="62">
        <v>2104010202340</v>
      </c>
      <c r="B19" s="62" t="s">
        <v>66</v>
      </c>
      <c r="C19" s="6"/>
      <c r="D19" s="8" t="s">
        <v>42</v>
      </c>
      <c r="E19" s="9" t="s">
        <v>42</v>
      </c>
      <c r="F19" s="10" t="s">
        <v>42</v>
      </c>
      <c r="G19" s="33" t="s">
        <v>42</v>
      </c>
      <c r="H19" s="6"/>
      <c r="I19" s="9"/>
      <c r="J19" s="10"/>
      <c r="K19" s="6"/>
      <c r="L19" s="23"/>
      <c r="M19" s="23"/>
      <c r="N19" s="23"/>
      <c r="O19" s="6"/>
      <c r="P19" s="6"/>
      <c r="Q19" s="6"/>
      <c r="R19" s="7">
        <f t="shared" ref="R19:R63" si="20">SUM(I19:P19)</f>
        <v>0</v>
      </c>
      <c r="S19" s="7"/>
      <c r="T19" s="7"/>
      <c r="U19" s="7"/>
      <c r="V19" s="13"/>
      <c r="W19" s="13"/>
      <c r="X19" s="7"/>
      <c r="Y19" s="7"/>
      <c r="Z19" s="7"/>
      <c r="AA19" s="7"/>
      <c r="AB19" s="13"/>
      <c r="AC19" s="13"/>
      <c r="AD19" s="13"/>
      <c r="AE19" s="13"/>
      <c r="AF19" s="7">
        <f t="shared" si="0"/>
        <v>0</v>
      </c>
      <c r="AG19" s="6">
        <f>SUM(C19,G19,H19,R19,AF19)</f>
        <v>0</v>
      </c>
      <c r="AH19" s="32"/>
      <c r="AI19" s="53">
        <f t="shared" si="1"/>
        <v>0</v>
      </c>
      <c r="AJ19" s="53">
        <f t="shared" si="2"/>
        <v>0</v>
      </c>
      <c r="AK19" s="53">
        <f t="shared" si="3"/>
        <v>0</v>
      </c>
      <c r="AL19" s="53">
        <f t="shared" si="7"/>
        <v>0</v>
      </c>
      <c r="AM19" s="53"/>
      <c r="AO19" s="14">
        <f t="shared" si="4"/>
        <v>0</v>
      </c>
      <c r="AP19" s="14">
        <f t="shared" si="5"/>
        <v>0</v>
      </c>
      <c r="AQ19" s="14">
        <f t="shared" si="6"/>
        <v>0</v>
      </c>
      <c r="AR19" s="14">
        <f t="shared" si="8"/>
        <v>0</v>
      </c>
      <c r="AS19" s="14"/>
      <c r="AT19" s="39"/>
      <c r="AU19" s="37">
        <f t="shared" si="9"/>
        <v>0</v>
      </c>
      <c r="AV19" s="37">
        <f t="shared" si="10"/>
        <v>0</v>
      </c>
      <c r="AW19" s="37">
        <f t="shared" si="11"/>
        <v>0</v>
      </c>
      <c r="AX19" s="37">
        <f t="shared" si="12"/>
        <v>0</v>
      </c>
      <c r="AY19" s="37"/>
      <c r="AZ19" s="42"/>
      <c r="BA19" s="37" t="str">
        <f t="shared" si="13"/>
        <v>Not</v>
      </c>
      <c r="BB19" s="37" t="str">
        <f t="shared" si="14"/>
        <v>Not</v>
      </c>
      <c r="BC19" s="37" t="str">
        <f t="shared" si="15"/>
        <v>Not</v>
      </c>
      <c r="BD19" s="37" t="str">
        <f t="shared" si="16"/>
        <v>Not</v>
      </c>
      <c r="BE19" s="37"/>
      <c r="BG19">
        <f t="shared" si="17"/>
        <v>0</v>
      </c>
      <c r="BH19">
        <f t="shared" si="18"/>
        <v>0</v>
      </c>
      <c r="BI19">
        <f t="shared" si="19"/>
        <v>0</v>
      </c>
    </row>
    <row r="20" spans="1:61" x14ac:dyDescent="0.25">
      <c r="A20" s="62">
        <v>222210005101054</v>
      </c>
      <c r="B20" s="62" t="s">
        <v>67</v>
      </c>
      <c r="C20" s="28"/>
      <c r="D20" s="49" t="s">
        <v>42</v>
      </c>
      <c r="E20" s="49" t="s">
        <v>42</v>
      </c>
      <c r="F20" s="49" t="s">
        <v>42</v>
      </c>
      <c r="G20" s="49" t="s">
        <v>42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34">
        <f>SUM(I20:P20)</f>
        <v>0</v>
      </c>
      <c r="S20" s="7"/>
      <c r="T20" s="7"/>
      <c r="U20" s="7"/>
      <c r="V20" s="13"/>
      <c r="W20" s="13"/>
      <c r="X20" s="7"/>
      <c r="Y20" s="7"/>
      <c r="Z20" s="7"/>
      <c r="AA20" s="7"/>
      <c r="AB20" s="13"/>
      <c r="AC20" s="13"/>
      <c r="AD20" s="13"/>
      <c r="AE20" s="13"/>
      <c r="AF20" s="7">
        <f t="shared" si="0"/>
        <v>0</v>
      </c>
      <c r="AG20" s="6"/>
      <c r="AH20" s="32"/>
      <c r="AI20" s="54">
        <f t="shared" si="1"/>
        <v>0</v>
      </c>
      <c r="AJ20" s="54">
        <f t="shared" si="2"/>
        <v>0</v>
      </c>
      <c r="AK20" s="54">
        <f t="shared" si="3"/>
        <v>0</v>
      </c>
      <c r="AL20" s="53">
        <f t="shared" si="7"/>
        <v>0</v>
      </c>
      <c r="AM20" s="54"/>
      <c r="AO20" s="50">
        <f t="shared" si="4"/>
        <v>0</v>
      </c>
      <c r="AP20" s="50">
        <f t="shared" si="5"/>
        <v>0</v>
      </c>
      <c r="AQ20" s="50">
        <f t="shared" si="6"/>
        <v>0</v>
      </c>
      <c r="AR20" s="14">
        <f t="shared" si="8"/>
        <v>0</v>
      </c>
      <c r="AS20" s="50"/>
      <c r="AT20" s="39"/>
      <c r="AU20" s="51">
        <f t="shared" si="9"/>
        <v>0</v>
      </c>
      <c r="AV20" s="51">
        <f t="shared" si="10"/>
        <v>0</v>
      </c>
      <c r="AW20" s="51">
        <f t="shared" si="11"/>
        <v>0</v>
      </c>
      <c r="AX20" s="37">
        <f t="shared" si="12"/>
        <v>0</v>
      </c>
      <c r="AY20" s="51"/>
      <c r="AZ20" s="42"/>
      <c r="BA20" s="51" t="str">
        <f t="shared" si="13"/>
        <v>Not</v>
      </c>
      <c r="BB20" s="51" t="str">
        <f t="shared" si="14"/>
        <v>Not</v>
      </c>
      <c r="BC20" s="51" t="str">
        <f t="shared" si="15"/>
        <v>Not</v>
      </c>
      <c r="BD20" s="37" t="str">
        <f t="shared" si="16"/>
        <v>Not</v>
      </c>
      <c r="BE20" s="51"/>
      <c r="BG20">
        <f t="shared" si="17"/>
        <v>0</v>
      </c>
      <c r="BH20">
        <f t="shared" si="18"/>
        <v>0</v>
      </c>
      <c r="BI20">
        <f t="shared" si="19"/>
        <v>0</v>
      </c>
    </row>
    <row r="21" spans="1:61" x14ac:dyDescent="0.25">
      <c r="A21" s="62">
        <v>222210005101057</v>
      </c>
      <c r="B21" s="62" t="s">
        <v>68</v>
      </c>
      <c r="C21" s="6"/>
      <c r="D21" s="49" t="s">
        <v>42</v>
      </c>
      <c r="E21" s="49" t="s">
        <v>42</v>
      </c>
      <c r="F21" s="49" t="s">
        <v>42</v>
      </c>
      <c r="G21" s="33" t="s">
        <v>42</v>
      </c>
      <c r="H21" s="6"/>
      <c r="I21" s="6"/>
      <c r="J21" s="6"/>
      <c r="K21" s="6"/>
      <c r="L21" s="23"/>
      <c r="M21" s="23"/>
      <c r="N21" s="23"/>
      <c r="O21" s="6"/>
      <c r="P21" s="6"/>
      <c r="Q21" s="6"/>
      <c r="R21" s="7">
        <f t="shared" si="20"/>
        <v>0</v>
      </c>
      <c r="S21" s="7">
        <v>0</v>
      </c>
      <c r="T21" s="7"/>
      <c r="U21" s="7">
        <v>0</v>
      </c>
      <c r="V21" s="13"/>
      <c r="W21" s="13"/>
      <c r="X21" s="7"/>
      <c r="Y21" s="7"/>
      <c r="Z21" s="7">
        <v>0</v>
      </c>
      <c r="AA21" s="7">
        <v>0</v>
      </c>
      <c r="AB21" s="13"/>
      <c r="AC21" s="13"/>
      <c r="AD21" s="13">
        <v>0</v>
      </c>
      <c r="AE21" s="13">
        <v>1</v>
      </c>
      <c r="AF21" s="7">
        <f t="shared" si="0"/>
        <v>1</v>
      </c>
      <c r="AG21" s="6">
        <f>SUM(C21,G21,H21,R21,AF21)</f>
        <v>1</v>
      </c>
      <c r="AH21" s="32"/>
      <c r="AI21" s="53">
        <f t="shared" si="1"/>
        <v>0</v>
      </c>
      <c r="AJ21" s="53">
        <f t="shared" si="2"/>
        <v>0</v>
      </c>
      <c r="AK21" s="53">
        <f t="shared" si="3"/>
        <v>1</v>
      </c>
      <c r="AL21" s="53">
        <f t="shared" si="7"/>
        <v>0</v>
      </c>
      <c r="AM21" s="53"/>
      <c r="AO21" s="14">
        <f t="shared" si="4"/>
        <v>0</v>
      </c>
      <c r="AP21" s="14">
        <f t="shared" si="5"/>
        <v>0</v>
      </c>
      <c r="AQ21" s="14">
        <f t="shared" si="6"/>
        <v>2.9999400011999758E-2</v>
      </c>
      <c r="AR21" s="14">
        <f t="shared" si="8"/>
        <v>2.2387692142367813E-2</v>
      </c>
      <c r="AS21" s="14"/>
      <c r="AT21" s="39"/>
      <c r="AU21" s="37">
        <f t="shared" si="9"/>
        <v>0</v>
      </c>
      <c r="AV21" s="37">
        <f t="shared" si="10"/>
        <v>0</v>
      </c>
      <c r="AW21" s="37">
        <f t="shared" si="11"/>
        <v>0</v>
      </c>
      <c r="AX21" s="37">
        <f t="shared" si="12"/>
        <v>0</v>
      </c>
      <c r="AY21" s="37"/>
      <c r="AZ21" s="42"/>
      <c r="BA21" s="37" t="str">
        <f t="shared" si="13"/>
        <v>Not</v>
      </c>
      <c r="BB21" s="37" t="str">
        <f t="shared" si="14"/>
        <v>Not</v>
      </c>
      <c r="BC21" s="37" t="str">
        <f t="shared" si="15"/>
        <v>Not</v>
      </c>
      <c r="BD21" s="37" t="str">
        <f t="shared" si="16"/>
        <v>Not</v>
      </c>
      <c r="BE21" s="37"/>
      <c r="BG21">
        <f t="shared" si="17"/>
        <v>0</v>
      </c>
      <c r="BH21">
        <f t="shared" si="18"/>
        <v>0</v>
      </c>
      <c r="BI21">
        <f t="shared" si="19"/>
        <v>0</v>
      </c>
    </row>
    <row r="22" spans="1:61" x14ac:dyDescent="0.25">
      <c r="A22" s="62">
        <v>222210005101061</v>
      </c>
      <c r="B22" s="62" t="s">
        <v>69</v>
      </c>
      <c r="C22" s="6"/>
      <c r="D22" s="6">
        <v>2</v>
      </c>
      <c r="E22" s="6">
        <v>1</v>
      </c>
      <c r="F22" s="6" t="s">
        <v>61</v>
      </c>
      <c r="G22" s="33">
        <f t="shared" ref="G22:G63" si="21">LARGE(D22:F22,1)+LARGE(D22:F22,2)</f>
        <v>3</v>
      </c>
      <c r="H22" s="6">
        <v>8</v>
      </c>
      <c r="I22" s="9">
        <v>0</v>
      </c>
      <c r="J22" s="10"/>
      <c r="K22" s="6"/>
      <c r="L22" s="23"/>
      <c r="M22" s="23"/>
      <c r="N22" s="23"/>
      <c r="O22" s="6"/>
      <c r="P22" s="6"/>
      <c r="Q22" s="6"/>
      <c r="R22" s="7">
        <f t="shared" si="20"/>
        <v>0</v>
      </c>
      <c r="S22" s="7">
        <v>0</v>
      </c>
      <c r="T22" s="7">
        <v>1</v>
      </c>
      <c r="U22" s="7">
        <v>0</v>
      </c>
      <c r="V22" s="13"/>
      <c r="W22" s="13"/>
      <c r="X22" s="7">
        <v>2</v>
      </c>
      <c r="Y22" s="7"/>
      <c r="Z22" s="7">
        <v>2</v>
      </c>
      <c r="AA22" s="7"/>
      <c r="AB22" s="13"/>
      <c r="AC22" s="13"/>
      <c r="AD22" s="13">
        <v>0</v>
      </c>
      <c r="AE22" s="13">
        <v>2</v>
      </c>
      <c r="AF22" s="7">
        <f t="shared" si="0"/>
        <v>7</v>
      </c>
      <c r="AG22" s="6">
        <f>SUM(C22,G22,H22,R22,AF22)</f>
        <v>18</v>
      </c>
      <c r="AH22" s="32"/>
      <c r="AI22" s="53">
        <f t="shared" si="1"/>
        <v>0</v>
      </c>
      <c r="AJ22" s="53">
        <f t="shared" si="2"/>
        <v>1</v>
      </c>
      <c r="AK22" s="53">
        <f t="shared" si="3"/>
        <v>13</v>
      </c>
      <c r="AL22" s="53">
        <f t="shared" si="7"/>
        <v>4</v>
      </c>
      <c r="AM22" s="53"/>
      <c r="AO22" s="14">
        <f t="shared" si="4"/>
        <v>0</v>
      </c>
      <c r="AP22" s="14">
        <f t="shared" si="5"/>
        <v>0.11537884644229328</v>
      </c>
      <c r="AQ22" s="14">
        <f t="shared" si="6"/>
        <v>0.38999220015599684</v>
      </c>
      <c r="AR22" s="14">
        <f t="shared" si="8"/>
        <v>0.29103999785078155</v>
      </c>
      <c r="AS22" s="14"/>
      <c r="AT22" s="39"/>
      <c r="AU22" s="37">
        <f t="shared" si="9"/>
        <v>0</v>
      </c>
      <c r="AV22" s="37">
        <f t="shared" si="10"/>
        <v>0</v>
      </c>
      <c r="AW22" s="37">
        <f t="shared" si="11"/>
        <v>1</v>
      </c>
      <c r="AX22" s="37">
        <f t="shared" si="12"/>
        <v>1</v>
      </c>
      <c r="AY22" s="37"/>
      <c r="AZ22" s="42"/>
      <c r="BA22" s="37" t="str">
        <f t="shared" si="13"/>
        <v>Not</v>
      </c>
      <c r="BB22" s="37" t="str">
        <f t="shared" si="14"/>
        <v>Not</v>
      </c>
      <c r="BC22" s="37" t="str">
        <f t="shared" si="15"/>
        <v>Weak</v>
      </c>
      <c r="BD22" s="37" t="str">
        <f t="shared" si="16"/>
        <v>Weak</v>
      </c>
      <c r="BE22" s="37"/>
      <c r="BG22">
        <f t="shared" si="17"/>
        <v>1</v>
      </c>
      <c r="BH22">
        <f t="shared" si="18"/>
        <v>1</v>
      </c>
      <c r="BI22">
        <f t="shared" si="19"/>
        <v>1</v>
      </c>
    </row>
    <row r="23" spans="1:61" ht="30" x14ac:dyDescent="0.25">
      <c r="A23" s="62">
        <v>222220005101046</v>
      </c>
      <c r="B23" s="62" t="s">
        <v>70</v>
      </c>
      <c r="C23" s="28"/>
      <c r="D23" s="6">
        <v>2</v>
      </c>
      <c r="E23" s="6">
        <v>4</v>
      </c>
      <c r="F23" s="6">
        <v>0</v>
      </c>
      <c r="G23" s="33">
        <f t="shared" si="21"/>
        <v>6</v>
      </c>
      <c r="H23" s="49">
        <v>8</v>
      </c>
      <c r="I23" s="49">
        <v>4.5</v>
      </c>
      <c r="J23" s="49"/>
      <c r="K23" s="49"/>
      <c r="L23" s="49"/>
      <c r="M23" s="49"/>
      <c r="N23" s="49"/>
      <c r="O23" s="49"/>
      <c r="P23" s="49"/>
      <c r="Q23" s="49"/>
      <c r="R23" s="34">
        <f>SUM(I23:P23)</f>
        <v>4.5</v>
      </c>
      <c r="S23" s="7"/>
      <c r="T23" s="7"/>
      <c r="U23" s="7"/>
      <c r="V23" s="13"/>
      <c r="W23" s="13"/>
      <c r="X23" s="7"/>
      <c r="Y23" s="7"/>
      <c r="Z23" s="7">
        <v>2</v>
      </c>
      <c r="AA23" s="7">
        <v>0</v>
      </c>
      <c r="AB23" s="13">
        <v>0</v>
      </c>
      <c r="AC23" s="13">
        <v>0</v>
      </c>
      <c r="AD23" s="13">
        <v>2</v>
      </c>
      <c r="AE23" s="13">
        <v>3</v>
      </c>
      <c r="AF23" s="7">
        <f t="shared" si="0"/>
        <v>7</v>
      </c>
      <c r="AG23" s="6"/>
      <c r="AH23" s="32"/>
      <c r="AI23" s="54">
        <f t="shared" si="1"/>
        <v>0</v>
      </c>
      <c r="AJ23" s="54">
        <f t="shared" si="2"/>
        <v>0</v>
      </c>
      <c r="AK23" s="53">
        <f t="shared" si="3"/>
        <v>19</v>
      </c>
      <c r="AL23" s="53">
        <f>MIN(SUMIF($D$14:$AE$14,I$6,$D23:$AE23), 100)</f>
        <v>6.5</v>
      </c>
      <c r="AM23" s="54"/>
      <c r="AO23" s="50">
        <f t="shared" si="4"/>
        <v>0</v>
      </c>
      <c r="AP23" s="50">
        <f t="shared" si="5"/>
        <v>0</v>
      </c>
      <c r="AQ23" s="50">
        <f t="shared" si="6"/>
        <v>0.56998860022799536</v>
      </c>
      <c r="AR23" s="14">
        <f t="shared" si="8"/>
        <v>0.4253661507049884</v>
      </c>
      <c r="AS23" s="50"/>
      <c r="AT23" s="39"/>
      <c r="AU23" s="51">
        <f t="shared" si="9"/>
        <v>0</v>
      </c>
      <c r="AV23" s="51">
        <f t="shared" si="10"/>
        <v>0</v>
      </c>
      <c r="AW23" s="51">
        <f t="shared" si="11"/>
        <v>2</v>
      </c>
      <c r="AX23" s="37">
        <f t="shared" si="12"/>
        <v>1</v>
      </c>
      <c r="AY23" s="51"/>
      <c r="AZ23" s="42"/>
      <c r="BA23" s="51" t="str">
        <f t="shared" si="13"/>
        <v>Not</v>
      </c>
      <c r="BB23" s="51" t="str">
        <f t="shared" si="14"/>
        <v>Not</v>
      </c>
      <c r="BC23" s="51" t="str">
        <f t="shared" si="15"/>
        <v>Att</v>
      </c>
      <c r="BD23" s="37" t="str">
        <f t="shared" si="16"/>
        <v>Weak</v>
      </c>
      <c r="BE23" s="51"/>
      <c r="BG23">
        <f t="shared" si="17"/>
        <v>1</v>
      </c>
      <c r="BH23">
        <f t="shared" si="18"/>
        <v>2</v>
      </c>
      <c r="BI23">
        <f t="shared" si="19"/>
        <v>2</v>
      </c>
    </row>
    <row r="24" spans="1:61" x14ac:dyDescent="0.25">
      <c r="A24" s="62">
        <v>222220005101048</v>
      </c>
      <c r="B24" s="62" t="s">
        <v>71</v>
      </c>
      <c r="C24" s="28"/>
      <c r="D24" s="6">
        <v>2</v>
      </c>
      <c r="E24" s="6">
        <v>5</v>
      </c>
      <c r="F24" s="6">
        <v>5</v>
      </c>
      <c r="G24" s="33">
        <f t="shared" si="21"/>
        <v>10</v>
      </c>
      <c r="H24" s="49">
        <v>8</v>
      </c>
      <c r="I24" s="49">
        <v>4</v>
      </c>
      <c r="J24" s="49"/>
      <c r="K24" s="49"/>
      <c r="L24" s="49"/>
      <c r="M24" s="49"/>
      <c r="N24" s="49"/>
      <c r="O24" s="49"/>
      <c r="P24" s="49"/>
      <c r="Q24" s="49"/>
      <c r="R24" s="34">
        <f>SUM(I24:P24)</f>
        <v>4</v>
      </c>
      <c r="S24" s="7"/>
      <c r="T24" s="7"/>
      <c r="U24" s="7"/>
      <c r="V24" s="13"/>
      <c r="W24" s="13"/>
      <c r="X24" s="7">
        <v>2</v>
      </c>
      <c r="Y24" s="7">
        <v>2</v>
      </c>
      <c r="Z24" s="7"/>
      <c r="AA24" s="7"/>
      <c r="AB24" s="27">
        <v>0</v>
      </c>
      <c r="AC24" s="31">
        <v>0</v>
      </c>
      <c r="AD24" s="27">
        <v>3</v>
      </c>
      <c r="AE24" s="27"/>
      <c r="AF24" s="7">
        <f t="shared" si="0"/>
        <v>7</v>
      </c>
      <c r="AG24" s="6"/>
      <c r="AH24" s="32"/>
      <c r="AI24" s="54">
        <f t="shared" si="1"/>
        <v>5</v>
      </c>
      <c r="AJ24" s="54">
        <f t="shared" si="2"/>
        <v>0</v>
      </c>
      <c r="AK24" s="53">
        <f t="shared" si="3"/>
        <v>16</v>
      </c>
      <c r="AL24" s="53">
        <f t="shared" si="7"/>
        <v>10</v>
      </c>
      <c r="AM24" s="54"/>
      <c r="AO24" s="50">
        <f t="shared" si="4"/>
        <v>0.37499531255859297</v>
      </c>
      <c r="AP24" s="50">
        <f t="shared" si="5"/>
        <v>0</v>
      </c>
      <c r="AQ24" s="50">
        <f t="shared" si="6"/>
        <v>0.47999040019199612</v>
      </c>
      <c r="AR24" s="14">
        <f t="shared" si="8"/>
        <v>0.358203074277885</v>
      </c>
      <c r="AS24" s="50"/>
      <c r="AT24" s="39"/>
      <c r="AU24" s="51">
        <f t="shared" si="9"/>
        <v>1</v>
      </c>
      <c r="AV24" s="51">
        <f t="shared" si="10"/>
        <v>0</v>
      </c>
      <c r="AW24" s="51">
        <f t="shared" si="11"/>
        <v>1</v>
      </c>
      <c r="AX24" s="37">
        <f t="shared" si="12"/>
        <v>1</v>
      </c>
      <c r="AY24" s="51"/>
      <c r="AZ24" s="42"/>
      <c r="BA24" s="51" t="str">
        <f t="shared" si="13"/>
        <v>Weak</v>
      </c>
      <c r="BB24" s="51" t="str">
        <f t="shared" si="14"/>
        <v>Not</v>
      </c>
      <c r="BC24" s="51" t="str">
        <f t="shared" si="15"/>
        <v>Weak</v>
      </c>
      <c r="BD24" s="37" t="str">
        <f t="shared" si="16"/>
        <v>Weak</v>
      </c>
      <c r="BE24" s="51"/>
      <c r="BG24">
        <f t="shared" si="17"/>
        <v>2</v>
      </c>
      <c r="BH24">
        <f t="shared" si="18"/>
        <v>1</v>
      </c>
      <c r="BI24">
        <f t="shared" si="19"/>
        <v>1</v>
      </c>
    </row>
    <row r="25" spans="1:61" x14ac:dyDescent="0.25">
      <c r="A25" s="62">
        <v>222220005101049</v>
      </c>
      <c r="B25" s="62" t="s">
        <v>72</v>
      </c>
      <c r="C25" s="6"/>
      <c r="D25" s="6">
        <v>2</v>
      </c>
      <c r="E25" s="6">
        <v>1</v>
      </c>
      <c r="F25" s="6">
        <v>0</v>
      </c>
      <c r="G25" s="33">
        <f t="shared" si="21"/>
        <v>3</v>
      </c>
      <c r="H25" s="6">
        <v>8</v>
      </c>
      <c r="I25" s="9">
        <v>6</v>
      </c>
      <c r="J25" s="10"/>
      <c r="K25" s="6"/>
      <c r="L25" s="23"/>
      <c r="M25" s="23"/>
      <c r="N25" s="23"/>
      <c r="O25" s="6"/>
      <c r="P25" s="6"/>
      <c r="Q25" s="6"/>
      <c r="R25" s="7">
        <f t="shared" si="20"/>
        <v>6</v>
      </c>
      <c r="S25" s="7"/>
      <c r="T25" s="7">
        <v>1.5</v>
      </c>
      <c r="U25" s="7">
        <v>0</v>
      </c>
      <c r="V25" s="13"/>
      <c r="W25" s="13"/>
      <c r="X25" s="7"/>
      <c r="Y25" s="7"/>
      <c r="Z25" s="7">
        <v>2.5</v>
      </c>
      <c r="AA25" s="7">
        <v>0</v>
      </c>
      <c r="AB25" s="13"/>
      <c r="AC25" s="13"/>
      <c r="AD25" s="13">
        <v>1.5</v>
      </c>
      <c r="AE25" s="13">
        <v>4</v>
      </c>
      <c r="AF25" s="7">
        <f t="shared" si="0"/>
        <v>9.5</v>
      </c>
      <c r="AG25" s="6">
        <f>SUM(C25,G25,H25,R25,AF25)</f>
        <v>26.5</v>
      </c>
      <c r="AH25" s="32"/>
      <c r="AI25" s="53">
        <f t="shared" si="1"/>
        <v>0</v>
      </c>
      <c r="AJ25" s="53">
        <f t="shared" si="2"/>
        <v>1.5</v>
      </c>
      <c r="AK25" s="53">
        <f t="shared" si="3"/>
        <v>17</v>
      </c>
      <c r="AL25" s="53">
        <f t="shared" si="7"/>
        <v>8</v>
      </c>
      <c r="AM25" s="53"/>
      <c r="AO25" s="14">
        <f t="shared" si="4"/>
        <v>0</v>
      </c>
      <c r="AP25" s="14">
        <f t="shared" si="5"/>
        <v>0.17306826966343991</v>
      </c>
      <c r="AQ25" s="14">
        <f t="shared" si="6"/>
        <v>0.50998980020399587</v>
      </c>
      <c r="AR25" s="14">
        <f t="shared" si="8"/>
        <v>0.3805907664202528</v>
      </c>
      <c r="AS25" s="14"/>
      <c r="AT25" s="39"/>
      <c r="AU25" s="37">
        <f t="shared" si="9"/>
        <v>0</v>
      </c>
      <c r="AV25" s="37">
        <f t="shared" si="10"/>
        <v>0</v>
      </c>
      <c r="AW25" s="37">
        <f t="shared" si="11"/>
        <v>2</v>
      </c>
      <c r="AX25" s="37">
        <f t="shared" si="12"/>
        <v>1</v>
      </c>
      <c r="AY25" s="37"/>
      <c r="AZ25" s="42"/>
      <c r="BA25" s="37" t="str">
        <f t="shared" si="13"/>
        <v>Not</v>
      </c>
      <c r="BB25" s="37" t="str">
        <f t="shared" si="14"/>
        <v>Not</v>
      </c>
      <c r="BC25" s="37" t="str">
        <f t="shared" si="15"/>
        <v>Att</v>
      </c>
      <c r="BD25" s="37" t="str">
        <f t="shared" si="16"/>
        <v>Weak</v>
      </c>
      <c r="BE25" s="37"/>
      <c r="BG25">
        <f t="shared" si="17"/>
        <v>1</v>
      </c>
      <c r="BH25">
        <f t="shared" si="18"/>
        <v>2</v>
      </c>
      <c r="BI25">
        <f t="shared" si="19"/>
        <v>2</v>
      </c>
    </row>
    <row r="26" spans="1:61" ht="30" x14ac:dyDescent="0.25">
      <c r="A26" s="62">
        <v>222220005101050</v>
      </c>
      <c r="B26" s="62" t="s">
        <v>73</v>
      </c>
      <c r="C26" s="6"/>
      <c r="D26" s="6">
        <v>2</v>
      </c>
      <c r="E26" s="6">
        <v>2</v>
      </c>
      <c r="F26" s="6">
        <v>0</v>
      </c>
      <c r="G26" s="33">
        <f t="shared" si="21"/>
        <v>4</v>
      </c>
      <c r="H26" s="6">
        <v>8</v>
      </c>
      <c r="I26" s="66">
        <v>6</v>
      </c>
      <c r="J26" s="10"/>
      <c r="K26" s="6"/>
      <c r="L26" s="23"/>
      <c r="M26" s="23"/>
      <c r="N26" s="23"/>
      <c r="O26" s="6"/>
      <c r="P26" s="6"/>
      <c r="Q26" s="6"/>
      <c r="R26" s="7">
        <f t="shared" si="20"/>
        <v>6</v>
      </c>
      <c r="S26" s="7"/>
      <c r="T26" s="7"/>
      <c r="U26" s="7"/>
      <c r="V26" s="13">
        <v>0</v>
      </c>
      <c r="W26" s="13"/>
      <c r="X26" s="7"/>
      <c r="Y26" s="7"/>
      <c r="Z26" s="7">
        <v>0</v>
      </c>
      <c r="AA26" s="7"/>
      <c r="AB26" s="13">
        <v>0</v>
      </c>
      <c r="AC26" s="13"/>
      <c r="AD26" s="13">
        <v>0</v>
      </c>
      <c r="AE26" s="13">
        <v>0</v>
      </c>
      <c r="AF26" s="7">
        <f t="shared" si="0"/>
        <v>0</v>
      </c>
      <c r="AG26" s="6">
        <f>SUM(C26,G26,H26,R26,AF26)</f>
        <v>18</v>
      </c>
      <c r="AH26" s="32"/>
      <c r="AI26" s="53">
        <f t="shared" si="1"/>
        <v>0</v>
      </c>
      <c r="AJ26" s="53">
        <f t="shared" si="2"/>
        <v>0</v>
      </c>
      <c r="AK26" s="53">
        <f t="shared" si="3"/>
        <v>10</v>
      </c>
      <c r="AL26" s="53">
        <f t="shared" si="7"/>
        <v>8</v>
      </c>
      <c r="AM26" s="53"/>
      <c r="AO26" s="14">
        <f t="shared" si="4"/>
        <v>0</v>
      </c>
      <c r="AP26" s="14">
        <f t="shared" si="5"/>
        <v>0</v>
      </c>
      <c r="AQ26" s="14">
        <f t="shared" si="6"/>
        <v>0.29999400011999755</v>
      </c>
      <c r="AR26" s="14">
        <f t="shared" si="8"/>
        <v>0.22387692142367813</v>
      </c>
      <c r="AS26" s="14"/>
      <c r="AT26" s="39"/>
      <c r="AU26" s="37">
        <f t="shared" si="9"/>
        <v>0</v>
      </c>
      <c r="AV26" s="37">
        <f t="shared" si="10"/>
        <v>0</v>
      </c>
      <c r="AW26" s="37">
        <f t="shared" si="11"/>
        <v>1</v>
      </c>
      <c r="AX26" s="37">
        <f t="shared" si="12"/>
        <v>0</v>
      </c>
      <c r="AY26" s="37"/>
      <c r="AZ26" s="42"/>
      <c r="BA26" s="37" t="str">
        <f t="shared" si="13"/>
        <v>Not</v>
      </c>
      <c r="BB26" s="37" t="str">
        <f t="shared" si="14"/>
        <v>Not</v>
      </c>
      <c r="BC26" s="37" t="str">
        <f t="shared" si="15"/>
        <v>Weak</v>
      </c>
      <c r="BD26" s="37" t="str">
        <f t="shared" si="16"/>
        <v>Not</v>
      </c>
      <c r="BE26" s="37"/>
      <c r="BG26">
        <f t="shared" si="17"/>
        <v>0</v>
      </c>
      <c r="BH26">
        <f t="shared" si="18"/>
        <v>1</v>
      </c>
      <c r="BI26">
        <f t="shared" si="19"/>
        <v>1</v>
      </c>
    </row>
    <row r="27" spans="1:61" x14ac:dyDescent="0.25">
      <c r="A27" s="62">
        <v>222220005101051</v>
      </c>
      <c r="B27" s="62" t="s">
        <v>74</v>
      </c>
      <c r="C27" s="28"/>
      <c r="D27" s="6">
        <v>3.5</v>
      </c>
      <c r="E27" s="6">
        <v>7</v>
      </c>
      <c r="F27" s="6">
        <v>0</v>
      </c>
      <c r="G27" s="33">
        <f t="shared" si="21"/>
        <v>10.5</v>
      </c>
      <c r="H27" s="49">
        <v>9</v>
      </c>
      <c r="I27" s="9">
        <v>9</v>
      </c>
      <c r="J27" s="49"/>
      <c r="K27" s="49"/>
      <c r="L27" s="49"/>
      <c r="M27" s="49"/>
      <c r="N27" s="49"/>
      <c r="O27" s="49"/>
      <c r="P27" s="49"/>
      <c r="Q27" s="49"/>
      <c r="R27" s="34">
        <f>SUM(I27:P27)</f>
        <v>9</v>
      </c>
      <c r="S27" s="7">
        <v>1</v>
      </c>
      <c r="T27" s="7">
        <v>2</v>
      </c>
      <c r="U27" s="7">
        <v>0</v>
      </c>
      <c r="V27" s="13"/>
      <c r="W27" s="13"/>
      <c r="X27" s="7"/>
      <c r="Y27" s="7"/>
      <c r="Z27" s="7">
        <v>0</v>
      </c>
      <c r="AA27" s="7">
        <v>2</v>
      </c>
      <c r="AB27" s="13">
        <v>0</v>
      </c>
      <c r="AC27" s="13">
        <v>2</v>
      </c>
      <c r="AD27" s="13">
        <v>5</v>
      </c>
      <c r="AE27" s="13">
        <v>2</v>
      </c>
      <c r="AF27" s="7">
        <f t="shared" si="0"/>
        <v>14</v>
      </c>
      <c r="AG27" s="6"/>
      <c r="AH27" s="32"/>
      <c r="AI27" s="54">
        <f t="shared" si="1"/>
        <v>2</v>
      </c>
      <c r="AJ27" s="54">
        <f t="shared" si="2"/>
        <v>3</v>
      </c>
      <c r="AK27" s="53">
        <f t="shared" si="3"/>
        <v>25</v>
      </c>
      <c r="AL27" s="53">
        <f>MIN(SUMIF($D$14:$AE$14,I$6,$D27:$AE27), 100)</f>
        <v>12.5</v>
      </c>
      <c r="AM27" s="54"/>
      <c r="AO27" s="50">
        <f t="shared" si="4"/>
        <v>0.14999812502343721</v>
      </c>
      <c r="AP27" s="50">
        <f t="shared" si="5"/>
        <v>0.34613653932687982</v>
      </c>
      <c r="AQ27" s="50">
        <f t="shared" si="6"/>
        <v>0.74998500029999393</v>
      </c>
      <c r="AR27" s="14">
        <f t="shared" si="8"/>
        <v>0.5596923035591953</v>
      </c>
      <c r="AS27" s="50"/>
      <c r="AT27" s="39"/>
      <c r="AU27" s="51">
        <f t="shared" si="9"/>
        <v>0</v>
      </c>
      <c r="AV27" s="51">
        <f t="shared" si="10"/>
        <v>1</v>
      </c>
      <c r="AW27" s="51">
        <f t="shared" si="11"/>
        <v>2</v>
      </c>
      <c r="AX27" s="37">
        <f t="shared" si="12"/>
        <v>2</v>
      </c>
      <c r="AY27" s="51"/>
      <c r="AZ27" s="42"/>
      <c r="BA27" s="51" t="str">
        <f t="shared" si="13"/>
        <v>Not</v>
      </c>
      <c r="BB27" s="51" t="str">
        <f t="shared" si="14"/>
        <v>Weak</v>
      </c>
      <c r="BC27" s="51" t="str">
        <f t="shared" si="15"/>
        <v>Att</v>
      </c>
      <c r="BD27" s="37" t="str">
        <f t="shared" si="16"/>
        <v>Att</v>
      </c>
      <c r="BE27" s="51"/>
      <c r="BG27">
        <f t="shared" si="17"/>
        <v>2</v>
      </c>
      <c r="BH27">
        <f t="shared" si="18"/>
        <v>3</v>
      </c>
      <c r="BI27">
        <f t="shared" si="19"/>
        <v>2</v>
      </c>
    </row>
    <row r="28" spans="1:61" x14ac:dyDescent="0.25">
      <c r="A28" s="62">
        <v>222220005101053</v>
      </c>
      <c r="B28" s="62" t="s">
        <v>75</v>
      </c>
      <c r="C28" s="6"/>
      <c r="D28" s="6">
        <v>0</v>
      </c>
      <c r="E28" s="6">
        <v>5</v>
      </c>
      <c r="F28" s="6">
        <v>5</v>
      </c>
      <c r="G28" s="33">
        <f t="shared" si="21"/>
        <v>10</v>
      </c>
      <c r="H28" s="6">
        <v>9</v>
      </c>
      <c r="I28" s="49">
        <v>5</v>
      </c>
      <c r="J28" s="10"/>
      <c r="K28" s="6"/>
      <c r="L28" s="23"/>
      <c r="M28" s="23"/>
      <c r="N28" s="23"/>
      <c r="O28" s="6"/>
      <c r="P28" s="6"/>
      <c r="Q28" s="6"/>
      <c r="R28" s="7">
        <f t="shared" si="20"/>
        <v>5</v>
      </c>
      <c r="S28" s="7"/>
      <c r="T28" s="7">
        <v>1.5</v>
      </c>
      <c r="U28" s="7">
        <v>0</v>
      </c>
      <c r="V28" s="13">
        <v>0.5</v>
      </c>
      <c r="W28" s="13"/>
      <c r="X28" s="7">
        <v>2</v>
      </c>
      <c r="Y28" s="7">
        <v>2</v>
      </c>
      <c r="Z28" s="7"/>
      <c r="AA28" s="7"/>
      <c r="AB28" s="13"/>
      <c r="AC28" s="13"/>
      <c r="AD28" s="13">
        <v>5</v>
      </c>
      <c r="AE28" s="13">
        <v>4</v>
      </c>
      <c r="AF28" s="7">
        <f t="shared" si="0"/>
        <v>15</v>
      </c>
      <c r="AG28" s="6">
        <f t="shared" ref="AG28:AG34" si="22">SUM(C28,G28,H28,R28,AF28)</f>
        <v>39</v>
      </c>
      <c r="AH28" s="32"/>
      <c r="AI28" s="53">
        <f t="shared" si="1"/>
        <v>5</v>
      </c>
      <c r="AJ28" s="53">
        <f t="shared" si="2"/>
        <v>1.5</v>
      </c>
      <c r="AK28" s="53">
        <f t="shared" si="3"/>
        <v>23</v>
      </c>
      <c r="AL28" s="53">
        <f t="shared" si="7"/>
        <v>9.5</v>
      </c>
      <c r="AM28" s="53"/>
      <c r="AO28" s="14">
        <f t="shared" si="4"/>
        <v>0.37499531255859297</v>
      </c>
      <c r="AP28" s="14">
        <f t="shared" si="5"/>
        <v>0.17306826966343991</v>
      </c>
      <c r="AQ28" s="14">
        <f t="shared" si="6"/>
        <v>0.68998620027599444</v>
      </c>
      <c r="AR28" s="14">
        <f t="shared" si="8"/>
        <v>0.51491691927445971</v>
      </c>
      <c r="AS28" s="14"/>
      <c r="AT28" s="39"/>
      <c r="AU28" s="37">
        <f t="shared" si="9"/>
        <v>1</v>
      </c>
      <c r="AV28" s="37">
        <f t="shared" si="10"/>
        <v>0</v>
      </c>
      <c r="AW28" s="37">
        <f t="shared" si="11"/>
        <v>2</v>
      </c>
      <c r="AX28" s="37">
        <f t="shared" si="12"/>
        <v>2</v>
      </c>
      <c r="AY28" s="37"/>
      <c r="AZ28" s="42"/>
      <c r="BA28" s="37" t="str">
        <f t="shared" si="13"/>
        <v>Weak</v>
      </c>
      <c r="BB28" s="37" t="str">
        <f t="shared" si="14"/>
        <v>Not</v>
      </c>
      <c r="BC28" s="37" t="str">
        <f t="shared" si="15"/>
        <v>Att</v>
      </c>
      <c r="BD28" s="37" t="str">
        <f t="shared" si="16"/>
        <v>Att</v>
      </c>
      <c r="BE28" s="37"/>
      <c r="BG28">
        <f t="shared" si="17"/>
        <v>3</v>
      </c>
      <c r="BH28">
        <f t="shared" si="18"/>
        <v>2</v>
      </c>
      <c r="BI28">
        <f t="shared" si="19"/>
        <v>2</v>
      </c>
    </row>
    <row r="29" spans="1:61" x14ac:dyDescent="0.25">
      <c r="A29" s="62">
        <v>222220005101054</v>
      </c>
      <c r="B29" s="62" t="s">
        <v>76</v>
      </c>
      <c r="C29" s="6"/>
      <c r="D29" s="6">
        <v>2</v>
      </c>
      <c r="E29" s="6">
        <v>0</v>
      </c>
      <c r="F29" s="6">
        <v>0</v>
      </c>
      <c r="G29" s="33">
        <f t="shared" si="21"/>
        <v>2</v>
      </c>
      <c r="H29" s="6">
        <v>8</v>
      </c>
      <c r="I29" s="9">
        <v>3.5</v>
      </c>
      <c r="J29" s="10"/>
      <c r="K29" s="6"/>
      <c r="L29" s="23"/>
      <c r="M29" s="23"/>
      <c r="N29" s="23"/>
      <c r="O29" s="6"/>
      <c r="P29" s="6"/>
      <c r="Q29" s="6"/>
      <c r="R29" s="7">
        <f t="shared" si="20"/>
        <v>3.5</v>
      </c>
      <c r="S29" s="7">
        <v>0</v>
      </c>
      <c r="T29" s="7">
        <v>1</v>
      </c>
      <c r="U29" s="7"/>
      <c r="V29" s="13"/>
      <c r="W29" s="13"/>
      <c r="X29" s="7">
        <v>2</v>
      </c>
      <c r="Y29" s="7">
        <v>2</v>
      </c>
      <c r="Z29" s="7"/>
      <c r="AA29" s="7"/>
      <c r="AB29" s="13">
        <v>0</v>
      </c>
      <c r="AC29" s="13">
        <v>0</v>
      </c>
      <c r="AD29" s="13">
        <v>2</v>
      </c>
      <c r="AE29" s="13">
        <v>2</v>
      </c>
      <c r="AF29" s="7">
        <f t="shared" si="0"/>
        <v>9</v>
      </c>
      <c r="AG29" s="6">
        <f t="shared" si="22"/>
        <v>22.5</v>
      </c>
      <c r="AH29" s="32"/>
      <c r="AI29" s="53">
        <f t="shared" si="1"/>
        <v>0</v>
      </c>
      <c r="AJ29" s="53">
        <f t="shared" si="2"/>
        <v>1</v>
      </c>
      <c r="AK29" s="53">
        <f t="shared" si="3"/>
        <v>12</v>
      </c>
      <c r="AL29" s="53">
        <f t="shared" si="7"/>
        <v>9.5</v>
      </c>
      <c r="AM29" s="53"/>
      <c r="AO29" s="14">
        <f t="shared" si="4"/>
        <v>0</v>
      </c>
      <c r="AP29" s="14">
        <f t="shared" si="5"/>
        <v>0.11537884644229328</v>
      </c>
      <c r="AQ29" s="14">
        <f t="shared" si="6"/>
        <v>0.35999280014399709</v>
      </c>
      <c r="AR29" s="14">
        <f t="shared" si="8"/>
        <v>0.26865230570841375</v>
      </c>
      <c r="AS29" s="14"/>
      <c r="AT29" s="39"/>
      <c r="AU29" s="37">
        <f t="shared" si="9"/>
        <v>0</v>
      </c>
      <c r="AV29" s="37">
        <f t="shared" si="10"/>
        <v>0</v>
      </c>
      <c r="AW29" s="37">
        <f t="shared" si="11"/>
        <v>1</v>
      </c>
      <c r="AX29" s="37">
        <f t="shared" si="12"/>
        <v>1</v>
      </c>
      <c r="AY29" s="37"/>
      <c r="AZ29" s="42"/>
      <c r="BA29" s="37" t="str">
        <f t="shared" si="13"/>
        <v>Not</v>
      </c>
      <c r="BB29" s="37" t="str">
        <f t="shared" si="14"/>
        <v>Not</v>
      </c>
      <c r="BC29" s="37" t="str">
        <f t="shared" si="15"/>
        <v>Weak</v>
      </c>
      <c r="BD29" s="37" t="str">
        <f t="shared" si="16"/>
        <v>Weak</v>
      </c>
      <c r="BE29" s="37"/>
      <c r="BG29">
        <f t="shared" si="17"/>
        <v>1</v>
      </c>
      <c r="BH29">
        <f t="shared" si="18"/>
        <v>1</v>
      </c>
      <c r="BI29">
        <f t="shared" si="19"/>
        <v>1</v>
      </c>
    </row>
    <row r="30" spans="1:61" x14ac:dyDescent="0.25">
      <c r="A30" s="62">
        <v>222220005101055</v>
      </c>
      <c r="B30" s="62" t="s">
        <v>77</v>
      </c>
      <c r="C30" s="6"/>
      <c r="D30" s="6">
        <v>0</v>
      </c>
      <c r="E30" s="6">
        <v>8</v>
      </c>
      <c r="F30" s="6">
        <v>5</v>
      </c>
      <c r="G30" s="33">
        <f t="shared" si="21"/>
        <v>13</v>
      </c>
      <c r="H30" s="6">
        <v>8</v>
      </c>
      <c r="I30" s="9">
        <v>3</v>
      </c>
      <c r="J30" s="10"/>
      <c r="K30" s="6"/>
      <c r="L30" s="23"/>
      <c r="M30" s="23"/>
      <c r="N30" s="23"/>
      <c r="O30" s="6"/>
      <c r="P30" s="6"/>
      <c r="Q30" s="6"/>
      <c r="R30" s="7">
        <f t="shared" si="20"/>
        <v>3</v>
      </c>
      <c r="S30" s="7"/>
      <c r="T30" s="7"/>
      <c r="U30" s="7"/>
      <c r="V30" s="13"/>
      <c r="W30" s="13"/>
      <c r="X30" s="7"/>
      <c r="Y30" s="7"/>
      <c r="Z30" s="7"/>
      <c r="AA30" s="7"/>
      <c r="AB30" s="13"/>
      <c r="AC30" s="13">
        <v>0</v>
      </c>
      <c r="AD30" s="13">
        <v>0</v>
      </c>
      <c r="AE30" s="13"/>
      <c r="AF30" s="7">
        <f t="shared" si="0"/>
        <v>0</v>
      </c>
      <c r="AG30" s="6">
        <f t="shared" si="22"/>
        <v>24</v>
      </c>
      <c r="AH30" s="32"/>
      <c r="AI30" s="53">
        <f t="shared" si="1"/>
        <v>5</v>
      </c>
      <c r="AJ30" s="53">
        <f t="shared" si="2"/>
        <v>0</v>
      </c>
      <c r="AK30" s="53">
        <f t="shared" si="3"/>
        <v>16</v>
      </c>
      <c r="AL30" s="53">
        <f t="shared" si="7"/>
        <v>3</v>
      </c>
      <c r="AM30" s="53"/>
      <c r="AO30" s="14">
        <f t="shared" si="4"/>
        <v>0.37499531255859297</v>
      </c>
      <c r="AP30" s="14">
        <f t="shared" si="5"/>
        <v>0</v>
      </c>
      <c r="AQ30" s="14">
        <f t="shared" si="6"/>
        <v>0.47999040019199612</v>
      </c>
      <c r="AR30" s="14">
        <f t="shared" si="8"/>
        <v>0.358203074277885</v>
      </c>
      <c r="AS30" s="14"/>
      <c r="AT30" s="39"/>
      <c r="AU30" s="37">
        <f t="shared" si="9"/>
        <v>1</v>
      </c>
      <c r="AV30" s="37">
        <f t="shared" si="10"/>
        <v>0</v>
      </c>
      <c r="AW30" s="37">
        <f t="shared" si="11"/>
        <v>1</v>
      </c>
      <c r="AX30" s="37">
        <f t="shared" si="12"/>
        <v>1</v>
      </c>
      <c r="AY30" s="37"/>
      <c r="AZ30" s="42"/>
      <c r="BA30" s="37" t="str">
        <f t="shared" si="13"/>
        <v>Weak</v>
      </c>
      <c r="BB30" s="37" t="str">
        <f t="shared" si="14"/>
        <v>Not</v>
      </c>
      <c r="BC30" s="37" t="str">
        <f t="shared" si="15"/>
        <v>Weak</v>
      </c>
      <c r="BD30" s="37" t="str">
        <f t="shared" si="16"/>
        <v>Weak</v>
      </c>
      <c r="BE30" s="37"/>
      <c r="BG30">
        <f t="shared" si="17"/>
        <v>2</v>
      </c>
      <c r="BH30">
        <f t="shared" si="18"/>
        <v>1</v>
      </c>
      <c r="BI30">
        <f t="shared" si="19"/>
        <v>1</v>
      </c>
    </row>
    <row r="31" spans="1:61" x14ac:dyDescent="0.25">
      <c r="A31" s="62">
        <v>222220005101056</v>
      </c>
      <c r="B31" s="62" t="s">
        <v>78</v>
      </c>
      <c r="C31" s="6"/>
      <c r="D31" s="6">
        <v>2</v>
      </c>
      <c r="E31" s="6">
        <v>6</v>
      </c>
      <c r="F31" s="6">
        <v>5</v>
      </c>
      <c r="G31" s="33">
        <f t="shared" si="21"/>
        <v>11</v>
      </c>
      <c r="H31" s="6">
        <v>8</v>
      </c>
      <c r="I31" s="9">
        <v>3</v>
      </c>
      <c r="J31" s="10"/>
      <c r="K31" s="6"/>
      <c r="L31" s="23"/>
      <c r="M31" s="23"/>
      <c r="N31" s="23"/>
      <c r="O31" s="6"/>
      <c r="P31" s="6"/>
      <c r="Q31" s="6"/>
      <c r="R31" s="7">
        <f t="shared" si="20"/>
        <v>3</v>
      </c>
      <c r="S31" s="7"/>
      <c r="T31" s="7"/>
      <c r="U31" s="7"/>
      <c r="V31" s="13"/>
      <c r="W31" s="13">
        <v>0</v>
      </c>
      <c r="X31" s="7"/>
      <c r="Y31" s="7"/>
      <c r="Z31" s="7">
        <v>0</v>
      </c>
      <c r="AA31" s="7"/>
      <c r="AB31" s="13">
        <v>0</v>
      </c>
      <c r="AC31" s="13">
        <v>0</v>
      </c>
      <c r="AD31" s="13">
        <v>4</v>
      </c>
      <c r="AE31" s="13"/>
      <c r="AF31" s="7">
        <f t="shared" si="0"/>
        <v>4</v>
      </c>
      <c r="AG31" s="6">
        <f t="shared" si="22"/>
        <v>26</v>
      </c>
      <c r="AH31" s="32"/>
      <c r="AI31" s="53">
        <f t="shared" si="1"/>
        <v>5</v>
      </c>
      <c r="AJ31" s="53">
        <f t="shared" si="2"/>
        <v>0</v>
      </c>
      <c r="AK31" s="53">
        <f t="shared" si="3"/>
        <v>18</v>
      </c>
      <c r="AL31" s="53">
        <f t="shared" si="7"/>
        <v>5</v>
      </c>
      <c r="AM31" s="53"/>
      <c r="AO31" s="14">
        <f t="shared" si="4"/>
        <v>0.37499531255859297</v>
      </c>
      <c r="AP31" s="14">
        <f t="shared" si="5"/>
        <v>0</v>
      </c>
      <c r="AQ31" s="14">
        <f t="shared" si="6"/>
        <v>0.53998920021599561</v>
      </c>
      <c r="AR31" s="14">
        <f t="shared" si="8"/>
        <v>0.4029784585626206</v>
      </c>
      <c r="AS31" s="14"/>
      <c r="AT31" s="39"/>
      <c r="AU31" s="37">
        <f t="shared" si="9"/>
        <v>1</v>
      </c>
      <c r="AV31" s="37">
        <f t="shared" si="10"/>
        <v>0</v>
      </c>
      <c r="AW31" s="37">
        <f t="shared" si="11"/>
        <v>2</v>
      </c>
      <c r="AX31" s="37">
        <f>IF((AR31)&gt;=50%, 2, (IF((AR31)&lt;25%, 0, 1)))</f>
        <v>1</v>
      </c>
      <c r="AY31" s="37"/>
      <c r="AZ31" s="42"/>
      <c r="BA31" s="37" t="str">
        <f t="shared" si="13"/>
        <v>Weak</v>
      </c>
      <c r="BB31" s="37" t="str">
        <f t="shared" si="14"/>
        <v>Not</v>
      </c>
      <c r="BC31" s="37" t="str">
        <f t="shared" si="15"/>
        <v>Att</v>
      </c>
      <c r="BD31" s="37" t="str">
        <f>IF(AX31=2,"Att", (IF(AX31=0,"Not","Weak")))</f>
        <v>Weak</v>
      </c>
      <c r="BE31" s="37"/>
      <c r="BG31">
        <f t="shared" si="17"/>
        <v>2</v>
      </c>
      <c r="BH31">
        <f t="shared" si="18"/>
        <v>2</v>
      </c>
      <c r="BI31">
        <f t="shared" si="19"/>
        <v>2</v>
      </c>
    </row>
    <row r="32" spans="1:61" ht="30" x14ac:dyDescent="0.25">
      <c r="A32" s="62">
        <v>222220005101058</v>
      </c>
      <c r="B32" s="62" t="s">
        <v>79</v>
      </c>
      <c r="C32" s="29"/>
      <c r="D32" s="6">
        <v>2</v>
      </c>
      <c r="E32" s="6">
        <v>5</v>
      </c>
      <c r="F32" s="6">
        <v>5</v>
      </c>
      <c r="G32" s="33">
        <f t="shared" si="21"/>
        <v>10</v>
      </c>
      <c r="H32" s="49">
        <v>9</v>
      </c>
      <c r="I32" s="9">
        <v>8.5</v>
      </c>
      <c r="J32" s="49"/>
      <c r="K32" s="49"/>
      <c r="L32" s="49"/>
      <c r="M32" s="49"/>
      <c r="N32" s="49"/>
      <c r="O32" s="49"/>
      <c r="P32" s="49"/>
      <c r="Q32" s="49"/>
      <c r="R32" s="34">
        <f>SUM(I32:P32)</f>
        <v>8.5</v>
      </c>
      <c r="S32" s="30">
        <v>4</v>
      </c>
      <c r="T32" s="30">
        <v>1</v>
      </c>
      <c r="U32" s="30"/>
      <c r="V32" s="13"/>
      <c r="W32" s="13"/>
      <c r="X32" s="30">
        <v>3</v>
      </c>
      <c r="Y32" s="30">
        <v>2</v>
      </c>
      <c r="Z32" s="30"/>
      <c r="AA32" s="30"/>
      <c r="AB32" s="13">
        <v>2</v>
      </c>
      <c r="AC32" s="13">
        <v>0</v>
      </c>
      <c r="AD32" s="13">
        <v>2</v>
      </c>
      <c r="AE32" s="13">
        <v>2</v>
      </c>
      <c r="AF32" s="30">
        <f t="shared" si="0"/>
        <v>16</v>
      </c>
      <c r="AG32" s="6">
        <f t="shared" si="22"/>
        <v>43.5</v>
      </c>
      <c r="AH32" s="32"/>
      <c r="AI32" s="54">
        <f t="shared" si="1"/>
        <v>5</v>
      </c>
      <c r="AJ32" s="54">
        <f t="shared" si="2"/>
        <v>7</v>
      </c>
      <c r="AK32" s="54">
        <f t="shared" si="3"/>
        <v>18</v>
      </c>
      <c r="AL32" s="53">
        <f t="shared" si="7"/>
        <v>15.5</v>
      </c>
      <c r="AM32" s="54"/>
      <c r="AO32" s="50">
        <f t="shared" si="4"/>
        <v>0.37499531255859297</v>
      </c>
      <c r="AP32" s="50">
        <f t="shared" si="5"/>
        <v>0.80765192509605288</v>
      </c>
      <c r="AQ32" s="50">
        <f t="shared" si="6"/>
        <v>0.53998920021599561</v>
      </c>
      <c r="AR32" s="14">
        <f t="shared" si="8"/>
        <v>0.4029784585626206</v>
      </c>
      <c r="AS32" s="50"/>
      <c r="AT32" s="39"/>
      <c r="AU32" s="51">
        <f t="shared" si="9"/>
        <v>1</v>
      </c>
      <c r="AV32" s="51">
        <f t="shared" si="10"/>
        <v>2</v>
      </c>
      <c r="AW32" s="51">
        <f t="shared" si="11"/>
        <v>2</v>
      </c>
      <c r="AX32" s="37">
        <f t="shared" si="12"/>
        <v>1</v>
      </c>
      <c r="AY32" s="51"/>
      <c r="AZ32" s="42"/>
      <c r="BA32" s="51" t="str">
        <f t="shared" si="13"/>
        <v>Weak</v>
      </c>
      <c r="BB32" s="51" t="str">
        <f t="shared" si="14"/>
        <v>Att</v>
      </c>
      <c r="BC32" s="51" t="str">
        <f t="shared" si="15"/>
        <v>Att</v>
      </c>
      <c r="BD32" s="37" t="str">
        <f t="shared" si="16"/>
        <v>Weak</v>
      </c>
      <c r="BE32" s="51"/>
      <c r="BG32">
        <f t="shared" si="17"/>
        <v>2</v>
      </c>
      <c r="BH32">
        <f t="shared" si="18"/>
        <v>4</v>
      </c>
      <c r="BI32">
        <f t="shared" si="19"/>
        <v>2</v>
      </c>
    </row>
    <row r="33" spans="1:61" x14ac:dyDescent="0.25">
      <c r="A33" s="62">
        <v>222220005101059</v>
      </c>
      <c r="B33" s="62" t="s">
        <v>80</v>
      </c>
      <c r="C33" s="6"/>
      <c r="D33" s="6">
        <v>2.5</v>
      </c>
      <c r="E33" s="6">
        <v>8</v>
      </c>
      <c r="F33" s="6">
        <v>6</v>
      </c>
      <c r="G33" s="33">
        <f t="shared" si="21"/>
        <v>14</v>
      </c>
      <c r="H33" s="6">
        <v>9</v>
      </c>
      <c r="I33" s="49">
        <v>6</v>
      </c>
      <c r="J33" s="10"/>
      <c r="K33" s="6"/>
      <c r="L33" s="23"/>
      <c r="M33" s="23"/>
      <c r="N33" s="23"/>
      <c r="O33" s="6"/>
      <c r="P33" s="6"/>
      <c r="Q33" s="6"/>
      <c r="R33" s="7">
        <f t="shared" si="20"/>
        <v>6</v>
      </c>
      <c r="S33" s="7">
        <v>4</v>
      </c>
      <c r="T33" s="7">
        <v>1</v>
      </c>
      <c r="U33" s="7"/>
      <c r="V33" s="13"/>
      <c r="W33" s="13"/>
      <c r="X33" s="7">
        <v>4</v>
      </c>
      <c r="Y33" s="7">
        <v>2</v>
      </c>
      <c r="Z33" s="7">
        <v>2</v>
      </c>
      <c r="AA33" s="7">
        <v>2</v>
      </c>
      <c r="AB33" s="13"/>
      <c r="AC33" s="13"/>
      <c r="AD33" s="13">
        <v>4.5</v>
      </c>
      <c r="AE33" s="13">
        <v>2</v>
      </c>
      <c r="AF33" s="7">
        <f t="shared" si="0"/>
        <v>21.5</v>
      </c>
      <c r="AG33" s="6">
        <f t="shared" si="22"/>
        <v>50.5</v>
      </c>
      <c r="AH33" s="32"/>
      <c r="AI33" s="53">
        <f t="shared" si="1"/>
        <v>6</v>
      </c>
      <c r="AJ33" s="53">
        <f t="shared" si="2"/>
        <v>5</v>
      </c>
      <c r="AK33" s="53">
        <f t="shared" si="3"/>
        <v>27.5</v>
      </c>
      <c r="AL33" s="53">
        <f>MIN(SUMIF($D$14:$AE$14,I$6,$D33:$AE33), 100)</f>
        <v>14.5</v>
      </c>
      <c r="AM33" s="53"/>
      <c r="AO33" s="14">
        <f t="shared" si="4"/>
        <v>0.44999437507031159</v>
      </c>
      <c r="AP33" s="14">
        <f t="shared" si="5"/>
        <v>0.57689423221146641</v>
      </c>
      <c r="AQ33" s="14">
        <f t="shared" si="6"/>
        <v>0.82498350032999335</v>
      </c>
      <c r="AR33" s="14">
        <f t="shared" si="8"/>
        <v>0.6156615339151148</v>
      </c>
      <c r="AS33" s="14"/>
      <c r="AT33" s="39"/>
      <c r="AU33" s="37">
        <f t="shared" si="9"/>
        <v>1</v>
      </c>
      <c r="AV33" s="37">
        <f t="shared" si="10"/>
        <v>2</v>
      </c>
      <c r="AW33" s="37">
        <f t="shared" si="11"/>
        <v>2</v>
      </c>
      <c r="AX33" s="37">
        <f t="shared" si="12"/>
        <v>2</v>
      </c>
      <c r="AY33" s="37"/>
      <c r="AZ33" s="42"/>
      <c r="BA33" s="37" t="str">
        <f t="shared" si="13"/>
        <v>Weak</v>
      </c>
      <c r="BB33" s="37" t="str">
        <f t="shared" si="14"/>
        <v>Att</v>
      </c>
      <c r="BC33" s="37" t="str">
        <f t="shared" si="15"/>
        <v>Att</v>
      </c>
      <c r="BD33" s="37" t="str">
        <f t="shared" si="16"/>
        <v>Att</v>
      </c>
      <c r="BE33" s="37"/>
      <c r="BG33">
        <f t="shared" si="17"/>
        <v>3</v>
      </c>
      <c r="BH33">
        <f t="shared" si="18"/>
        <v>4</v>
      </c>
      <c r="BI33">
        <f t="shared" si="19"/>
        <v>2</v>
      </c>
    </row>
    <row r="34" spans="1:61" x14ac:dyDescent="0.25">
      <c r="A34" s="62">
        <v>222220005101061</v>
      </c>
      <c r="B34" s="62" t="s">
        <v>81</v>
      </c>
      <c r="C34" s="6"/>
      <c r="D34" s="6" t="s">
        <v>61</v>
      </c>
      <c r="E34" s="6" t="s">
        <v>61</v>
      </c>
      <c r="F34" s="6" t="s">
        <v>61</v>
      </c>
      <c r="G34" s="33" t="s">
        <v>61</v>
      </c>
      <c r="H34" s="6" t="s">
        <v>61</v>
      </c>
      <c r="I34" s="9" t="s">
        <v>61</v>
      </c>
      <c r="J34" s="10"/>
      <c r="K34" s="6"/>
      <c r="L34" s="23"/>
      <c r="M34" s="23"/>
      <c r="N34" s="23"/>
      <c r="O34" s="6"/>
      <c r="P34" s="6"/>
      <c r="Q34" s="6"/>
      <c r="R34" s="7">
        <f t="shared" si="20"/>
        <v>0</v>
      </c>
      <c r="S34" s="7"/>
      <c r="T34" s="7"/>
      <c r="U34" s="7"/>
      <c r="V34" s="13"/>
      <c r="W34" s="13"/>
      <c r="X34" s="7"/>
      <c r="Y34" s="7"/>
      <c r="Z34" s="7"/>
      <c r="AA34" s="7"/>
      <c r="AB34" s="13"/>
      <c r="AC34" s="13"/>
      <c r="AD34" s="13"/>
      <c r="AE34" s="13"/>
      <c r="AF34" s="7">
        <f t="shared" si="0"/>
        <v>0</v>
      </c>
      <c r="AG34" s="6">
        <f t="shared" si="22"/>
        <v>0</v>
      </c>
      <c r="AH34" s="32"/>
      <c r="AI34" s="53">
        <f t="shared" si="1"/>
        <v>0</v>
      </c>
      <c r="AJ34" s="53">
        <f t="shared" si="2"/>
        <v>0</v>
      </c>
      <c r="AK34" s="53">
        <f t="shared" si="3"/>
        <v>0</v>
      </c>
      <c r="AL34" s="53">
        <f t="shared" si="7"/>
        <v>0</v>
      </c>
      <c r="AM34" s="53"/>
      <c r="AO34" s="14">
        <f t="shared" si="4"/>
        <v>0</v>
      </c>
      <c r="AP34" s="14">
        <f t="shared" si="5"/>
        <v>0</v>
      </c>
      <c r="AQ34" s="14">
        <f t="shared" si="6"/>
        <v>0</v>
      </c>
      <c r="AR34" s="14">
        <f t="shared" si="8"/>
        <v>0</v>
      </c>
      <c r="AS34" s="14"/>
      <c r="AT34" s="39"/>
      <c r="AU34" s="37">
        <f t="shared" si="9"/>
        <v>0</v>
      </c>
      <c r="AV34" s="37">
        <f t="shared" si="10"/>
        <v>0</v>
      </c>
      <c r="AW34" s="37">
        <f t="shared" si="11"/>
        <v>0</v>
      </c>
      <c r="AX34" s="37">
        <f t="shared" si="12"/>
        <v>0</v>
      </c>
      <c r="AY34" s="37"/>
      <c r="AZ34" s="42"/>
      <c r="BA34" s="37" t="str">
        <f t="shared" si="13"/>
        <v>Not</v>
      </c>
      <c r="BB34" s="37" t="str">
        <f t="shared" si="14"/>
        <v>Not</v>
      </c>
      <c r="BC34" s="37" t="str">
        <f t="shared" si="15"/>
        <v>Not</v>
      </c>
      <c r="BD34" s="37" t="str">
        <f t="shared" si="16"/>
        <v>Not</v>
      </c>
      <c r="BE34" s="37"/>
      <c r="BG34">
        <f t="shared" si="17"/>
        <v>0</v>
      </c>
      <c r="BH34">
        <f t="shared" si="18"/>
        <v>0</v>
      </c>
      <c r="BI34">
        <f t="shared" si="19"/>
        <v>0</v>
      </c>
    </row>
    <row r="35" spans="1:61" x14ac:dyDescent="0.25">
      <c r="A35" s="62">
        <v>222220005101062</v>
      </c>
      <c r="B35" s="62" t="s">
        <v>82</v>
      </c>
      <c r="C35" s="28"/>
      <c r="D35" s="6">
        <v>2</v>
      </c>
      <c r="E35" s="6">
        <v>0</v>
      </c>
      <c r="F35" s="6">
        <v>0</v>
      </c>
      <c r="G35" s="33">
        <f t="shared" si="21"/>
        <v>2</v>
      </c>
      <c r="H35" s="49">
        <v>8</v>
      </c>
      <c r="I35" s="9">
        <v>5</v>
      </c>
      <c r="J35" s="49"/>
      <c r="K35" s="49"/>
      <c r="L35" s="49"/>
      <c r="M35" s="49"/>
      <c r="N35" s="49"/>
      <c r="O35" s="49"/>
      <c r="P35" s="49"/>
      <c r="Q35" s="49"/>
      <c r="R35" s="34">
        <f>SUM(I35:P35)</f>
        <v>5</v>
      </c>
      <c r="S35" s="7">
        <v>0</v>
      </c>
      <c r="T35" s="7">
        <v>1</v>
      </c>
      <c r="U35" s="7"/>
      <c r="V35" s="13"/>
      <c r="W35" s="13"/>
      <c r="X35" s="7"/>
      <c r="Y35" s="7"/>
      <c r="Z35" s="7">
        <v>2</v>
      </c>
      <c r="AA35" s="7">
        <v>0</v>
      </c>
      <c r="AB35" s="13">
        <v>0</v>
      </c>
      <c r="AC35" s="13">
        <v>0</v>
      </c>
      <c r="AD35" s="13">
        <v>1</v>
      </c>
      <c r="AE35" s="13">
        <v>0</v>
      </c>
      <c r="AF35" s="7">
        <f t="shared" si="0"/>
        <v>4</v>
      </c>
      <c r="AG35" s="6"/>
      <c r="AH35" s="32"/>
      <c r="AI35" s="54">
        <f t="shared" si="1"/>
        <v>0</v>
      </c>
      <c r="AJ35" s="54">
        <f t="shared" si="2"/>
        <v>1</v>
      </c>
      <c r="AK35" s="54">
        <f t="shared" si="3"/>
        <v>11</v>
      </c>
      <c r="AL35" s="53">
        <f t="shared" si="7"/>
        <v>7</v>
      </c>
      <c r="AM35" s="54"/>
      <c r="AO35" s="50">
        <f t="shared" si="4"/>
        <v>0</v>
      </c>
      <c r="AP35" s="50">
        <f t="shared" si="5"/>
        <v>0.11537884644229328</v>
      </c>
      <c r="AQ35" s="50">
        <f t="shared" si="6"/>
        <v>0.32999340013199735</v>
      </c>
      <c r="AR35" s="14">
        <f t="shared" si="8"/>
        <v>0.24626461356604593</v>
      </c>
      <c r="AS35" s="50"/>
      <c r="AT35" s="39"/>
      <c r="AU35" s="51">
        <f t="shared" si="9"/>
        <v>0</v>
      </c>
      <c r="AV35" s="51">
        <f t="shared" si="10"/>
        <v>0</v>
      </c>
      <c r="AW35" s="51">
        <f t="shared" si="11"/>
        <v>1</v>
      </c>
      <c r="AX35" s="37">
        <f t="shared" si="12"/>
        <v>0</v>
      </c>
      <c r="AY35" s="51"/>
      <c r="AZ35" s="42"/>
      <c r="BA35" s="51" t="str">
        <f t="shared" si="13"/>
        <v>Not</v>
      </c>
      <c r="BB35" s="51" t="str">
        <f t="shared" si="14"/>
        <v>Not</v>
      </c>
      <c r="BC35" s="51" t="str">
        <f t="shared" si="15"/>
        <v>Weak</v>
      </c>
      <c r="BD35" s="37" t="str">
        <f t="shared" si="16"/>
        <v>Not</v>
      </c>
      <c r="BE35" s="51"/>
      <c r="BG35">
        <f t="shared" si="17"/>
        <v>0</v>
      </c>
      <c r="BH35">
        <f t="shared" si="18"/>
        <v>1</v>
      </c>
      <c r="BI35">
        <f t="shared" si="19"/>
        <v>1</v>
      </c>
    </row>
    <row r="36" spans="1:61" ht="12.75" customHeight="1" x14ac:dyDescent="0.25">
      <c r="A36" s="62">
        <v>222220005101063</v>
      </c>
      <c r="B36" s="62" t="s">
        <v>83</v>
      </c>
      <c r="C36" s="6"/>
      <c r="D36" s="6">
        <v>3</v>
      </c>
      <c r="E36" s="6">
        <v>8</v>
      </c>
      <c r="F36" s="6">
        <v>5</v>
      </c>
      <c r="G36" s="33">
        <f t="shared" si="21"/>
        <v>13</v>
      </c>
      <c r="H36" s="6">
        <v>9</v>
      </c>
      <c r="I36" s="9">
        <v>16</v>
      </c>
      <c r="J36" s="10"/>
      <c r="K36" s="6"/>
      <c r="L36" s="23"/>
      <c r="M36" s="23"/>
      <c r="N36" s="23"/>
      <c r="O36" s="6"/>
      <c r="P36" s="6"/>
      <c r="Q36" s="6"/>
      <c r="R36" s="7">
        <f t="shared" si="20"/>
        <v>16</v>
      </c>
      <c r="S36" s="7">
        <v>4</v>
      </c>
      <c r="T36" s="7">
        <v>1</v>
      </c>
      <c r="U36" s="7"/>
      <c r="V36" s="13"/>
      <c r="W36" s="13"/>
      <c r="X36" s="7">
        <v>2</v>
      </c>
      <c r="Y36" s="7">
        <v>4</v>
      </c>
      <c r="Z36" s="7"/>
      <c r="AA36" s="7"/>
      <c r="AB36" s="13">
        <v>2</v>
      </c>
      <c r="AC36" s="13">
        <v>4.5</v>
      </c>
      <c r="AD36" s="13">
        <v>6</v>
      </c>
      <c r="AE36" s="13">
        <v>2</v>
      </c>
      <c r="AF36" s="7">
        <f t="shared" si="0"/>
        <v>25.5</v>
      </c>
      <c r="AG36" s="6">
        <f t="shared" ref="AG36:AG64" si="23">SUM(C36,G36,H36,R36,AF36)</f>
        <v>63.5</v>
      </c>
      <c r="AH36" s="32"/>
      <c r="AI36" s="53">
        <f t="shared" si="1"/>
        <v>9.5</v>
      </c>
      <c r="AJ36" s="53">
        <f t="shared" si="2"/>
        <v>7</v>
      </c>
      <c r="AK36" s="53">
        <f t="shared" si="3"/>
        <v>25</v>
      </c>
      <c r="AL36" s="53">
        <f t="shared" si="7"/>
        <v>25</v>
      </c>
      <c r="AM36" s="53"/>
      <c r="AO36" s="14">
        <f t="shared" si="4"/>
        <v>0.7124910938613267</v>
      </c>
      <c r="AP36" s="14">
        <f t="shared" si="5"/>
        <v>0.80765192509605288</v>
      </c>
      <c r="AQ36" s="14">
        <f t="shared" si="6"/>
        <v>0.74998500029999393</v>
      </c>
      <c r="AR36" s="14">
        <f t="shared" si="8"/>
        <v>0.5596923035591953</v>
      </c>
      <c r="AS36" s="14"/>
      <c r="AT36" s="39"/>
      <c r="AU36" s="37">
        <f t="shared" si="9"/>
        <v>2</v>
      </c>
      <c r="AV36" s="37">
        <f t="shared" si="10"/>
        <v>2</v>
      </c>
      <c r="AW36" s="37">
        <f t="shared" si="11"/>
        <v>2</v>
      </c>
      <c r="AX36" s="37">
        <f t="shared" si="12"/>
        <v>2</v>
      </c>
      <c r="AY36" s="37"/>
      <c r="AZ36" s="42"/>
      <c r="BA36" s="37" t="str">
        <f t="shared" si="13"/>
        <v>Att</v>
      </c>
      <c r="BB36" s="37" t="str">
        <f t="shared" si="14"/>
        <v>Att</v>
      </c>
      <c r="BC36" s="37" t="str">
        <f t="shared" si="15"/>
        <v>Att</v>
      </c>
      <c r="BD36" s="37" t="str">
        <f t="shared" si="16"/>
        <v>Att</v>
      </c>
      <c r="BE36" s="37"/>
      <c r="BG36">
        <f t="shared" si="17"/>
        <v>4</v>
      </c>
      <c r="BH36">
        <f t="shared" si="18"/>
        <v>4</v>
      </c>
      <c r="BI36">
        <f t="shared" si="19"/>
        <v>2</v>
      </c>
    </row>
    <row r="37" spans="1:61" x14ac:dyDescent="0.25">
      <c r="A37" s="62">
        <v>222220005101065</v>
      </c>
      <c r="B37" s="62" t="s">
        <v>84</v>
      </c>
      <c r="C37" s="6"/>
      <c r="D37" s="6">
        <v>2</v>
      </c>
      <c r="E37" s="6">
        <v>5</v>
      </c>
      <c r="F37" s="6">
        <v>0</v>
      </c>
      <c r="G37" s="33">
        <f t="shared" si="21"/>
        <v>7</v>
      </c>
      <c r="H37" s="6">
        <v>9</v>
      </c>
      <c r="I37" s="9">
        <v>3.5</v>
      </c>
      <c r="J37" s="10"/>
      <c r="K37" s="6"/>
      <c r="L37" s="23"/>
      <c r="M37" s="23"/>
      <c r="N37" s="23"/>
      <c r="O37" s="6"/>
      <c r="P37" s="6"/>
      <c r="Q37" s="6"/>
      <c r="R37" s="7">
        <f t="shared" si="20"/>
        <v>3.5</v>
      </c>
      <c r="S37" s="7">
        <v>0</v>
      </c>
      <c r="T37" s="7">
        <v>1</v>
      </c>
      <c r="U37" s="7">
        <v>0</v>
      </c>
      <c r="V37" s="13"/>
      <c r="W37" s="13"/>
      <c r="X37" s="7">
        <v>3</v>
      </c>
      <c r="Y37" s="7">
        <v>0</v>
      </c>
      <c r="Z37" s="7">
        <v>2</v>
      </c>
      <c r="AA37" s="7">
        <v>0</v>
      </c>
      <c r="AB37" s="13"/>
      <c r="AC37" s="13"/>
      <c r="AD37" s="13">
        <v>2</v>
      </c>
      <c r="AE37" s="13">
        <v>2</v>
      </c>
      <c r="AF37" s="7">
        <f t="shared" si="0"/>
        <v>10</v>
      </c>
      <c r="AG37" s="6">
        <f t="shared" si="23"/>
        <v>29.5</v>
      </c>
      <c r="AH37" s="32"/>
      <c r="AI37" s="53">
        <f t="shared" si="1"/>
        <v>0</v>
      </c>
      <c r="AJ37" s="53">
        <f t="shared" si="2"/>
        <v>1</v>
      </c>
      <c r="AK37" s="53">
        <f t="shared" si="3"/>
        <v>20</v>
      </c>
      <c r="AL37" s="53">
        <f t="shared" si="7"/>
        <v>8.5</v>
      </c>
      <c r="AM37" s="53"/>
      <c r="AO37" s="14">
        <f t="shared" si="4"/>
        <v>0</v>
      </c>
      <c r="AP37" s="14">
        <f t="shared" si="5"/>
        <v>0.11537884644229328</v>
      </c>
      <c r="AQ37" s="14">
        <f t="shared" si="6"/>
        <v>0.5999880002399951</v>
      </c>
      <c r="AR37" s="14">
        <f t="shared" si="8"/>
        <v>0.44775384284735625</v>
      </c>
      <c r="AS37" s="14"/>
      <c r="AT37" s="39"/>
      <c r="AU37" s="37">
        <f t="shared" si="9"/>
        <v>0</v>
      </c>
      <c r="AV37" s="37">
        <f t="shared" si="10"/>
        <v>0</v>
      </c>
      <c r="AW37" s="37">
        <f t="shared" si="11"/>
        <v>2</v>
      </c>
      <c r="AX37" s="37">
        <f t="shared" si="12"/>
        <v>1</v>
      </c>
      <c r="AY37" s="37"/>
      <c r="AZ37" s="42"/>
      <c r="BA37" s="37" t="str">
        <f t="shared" si="13"/>
        <v>Not</v>
      </c>
      <c r="BB37" s="37" t="str">
        <f t="shared" si="14"/>
        <v>Not</v>
      </c>
      <c r="BC37" s="37" t="str">
        <f t="shared" si="15"/>
        <v>Att</v>
      </c>
      <c r="BD37" s="37" t="str">
        <f t="shared" si="16"/>
        <v>Weak</v>
      </c>
      <c r="BE37" s="37"/>
      <c r="BG37">
        <f t="shared" si="17"/>
        <v>1</v>
      </c>
      <c r="BH37">
        <f t="shared" si="18"/>
        <v>2</v>
      </c>
      <c r="BI37">
        <f t="shared" si="19"/>
        <v>2</v>
      </c>
    </row>
    <row r="38" spans="1:61" x14ac:dyDescent="0.25">
      <c r="A38" s="62">
        <v>222220005101066</v>
      </c>
      <c r="B38" s="62" t="s">
        <v>85</v>
      </c>
      <c r="C38" s="6"/>
      <c r="D38" s="6">
        <v>3</v>
      </c>
      <c r="E38" s="6">
        <v>7</v>
      </c>
      <c r="F38" s="6">
        <v>0</v>
      </c>
      <c r="G38" s="33">
        <f t="shared" si="21"/>
        <v>10</v>
      </c>
      <c r="H38" s="6">
        <v>9</v>
      </c>
      <c r="I38" s="9">
        <v>6</v>
      </c>
      <c r="J38" s="10"/>
      <c r="K38" s="6"/>
      <c r="L38" s="23"/>
      <c r="M38" s="23"/>
      <c r="N38" s="23"/>
      <c r="O38" s="6"/>
      <c r="P38" s="6"/>
      <c r="Q38" s="6"/>
      <c r="R38" s="7">
        <f t="shared" si="20"/>
        <v>6</v>
      </c>
      <c r="S38" s="7">
        <v>4</v>
      </c>
      <c r="T38" s="7">
        <v>2</v>
      </c>
      <c r="U38" s="7"/>
      <c r="V38" s="13"/>
      <c r="W38" s="13"/>
      <c r="X38" s="7"/>
      <c r="Y38" s="7">
        <v>4</v>
      </c>
      <c r="Z38" s="7"/>
      <c r="AA38" s="7"/>
      <c r="AB38" s="13">
        <v>0</v>
      </c>
      <c r="AC38" s="13">
        <v>0.5</v>
      </c>
      <c r="AD38" s="13">
        <v>1.5</v>
      </c>
      <c r="AE38" s="13">
        <v>2</v>
      </c>
      <c r="AF38" s="7">
        <f t="shared" si="0"/>
        <v>14</v>
      </c>
      <c r="AG38" s="6">
        <f t="shared" si="23"/>
        <v>39</v>
      </c>
      <c r="AH38" s="32"/>
      <c r="AI38" s="53">
        <f t="shared" si="1"/>
        <v>0.5</v>
      </c>
      <c r="AJ38" s="53">
        <f t="shared" si="2"/>
        <v>6</v>
      </c>
      <c r="AK38" s="53">
        <f t="shared" si="3"/>
        <v>19.5</v>
      </c>
      <c r="AL38" s="53">
        <f t="shared" si="7"/>
        <v>13</v>
      </c>
      <c r="AM38" s="53"/>
      <c r="AO38" s="14">
        <f t="shared" si="4"/>
        <v>3.7499531255859302E-2</v>
      </c>
      <c r="AP38" s="14">
        <f t="shared" si="5"/>
        <v>0.69227307865375964</v>
      </c>
      <c r="AQ38" s="14">
        <f t="shared" si="6"/>
        <v>0.58498830023399528</v>
      </c>
      <c r="AR38" s="14">
        <f t="shared" si="8"/>
        <v>0.4365599967761723</v>
      </c>
      <c r="AS38" s="14"/>
      <c r="AT38" s="39"/>
      <c r="AU38" s="37">
        <f t="shared" si="9"/>
        <v>0</v>
      </c>
      <c r="AV38" s="37">
        <f t="shared" si="10"/>
        <v>2</v>
      </c>
      <c r="AW38" s="37">
        <f t="shared" si="11"/>
        <v>2</v>
      </c>
      <c r="AX38" s="37">
        <f t="shared" si="12"/>
        <v>1</v>
      </c>
      <c r="AY38" s="37"/>
      <c r="AZ38" s="42"/>
      <c r="BA38" s="37" t="str">
        <f t="shared" si="13"/>
        <v>Not</v>
      </c>
      <c r="BB38" s="37" t="str">
        <f t="shared" si="14"/>
        <v>Att</v>
      </c>
      <c r="BC38" s="37" t="str">
        <f t="shared" si="15"/>
        <v>Att</v>
      </c>
      <c r="BD38" s="37" t="str">
        <f t="shared" si="16"/>
        <v>Weak</v>
      </c>
      <c r="BE38" s="37"/>
      <c r="BG38">
        <f t="shared" si="17"/>
        <v>1</v>
      </c>
      <c r="BH38">
        <f t="shared" si="18"/>
        <v>4</v>
      </c>
      <c r="BI38">
        <f t="shared" si="19"/>
        <v>2</v>
      </c>
    </row>
    <row r="39" spans="1:61" ht="30" x14ac:dyDescent="0.25">
      <c r="A39" s="62">
        <v>222220005101067</v>
      </c>
      <c r="B39" s="62" t="s">
        <v>86</v>
      </c>
      <c r="C39" s="6"/>
      <c r="D39" s="6">
        <v>2</v>
      </c>
      <c r="E39" s="6">
        <v>10</v>
      </c>
      <c r="F39" s="6">
        <v>0</v>
      </c>
      <c r="G39" s="33">
        <f t="shared" si="21"/>
        <v>12</v>
      </c>
      <c r="H39" s="6">
        <v>9</v>
      </c>
      <c r="I39" s="9">
        <v>6</v>
      </c>
      <c r="J39" s="10"/>
      <c r="K39" s="6"/>
      <c r="L39" s="23"/>
      <c r="M39" s="23"/>
      <c r="N39" s="23"/>
      <c r="O39" s="6"/>
      <c r="P39" s="6"/>
      <c r="Q39" s="6"/>
      <c r="R39" s="7">
        <f t="shared" si="20"/>
        <v>6</v>
      </c>
      <c r="S39" s="7"/>
      <c r="T39" s="7"/>
      <c r="U39" s="7"/>
      <c r="V39" s="13"/>
      <c r="W39" s="13"/>
      <c r="X39" s="7">
        <v>0</v>
      </c>
      <c r="Y39" s="7">
        <v>2</v>
      </c>
      <c r="Z39" s="7">
        <v>2</v>
      </c>
      <c r="AA39" s="7">
        <v>0</v>
      </c>
      <c r="AB39" s="13"/>
      <c r="AC39" s="13">
        <v>1</v>
      </c>
      <c r="AD39" s="13">
        <v>3</v>
      </c>
      <c r="AE39" s="13">
        <v>4</v>
      </c>
      <c r="AF39" s="7">
        <f t="shared" si="0"/>
        <v>12</v>
      </c>
      <c r="AG39" s="6">
        <f t="shared" si="23"/>
        <v>39</v>
      </c>
      <c r="AH39" s="32"/>
      <c r="AI39" s="53">
        <f t="shared" si="1"/>
        <v>1</v>
      </c>
      <c r="AJ39" s="53">
        <f t="shared" si="2"/>
        <v>0</v>
      </c>
      <c r="AK39" s="53">
        <f t="shared" si="3"/>
        <v>28</v>
      </c>
      <c r="AL39" s="53">
        <f t="shared" si="7"/>
        <v>10</v>
      </c>
      <c r="AM39" s="53"/>
      <c r="AO39" s="14">
        <f t="shared" si="4"/>
        <v>7.4999062511718603E-2</v>
      </c>
      <c r="AP39" s="14">
        <f t="shared" si="5"/>
        <v>0</v>
      </c>
      <c r="AQ39" s="14">
        <f t="shared" si="6"/>
        <v>0.83998320033599316</v>
      </c>
      <c r="AR39" s="14">
        <f t="shared" si="8"/>
        <v>0.6268553799862987</v>
      </c>
      <c r="AS39" s="14"/>
      <c r="AT39" s="39"/>
      <c r="AU39" s="37">
        <f t="shared" si="9"/>
        <v>0</v>
      </c>
      <c r="AV39" s="37">
        <f t="shared" si="10"/>
        <v>0</v>
      </c>
      <c r="AW39" s="37">
        <f t="shared" si="11"/>
        <v>2</v>
      </c>
      <c r="AX39" s="37">
        <f t="shared" si="12"/>
        <v>2</v>
      </c>
      <c r="AY39" s="37"/>
      <c r="AZ39" s="42"/>
      <c r="BA39" s="37" t="str">
        <f t="shared" si="13"/>
        <v>Not</v>
      </c>
      <c r="BB39" s="37" t="str">
        <f t="shared" si="14"/>
        <v>Not</v>
      </c>
      <c r="BC39" s="37" t="str">
        <f t="shared" si="15"/>
        <v>Att</v>
      </c>
      <c r="BD39" s="37" t="str">
        <f t="shared" si="16"/>
        <v>Att</v>
      </c>
      <c r="BE39" s="37"/>
      <c r="BG39">
        <f t="shared" si="17"/>
        <v>2</v>
      </c>
      <c r="BH39">
        <f t="shared" si="18"/>
        <v>2</v>
      </c>
      <c r="BI39">
        <f t="shared" si="19"/>
        <v>2</v>
      </c>
    </row>
    <row r="40" spans="1:61" ht="12" customHeight="1" x14ac:dyDescent="0.25">
      <c r="A40" s="62">
        <v>222220005101069</v>
      </c>
      <c r="B40" s="62" t="s">
        <v>87</v>
      </c>
      <c r="C40" s="6"/>
      <c r="D40" s="6" t="s">
        <v>61</v>
      </c>
      <c r="E40" s="6" t="s">
        <v>61</v>
      </c>
      <c r="F40" s="6" t="s">
        <v>61</v>
      </c>
      <c r="G40" s="33" t="s">
        <v>61</v>
      </c>
      <c r="H40" s="6" t="s">
        <v>61</v>
      </c>
      <c r="I40" s="9" t="s">
        <v>61</v>
      </c>
      <c r="J40" s="10"/>
      <c r="K40" s="6"/>
      <c r="L40" s="23"/>
      <c r="M40" s="23"/>
      <c r="N40" s="23"/>
      <c r="O40" s="6"/>
      <c r="P40" s="6"/>
      <c r="Q40" s="6"/>
      <c r="R40" s="7">
        <f t="shared" si="20"/>
        <v>0</v>
      </c>
      <c r="S40" s="7" t="s">
        <v>18</v>
      </c>
      <c r="T40" s="7" t="s">
        <v>18</v>
      </c>
      <c r="U40" s="7" t="s">
        <v>18</v>
      </c>
      <c r="V40" s="13" t="s">
        <v>18</v>
      </c>
      <c r="W40" s="13" t="s">
        <v>18</v>
      </c>
      <c r="X40" s="7" t="s">
        <v>18</v>
      </c>
      <c r="Y40" s="7" t="s">
        <v>18</v>
      </c>
      <c r="Z40" s="7" t="s">
        <v>18</v>
      </c>
      <c r="AA40" s="7" t="s">
        <v>18</v>
      </c>
      <c r="AB40" s="13" t="s">
        <v>18</v>
      </c>
      <c r="AC40" s="13" t="s">
        <v>18</v>
      </c>
      <c r="AD40" s="13" t="s">
        <v>18</v>
      </c>
      <c r="AE40" s="13" t="s">
        <v>18</v>
      </c>
      <c r="AF40" s="7">
        <f t="shared" si="0"/>
        <v>0</v>
      </c>
      <c r="AG40" s="6">
        <f t="shared" si="23"/>
        <v>0</v>
      </c>
      <c r="AH40" s="32"/>
      <c r="AI40" s="53">
        <f t="shared" si="1"/>
        <v>0</v>
      </c>
      <c r="AJ40" s="53">
        <f t="shared" si="2"/>
        <v>0</v>
      </c>
      <c r="AK40" s="53">
        <f t="shared" si="3"/>
        <v>0</v>
      </c>
      <c r="AL40" s="53">
        <f>MIN(SUMIF($D$14:$AE$14,I$6,$D40:$AE40), 100)</f>
        <v>0</v>
      </c>
      <c r="AM40" s="53"/>
      <c r="AO40" s="14">
        <f t="shared" si="4"/>
        <v>0</v>
      </c>
      <c r="AP40" s="14">
        <f t="shared" si="5"/>
        <v>0</v>
      </c>
      <c r="AQ40" s="14">
        <f t="shared" si="6"/>
        <v>0</v>
      </c>
      <c r="AR40" s="14">
        <f t="shared" si="8"/>
        <v>0</v>
      </c>
      <c r="AS40" s="14"/>
      <c r="AT40" s="39"/>
      <c r="AU40" s="37">
        <f t="shared" si="9"/>
        <v>0</v>
      </c>
      <c r="AV40" s="37">
        <f t="shared" si="10"/>
        <v>0</v>
      </c>
      <c r="AW40" s="37">
        <f t="shared" si="11"/>
        <v>0</v>
      </c>
      <c r="AX40" s="37">
        <f t="shared" si="12"/>
        <v>0</v>
      </c>
      <c r="AY40" s="37"/>
      <c r="AZ40" s="42"/>
      <c r="BA40" s="37" t="str">
        <f t="shared" si="13"/>
        <v>Not</v>
      </c>
      <c r="BB40" s="37" t="str">
        <f t="shared" si="14"/>
        <v>Not</v>
      </c>
      <c r="BC40" s="37" t="str">
        <f t="shared" si="15"/>
        <v>Not</v>
      </c>
      <c r="BD40" s="37" t="str">
        <f t="shared" si="16"/>
        <v>Not</v>
      </c>
      <c r="BE40" s="37"/>
      <c r="BG40">
        <f t="shared" si="17"/>
        <v>0</v>
      </c>
      <c r="BH40">
        <f t="shared" si="18"/>
        <v>0</v>
      </c>
      <c r="BI40">
        <f t="shared" si="19"/>
        <v>0</v>
      </c>
    </row>
    <row r="41" spans="1:61" x14ac:dyDescent="0.25">
      <c r="A41" s="62">
        <v>222220005101071</v>
      </c>
      <c r="B41" s="62" t="s">
        <v>88</v>
      </c>
      <c r="C41" s="6"/>
      <c r="D41" s="6">
        <v>2</v>
      </c>
      <c r="E41" s="6">
        <v>3</v>
      </c>
      <c r="F41" s="6">
        <v>0</v>
      </c>
      <c r="G41" s="33">
        <f>LARGE(D41:F41,1)+LARGE(D41:F41,2)</f>
        <v>5</v>
      </c>
      <c r="H41" s="6">
        <v>8</v>
      </c>
      <c r="I41" s="9">
        <v>1.5</v>
      </c>
      <c r="J41" s="10"/>
      <c r="K41" s="6"/>
      <c r="L41" s="23"/>
      <c r="M41" s="23"/>
      <c r="N41" s="23"/>
      <c r="O41" s="6"/>
      <c r="P41" s="6"/>
      <c r="Q41" s="6"/>
      <c r="R41" s="7">
        <f t="shared" si="20"/>
        <v>1.5</v>
      </c>
      <c r="S41" s="7"/>
      <c r="T41" s="7"/>
      <c r="U41" s="7"/>
      <c r="V41" s="13"/>
      <c r="W41" s="13"/>
      <c r="X41" s="7"/>
      <c r="Y41" s="7"/>
      <c r="Z41" s="7">
        <v>0</v>
      </c>
      <c r="AA41" s="7"/>
      <c r="AB41" s="13"/>
      <c r="AC41" s="13"/>
      <c r="AD41" s="13">
        <v>0</v>
      </c>
      <c r="AE41" s="13">
        <v>1</v>
      </c>
      <c r="AF41" s="7">
        <f t="shared" si="0"/>
        <v>1</v>
      </c>
      <c r="AG41" s="6">
        <f t="shared" si="23"/>
        <v>15.5</v>
      </c>
      <c r="AH41" s="32"/>
      <c r="AI41" s="53">
        <f>MIN(SUMIF($D$14:$AE$14,I$3,$D41:$AE41), 100)</f>
        <v>0</v>
      </c>
      <c r="AJ41" s="53">
        <f>MIN(SUMIF($D$14:$AE$14,I$4,$D41:$AE41), 100)</f>
        <v>0</v>
      </c>
      <c r="AK41" s="53">
        <f>MIN(SUMIF($D$14:$AE$14,I$5,$D41:$AE41), 100)</f>
        <v>12</v>
      </c>
      <c r="AL41" s="53">
        <f t="shared" si="7"/>
        <v>3.5</v>
      </c>
      <c r="AM41" s="53"/>
      <c r="AO41" s="14">
        <f>MIN(SUMIF($D$14:$AE$14,I$3,$D41:$AE41)/AO$15, 100%)</f>
        <v>0</v>
      </c>
      <c r="AP41" s="14">
        <f>MIN(SUMIF($D$14:$AE$14,I$4,$D41:$AE41)/AP$15, 100%)</f>
        <v>0</v>
      </c>
      <c r="AQ41" s="14">
        <f>MIN(SUMIF($D$14:$AE$14,I$5,$D41:$AE41)/AQ$15, 100%)</f>
        <v>0.35999280014399709</v>
      </c>
      <c r="AR41" s="14">
        <f t="shared" si="8"/>
        <v>0.26865230570841375</v>
      </c>
      <c r="AS41" s="14"/>
      <c r="AT41" s="39"/>
      <c r="AU41" s="37">
        <f t="shared" si="9"/>
        <v>0</v>
      </c>
      <c r="AV41" s="37">
        <f t="shared" si="10"/>
        <v>0</v>
      </c>
      <c r="AW41" s="37">
        <f t="shared" si="11"/>
        <v>1</v>
      </c>
      <c r="AX41" s="37">
        <f t="shared" si="12"/>
        <v>1</v>
      </c>
      <c r="AY41" s="37"/>
      <c r="AZ41" s="42"/>
      <c r="BA41" s="37" t="str">
        <f t="shared" si="13"/>
        <v>Not</v>
      </c>
      <c r="BB41" s="37" t="str">
        <f t="shared" si="14"/>
        <v>Not</v>
      </c>
      <c r="BC41" s="37" t="str">
        <f t="shared" si="15"/>
        <v>Weak</v>
      </c>
      <c r="BD41" s="37" t="str">
        <f t="shared" si="16"/>
        <v>Weak</v>
      </c>
      <c r="BE41" s="37"/>
      <c r="BG41">
        <f t="shared" si="17"/>
        <v>1</v>
      </c>
      <c r="BH41">
        <f t="shared" si="18"/>
        <v>1</v>
      </c>
      <c r="BI41">
        <f t="shared" si="19"/>
        <v>1</v>
      </c>
    </row>
    <row r="42" spans="1:61" x14ac:dyDescent="0.25">
      <c r="A42" s="62">
        <v>222220005101072</v>
      </c>
      <c r="B42" s="62" t="s">
        <v>89</v>
      </c>
      <c r="C42" s="6"/>
      <c r="D42" s="6">
        <v>4</v>
      </c>
      <c r="E42" s="6">
        <v>1</v>
      </c>
      <c r="F42" s="6">
        <v>0</v>
      </c>
      <c r="G42" s="33">
        <f t="shared" si="21"/>
        <v>5</v>
      </c>
      <c r="H42" s="6">
        <v>9</v>
      </c>
      <c r="I42" s="9">
        <v>6</v>
      </c>
      <c r="J42" s="10"/>
      <c r="K42" s="6"/>
      <c r="L42" s="23"/>
      <c r="M42" s="23"/>
      <c r="N42" s="23"/>
      <c r="O42" s="6"/>
      <c r="P42" s="6"/>
      <c r="Q42" s="6"/>
      <c r="R42" s="7">
        <f t="shared" si="20"/>
        <v>6</v>
      </c>
      <c r="S42" s="7"/>
      <c r="T42" s="7"/>
      <c r="U42" s="7"/>
      <c r="V42" s="13">
        <v>3</v>
      </c>
      <c r="W42" s="13"/>
      <c r="X42" s="7">
        <v>2</v>
      </c>
      <c r="Y42" s="7">
        <v>2</v>
      </c>
      <c r="Z42" s="7">
        <v>5</v>
      </c>
      <c r="AA42" s="7"/>
      <c r="AB42" s="13"/>
      <c r="AC42" s="13"/>
      <c r="AD42" s="13">
        <v>1</v>
      </c>
      <c r="AE42" s="13">
        <v>2</v>
      </c>
      <c r="AF42" s="7">
        <f t="shared" si="0"/>
        <v>15</v>
      </c>
      <c r="AG42" s="6">
        <f t="shared" si="23"/>
        <v>35</v>
      </c>
      <c r="AH42" s="32"/>
      <c r="AI42" s="53">
        <f t="shared" si="1"/>
        <v>0</v>
      </c>
      <c r="AJ42" s="53">
        <f t="shared" si="2"/>
        <v>0</v>
      </c>
      <c r="AK42" s="53">
        <f t="shared" si="3"/>
        <v>18</v>
      </c>
      <c r="AL42" s="53">
        <f t="shared" si="7"/>
        <v>17</v>
      </c>
      <c r="AM42" s="53"/>
      <c r="AO42" s="14">
        <f t="shared" si="4"/>
        <v>0</v>
      </c>
      <c r="AP42" s="14">
        <f t="shared" si="5"/>
        <v>0</v>
      </c>
      <c r="AQ42" s="14">
        <f t="shared" si="6"/>
        <v>0.53998920021599561</v>
      </c>
      <c r="AR42" s="14">
        <f t="shared" si="8"/>
        <v>0.4029784585626206</v>
      </c>
      <c r="AS42" s="14"/>
      <c r="AT42" s="39"/>
      <c r="AU42" s="37">
        <f t="shared" si="9"/>
        <v>0</v>
      </c>
      <c r="AV42" s="37">
        <f t="shared" si="10"/>
        <v>0</v>
      </c>
      <c r="AW42" s="37">
        <f t="shared" si="11"/>
        <v>2</v>
      </c>
      <c r="AX42" s="37">
        <f t="shared" si="12"/>
        <v>1</v>
      </c>
      <c r="AY42" s="37"/>
      <c r="AZ42" s="42"/>
      <c r="BA42" s="37" t="str">
        <f t="shared" si="13"/>
        <v>Not</v>
      </c>
      <c r="BB42" s="37" t="str">
        <f t="shared" si="14"/>
        <v>Not</v>
      </c>
      <c r="BC42" s="37" t="str">
        <f t="shared" si="15"/>
        <v>Att</v>
      </c>
      <c r="BD42" s="37" t="str">
        <f t="shared" si="16"/>
        <v>Weak</v>
      </c>
      <c r="BE42" s="37"/>
      <c r="BG42">
        <f t="shared" si="17"/>
        <v>1</v>
      </c>
      <c r="BH42">
        <f t="shared" si="18"/>
        <v>2</v>
      </c>
      <c r="BI42">
        <f t="shared" si="19"/>
        <v>2</v>
      </c>
    </row>
    <row r="43" spans="1:61" x14ac:dyDescent="0.25">
      <c r="A43" s="62">
        <v>222220005101073</v>
      </c>
      <c r="B43" s="62" t="s">
        <v>90</v>
      </c>
      <c r="C43" s="6"/>
      <c r="D43" s="6">
        <v>8</v>
      </c>
      <c r="E43" s="6">
        <v>8</v>
      </c>
      <c r="F43" s="6">
        <v>5</v>
      </c>
      <c r="G43" s="33">
        <f t="shared" si="21"/>
        <v>16</v>
      </c>
      <c r="H43" s="6">
        <v>9</v>
      </c>
      <c r="I43" s="9">
        <v>7.5</v>
      </c>
      <c r="J43" s="10"/>
      <c r="K43" s="6"/>
      <c r="L43" s="23"/>
      <c r="M43" s="23"/>
      <c r="N43" s="23"/>
      <c r="O43" s="6"/>
      <c r="P43" s="6"/>
      <c r="Q43" s="6"/>
      <c r="R43" s="7">
        <f t="shared" si="20"/>
        <v>7.5</v>
      </c>
      <c r="S43" s="7">
        <v>4</v>
      </c>
      <c r="T43" s="7">
        <v>1</v>
      </c>
      <c r="U43" s="7">
        <v>2</v>
      </c>
      <c r="V43" s="13"/>
      <c r="W43" s="13"/>
      <c r="X43" s="7">
        <v>2</v>
      </c>
      <c r="Y43" s="7">
        <v>4</v>
      </c>
      <c r="Z43" s="7"/>
      <c r="AA43" s="7"/>
      <c r="AB43" s="13"/>
      <c r="AC43" s="13"/>
      <c r="AD43" s="13">
        <v>0</v>
      </c>
      <c r="AE43" s="13">
        <v>0</v>
      </c>
      <c r="AF43" s="7">
        <f t="shared" si="0"/>
        <v>13</v>
      </c>
      <c r="AG43" s="6">
        <f t="shared" si="23"/>
        <v>45.5</v>
      </c>
      <c r="AH43" s="32"/>
      <c r="AI43" s="53">
        <f t="shared" si="1"/>
        <v>5</v>
      </c>
      <c r="AJ43" s="53">
        <f t="shared" si="2"/>
        <v>5</v>
      </c>
      <c r="AK43" s="53">
        <f t="shared" si="3"/>
        <v>17</v>
      </c>
      <c r="AL43" s="53">
        <f t="shared" si="7"/>
        <v>23.5</v>
      </c>
      <c r="AM43" s="53"/>
      <c r="AO43" s="14">
        <f t="shared" si="4"/>
        <v>0.37499531255859297</v>
      </c>
      <c r="AP43" s="14">
        <f t="shared" si="5"/>
        <v>0.57689423221146641</v>
      </c>
      <c r="AQ43" s="14">
        <f t="shared" si="6"/>
        <v>0.50998980020399587</v>
      </c>
      <c r="AR43" s="14">
        <f t="shared" si="8"/>
        <v>0.3805907664202528</v>
      </c>
      <c r="AS43" s="14"/>
      <c r="AT43" s="39"/>
      <c r="AU43" s="37">
        <f t="shared" si="9"/>
        <v>1</v>
      </c>
      <c r="AV43" s="37">
        <f t="shared" si="10"/>
        <v>2</v>
      </c>
      <c r="AW43" s="37">
        <f t="shared" si="11"/>
        <v>2</v>
      </c>
      <c r="AX43" s="37">
        <f t="shared" si="12"/>
        <v>1</v>
      </c>
      <c r="AY43" s="37"/>
      <c r="AZ43" s="42"/>
      <c r="BA43" s="37" t="str">
        <f t="shared" si="13"/>
        <v>Weak</v>
      </c>
      <c r="BB43" s="37" t="str">
        <f t="shared" si="14"/>
        <v>Att</v>
      </c>
      <c r="BC43" s="37" t="str">
        <f t="shared" si="15"/>
        <v>Att</v>
      </c>
      <c r="BD43" s="37" t="str">
        <f t="shared" si="16"/>
        <v>Weak</v>
      </c>
      <c r="BE43" s="37"/>
      <c r="BG43">
        <f t="shared" si="17"/>
        <v>2</v>
      </c>
      <c r="BH43">
        <f t="shared" si="18"/>
        <v>4</v>
      </c>
      <c r="BI43">
        <f t="shared" si="19"/>
        <v>2</v>
      </c>
    </row>
    <row r="44" spans="1:61" x14ac:dyDescent="0.25">
      <c r="A44" s="62">
        <v>222220005101074</v>
      </c>
      <c r="B44" s="62" t="s">
        <v>91</v>
      </c>
      <c r="C44" s="6"/>
      <c r="D44" s="6">
        <v>3.5</v>
      </c>
      <c r="E44" s="6">
        <v>7</v>
      </c>
      <c r="F44" s="6">
        <v>0</v>
      </c>
      <c r="G44" s="33">
        <f t="shared" si="21"/>
        <v>10.5</v>
      </c>
      <c r="H44" s="6">
        <v>8</v>
      </c>
      <c r="I44" s="9">
        <v>9</v>
      </c>
      <c r="J44" s="10"/>
      <c r="K44" s="6"/>
      <c r="L44" s="23"/>
      <c r="M44" s="23"/>
      <c r="N44" s="23"/>
      <c r="O44" s="6"/>
      <c r="P44" s="6"/>
      <c r="Q44" s="6"/>
      <c r="R44" s="7">
        <f t="shared" si="20"/>
        <v>9</v>
      </c>
      <c r="S44" s="7"/>
      <c r="T44" s="7"/>
      <c r="U44" s="7"/>
      <c r="V44" s="13"/>
      <c r="W44" s="13"/>
      <c r="X44" s="7">
        <v>0</v>
      </c>
      <c r="Y44" s="7">
        <v>2</v>
      </c>
      <c r="Z44" s="7">
        <v>0</v>
      </c>
      <c r="AA44" s="7"/>
      <c r="AB44" s="13"/>
      <c r="AC44" s="13"/>
      <c r="AD44" s="13">
        <v>3</v>
      </c>
      <c r="AE44" s="13">
        <v>2</v>
      </c>
      <c r="AF44" s="7">
        <f t="shared" si="0"/>
        <v>7</v>
      </c>
      <c r="AG44" s="6">
        <f t="shared" si="23"/>
        <v>34.5</v>
      </c>
      <c r="AH44" s="32"/>
      <c r="AI44" s="53">
        <f t="shared" si="1"/>
        <v>0</v>
      </c>
      <c r="AJ44" s="53">
        <f t="shared" si="2"/>
        <v>0</v>
      </c>
      <c r="AK44" s="53">
        <f t="shared" si="3"/>
        <v>20</v>
      </c>
      <c r="AL44" s="53">
        <f t="shared" si="7"/>
        <v>14.5</v>
      </c>
      <c r="AM44" s="53"/>
      <c r="AO44" s="14">
        <f t="shared" si="4"/>
        <v>0</v>
      </c>
      <c r="AP44" s="14">
        <f t="shared" si="5"/>
        <v>0</v>
      </c>
      <c r="AQ44" s="14">
        <f t="shared" si="6"/>
        <v>0.5999880002399951</v>
      </c>
      <c r="AR44" s="14">
        <f t="shared" si="8"/>
        <v>0.44775384284735625</v>
      </c>
      <c r="AS44" s="14"/>
      <c r="AT44" s="39"/>
      <c r="AU44" s="37">
        <f t="shared" si="9"/>
        <v>0</v>
      </c>
      <c r="AV44" s="37">
        <f t="shared" si="10"/>
        <v>0</v>
      </c>
      <c r="AW44" s="37">
        <f t="shared" si="11"/>
        <v>2</v>
      </c>
      <c r="AX44" s="37">
        <f t="shared" si="12"/>
        <v>1</v>
      </c>
      <c r="AY44" s="37"/>
      <c r="AZ44" s="42"/>
      <c r="BA44" s="37" t="str">
        <f t="shared" si="13"/>
        <v>Not</v>
      </c>
      <c r="BB44" s="37" t="str">
        <f t="shared" si="14"/>
        <v>Not</v>
      </c>
      <c r="BC44" s="37" t="str">
        <f t="shared" si="15"/>
        <v>Att</v>
      </c>
      <c r="BD44" s="37" t="str">
        <f t="shared" si="16"/>
        <v>Weak</v>
      </c>
      <c r="BE44" s="37"/>
      <c r="BG44">
        <f t="shared" si="17"/>
        <v>1</v>
      </c>
      <c r="BH44">
        <f t="shared" si="18"/>
        <v>2</v>
      </c>
      <c r="BI44">
        <f t="shared" si="19"/>
        <v>2</v>
      </c>
    </row>
    <row r="45" spans="1:61" x14ac:dyDescent="0.25">
      <c r="A45" s="62">
        <v>222220005101075</v>
      </c>
      <c r="B45" s="62" t="s">
        <v>92</v>
      </c>
      <c r="C45" s="6"/>
      <c r="D45" s="6">
        <v>2</v>
      </c>
      <c r="E45" s="6">
        <v>9</v>
      </c>
      <c r="F45" s="6">
        <v>0</v>
      </c>
      <c r="G45" s="33">
        <f t="shared" si="21"/>
        <v>11</v>
      </c>
      <c r="H45" s="6">
        <v>8</v>
      </c>
      <c r="I45" s="9">
        <v>7</v>
      </c>
      <c r="J45" s="10"/>
      <c r="K45" s="6"/>
      <c r="L45" s="23"/>
      <c r="M45" s="23"/>
      <c r="N45" s="23"/>
      <c r="O45" s="6"/>
      <c r="P45" s="6"/>
      <c r="Q45" s="6"/>
      <c r="R45" s="7">
        <f t="shared" si="20"/>
        <v>7</v>
      </c>
      <c r="S45" s="7"/>
      <c r="T45" s="7">
        <v>0</v>
      </c>
      <c r="U45" s="7"/>
      <c r="V45" s="13"/>
      <c r="W45" s="13"/>
      <c r="X45" s="7">
        <v>0</v>
      </c>
      <c r="Y45" s="7">
        <v>2</v>
      </c>
      <c r="Z45" s="7"/>
      <c r="AA45" s="7"/>
      <c r="AB45" s="13">
        <v>0</v>
      </c>
      <c r="AC45" s="13">
        <v>0</v>
      </c>
      <c r="AD45" s="13">
        <v>3</v>
      </c>
      <c r="AE45" s="13">
        <v>4</v>
      </c>
      <c r="AF45" s="7">
        <f t="shared" si="0"/>
        <v>9</v>
      </c>
      <c r="AG45" s="6">
        <f t="shared" si="23"/>
        <v>35</v>
      </c>
      <c r="AH45" s="32"/>
      <c r="AI45" s="53">
        <f t="shared" si="1"/>
        <v>0</v>
      </c>
      <c r="AJ45" s="53">
        <f t="shared" si="2"/>
        <v>0</v>
      </c>
      <c r="AK45" s="53">
        <f t="shared" si="3"/>
        <v>24</v>
      </c>
      <c r="AL45" s="53">
        <f t="shared" si="7"/>
        <v>11</v>
      </c>
      <c r="AM45" s="53"/>
      <c r="AO45" s="14">
        <f t="shared" si="4"/>
        <v>0</v>
      </c>
      <c r="AP45" s="14">
        <f t="shared" si="5"/>
        <v>0</v>
      </c>
      <c r="AQ45" s="14">
        <f t="shared" si="6"/>
        <v>0.71998560028799419</v>
      </c>
      <c r="AR45" s="14">
        <f t="shared" si="8"/>
        <v>0.5373046114168275</v>
      </c>
      <c r="AS45" s="14"/>
      <c r="AT45" s="39"/>
      <c r="AU45" s="37">
        <f t="shared" si="9"/>
        <v>0</v>
      </c>
      <c r="AV45" s="37">
        <f t="shared" si="10"/>
        <v>0</v>
      </c>
      <c r="AW45" s="37">
        <f t="shared" si="11"/>
        <v>2</v>
      </c>
      <c r="AX45" s="37">
        <f t="shared" si="12"/>
        <v>2</v>
      </c>
      <c r="AY45" s="37"/>
      <c r="AZ45" s="42"/>
      <c r="BA45" s="37" t="str">
        <f t="shared" si="13"/>
        <v>Not</v>
      </c>
      <c r="BB45" s="37" t="str">
        <f t="shared" si="14"/>
        <v>Not</v>
      </c>
      <c r="BC45" s="37" t="str">
        <f t="shared" si="15"/>
        <v>Att</v>
      </c>
      <c r="BD45" s="37" t="str">
        <f t="shared" si="16"/>
        <v>Att</v>
      </c>
      <c r="BE45" s="37"/>
      <c r="BG45">
        <f t="shared" si="17"/>
        <v>2</v>
      </c>
      <c r="BH45">
        <f t="shared" si="18"/>
        <v>2</v>
      </c>
      <c r="BI45">
        <f t="shared" si="19"/>
        <v>2</v>
      </c>
    </row>
    <row r="46" spans="1:61" x14ac:dyDescent="0.25">
      <c r="A46" s="62">
        <v>222220005101076</v>
      </c>
      <c r="B46" s="62" t="s">
        <v>93</v>
      </c>
      <c r="C46" s="6"/>
      <c r="D46" s="6">
        <v>3.5</v>
      </c>
      <c r="E46" s="6">
        <v>7</v>
      </c>
      <c r="F46" s="6">
        <v>0</v>
      </c>
      <c r="G46" s="33">
        <f t="shared" si="21"/>
        <v>10.5</v>
      </c>
      <c r="H46" s="6">
        <v>8</v>
      </c>
      <c r="I46" s="9">
        <v>6</v>
      </c>
      <c r="J46" s="10"/>
      <c r="K46" s="6"/>
      <c r="L46" s="23"/>
      <c r="M46" s="23"/>
      <c r="N46" s="23"/>
      <c r="O46" s="6"/>
      <c r="P46" s="6"/>
      <c r="Q46" s="6"/>
      <c r="R46" s="7">
        <f t="shared" si="20"/>
        <v>6</v>
      </c>
      <c r="S46" s="7"/>
      <c r="T46" s="7"/>
      <c r="U46" s="7"/>
      <c r="V46" s="13">
        <v>0</v>
      </c>
      <c r="W46" s="13">
        <v>0</v>
      </c>
      <c r="X46" s="7">
        <v>0</v>
      </c>
      <c r="Y46" s="7"/>
      <c r="Z46" s="7"/>
      <c r="AA46" s="7">
        <v>0</v>
      </c>
      <c r="AB46" s="13"/>
      <c r="AC46" s="13"/>
      <c r="AD46" s="13">
        <v>3</v>
      </c>
      <c r="AE46" s="13">
        <v>0</v>
      </c>
      <c r="AF46" s="7">
        <f t="shared" si="0"/>
        <v>3</v>
      </c>
      <c r="AG46" s="6">
        <f t="shared" si="23"/>
        <v>27.5</v>
      </c>
      <c r="AH46" s="32"/>
      <c r="AI46" s="53">
        <f t="shared" si="1"/>
        <v>0</v>
      </c>
      <c r="AJ46" s="53">
        <f t="shared" si="2"/>
        <v>0</v>
      </c>
      <c r="AK46" s="53">
        <f t="shared" si="3"/>
        <v>18</v>
      </c>
      <c r="AL46" s="53">
        <f t="shared" si="7"/>
        <v>9.5</v>
      </c>
      <c r="AM46" s="53"/>
      <c r="AO46" s="14">
        <f t="shared" si="4"/>
        <v>0</v>
      </c>
      <c r="AP46" s="14">
        <f t="shared" si="5"/>
        <v>0</v>
      </c>
      <c r="AQ46" s="14">
        <f t="shared" si="6"/>
        <v>0.53998920021599561</v>
      </c>
      <c r="AR46" s="14">
        <f t="shared" si="8"/>
        <v>0.4029784585626206</v>
      </c>
      <c r="AS46" s="14"/>
      <c r="AT46" s="39"/>
      <c r="AU46" s="37">
        <f t="shared" si="9"/>
        <v>0</v>
      </c>
      <c r="AV46" s="37">
        <f t="shared" si="10"/>
        <v>0</v>
      </c>
      <c r="AW46" s="37">
        <f t="shared" si="11"/>
        <v>2</v>
      </c>
      <c r="AX46" s="37">
        <f>IF((AR46)&gt;=50%, 2, (IF((AR46)&lt;25%, 0, 1)))</f>
        <v>1</v>
      </c>
      <c r="AY46" s="37"/>
      <c r="AZ46" s="42"/>
      <c r="BA46" s="37" t="str">
        <f t="shared" si="13"/>
        <v>Not</v>
      </c>
      <c r="BB46" s="37" t="str">
        <f t="shared" si="14"/>
        <v>Not</v>
      </c>
      <c r="BC46" s="37" t="str">
        <f t="shared" si="15"/>
        <v>Att</v>
      </c>
      <c r="BD46" s="37" t="str">
        <f>IF(AX46=2,"Att", (IF(AX46=0,"Not","Weak")))</f>
        <v>Weak</v>
      </c>
      <c r="BE46" s="37"/>
      <c r="BG46">
        <f t="shared" si="17"/>
        <v>1</v>
      </c>
      <c r="BH46">
        <f t="shared" si="18"/>
        <v>2</v>
      </c>
      <c r="BI46">
        <f t="shared" si="19"/>
        <v>2</v>
      </c>
    </row>
    <row r="47" spans="1:61" x14ac:dyDescent="0.25">
      <c r="A47" s="62">
        <v>222220005101077</v>
      </c>
      <c r="B47" s="62" t="s">
        <v>94</v>
      </c>
      <c r="C47" s="6"/>
      <c r="D47" s="6">
        <v>2</v>
      </c>
      <c r="E47" s="6">
        <v>8</v>
      </c>
      <c r="F47" s="6">
        <v>0</v>
      </c>
      <c r="G47" s="33">
        <f t="shared" si="21"/>
        <v>10</v>
      </c>
      <c r="H47" s="6">
        <v>9</v>
      </c>
      <c r="I47" s="9">
        <v>10</v>
      </c>
      <c r="J47" s="10"/>
      <c r="K47" s="6"/>
      <c r="L47" s="23"/>
      <c r="M47" s="23"/>
      <c r="N47" s="23"/>
      <c r="O47" s="6"/>
      <c r="P47" s="6"/>
      <c r="Q47" s="6"/>
      <c r="R47" s="7">
        <f t="shared" si="20"/>
        <v>10</v>
      </c>
      <c r="S47" s="7">
        <v>4</v>
      </c>
      <c r="T47" s="7">
        <v>2</v>
      </c>
      <c r="U47" s="7">
        <v>0</v>
      </c>
      <c r="V47" s="13"/>
      <c r="W47" s="13"/>
      <c r="X47" s="7">
        <v>3</v>
      </c>
      <c r="Y47" s="7">
        <v>4</v>
      </c>
      <c r="Z47" s="7"/>
      <c r="AA47" s="7"/>
      <c r="AB47" s="13"/>
      <c r="AC47" s="13">
        <v>2</v>
      </c>
      <c r="AD47" s="13">
        <v>1</v>
      </c>
      <c r="AE47" s="13">
        <v>2</v>
      </c>
      <c r="AF47" s="7">
        <f t="shared" ref="AF47:AF64" si="24">SUM(S47:AE47)</f>
        <v>18</v>
      </c>
      <c r="AG47" s="6">
        <f t="shared" si="23"/>
        <v>47</v>
      </c>
      <c r="AH47" s="32"/>
      <c r="AI47" s="53">
        <f t="shared" ref="AI47:AI64" si="25">MIN(SUMIF($D$14:$AE$14,I$3,$D47:$AE47), 100)</f>
        <v>2</v>
      </c>
      <c r="AJ47" s="53">
        <f t="shared" ref="AJ47:AJ64" si="26">MIN(SUMIF($D$14:$AE$14,I$4,$D47:$AE47), 100)</f>
        <v>6</v>
      </c>
      <c r="AK47" s="53">
        <f t="shared" ref="AK47:AK64" si="27">MIN(SUMIF($D$14:$AE$14,I$5,$D47:$AE47), 100)</f>
        <v>20</v>
      </c>
      <c r="AL47" s="53">
        <f>MIN(SUMIF($D$14:$AE$14,I$6,$D47:$AE47), 100)</f>
        <v>19</v>
      </c>
      <c r="AM47" s="53"/>
      <c r="AO47" s="14">
        <f t="shared" ref="AO47:AO64" si="28">MIN(SUMIF($D$14:$AE$14,I$3,$D47:$AE47)/AO$15, 100%)</f>
        <v>0.14999812502343721</v>
      </c>
      <c r="AP47" s="14">
        <f t="shared" ref="AP47:AP64" si="29">MIN(SUMIF($D$14:$AE$14,I$4,$D47:$AE47)/AP$15, 100%)</f>
        <v>0.69227307865375964</v>
      </c>
      <c r="AQ47" s="14">
        <f t="shared" ref="AQ47:AQ64" si="30">MIN(SUMIF($D$14:$AE$14,I$5,$D47:$AE47)/AQ$15, 100%)</f>
        <v>0.5999880002399951</v>
      </c>
      <c r="AR47" s="14">
        <f t="shared" si="8"/>
        <v>0.44775384284735625</v>
      </c>
      <c r="AS47" s="14"/>
      <c r="AT47" s="39"/>
      <c r="AU47" s="37">
        <f t="shared" si="9"/>
        <v>0</v>
      </c>
      <c r="AV47" s="37">
        <f t="shared" si="10"/>
        <v>2</v>
      </c>
      <c r="AW47" s="37">
        <f t="shared" si="11"/>
        <v>2</v>
      </c>
      <c r="AX47" s="37">
        <f t="shared" si="12"/>
        <v>1</v>
      </c>
      <c r="AY47" s="37"/>
      <c r="AZ47" s="42"/>
      <c r="BA47" s="37" t="str">
        <f t="shared" si="13"/>
        <v>Not</v>
      </c>
      <c r="BB47" s="37" t="str">
        <f t="shared" si="14"/>
        <v>Att</v>
      </c>
      <c r="BC47" s="37" t="str">
        <f t="shared" si="15"/>
        <v>Att</v>
      </c>
      <c r="BD47" s="37" t="str">
        <f t="shared" si="16"/>
        <v>Weak</v>
      </c>
      <c r="BE47" s="37"/>
      <c r="BG47">
        <f t="shared" si="17"/>
        <v>1</v>
      </c>
      <c r="BH47">
        <f t="shared" si="18"/>
        <v>4</v>
      </c>
      <c r="BI47">
        <f t="shared" si="19"/>
        <v>2</v>
      </c>
    </row>
    <row r="48" spans="1:61" s="1" customFormat="1" ht="30" x14ac:dyDescent="0.25">
      <c r="A48" s="62">
        <v>222220005101078</v>
      </c>
      <c r="B48" s="62" t="s">
        <v>95</v>
      </c>
      <c r="C48" s="6"/>
      <c r="D48" s="6">
        <v>3.5</v>
      </c>
      <c r="E48" s="6">
        <v>7</v>
      </c>
      <c r="F48" s="6">
        <v>5</v>
      </c>
      <c r="G48" s="33">
        <f t="shared" si="21"/>
        <v>12</v>
      </c>
      <c r="H48" s="6">
        <v>9</v>
      </c>
      <c r="I48" s="9">
        <v>12</v>
      </c>
      <c r="J48" s="10"/>
      <c r="K48" s="6"/>
      <c r="L48" s="23"/>
      <c r="M48" s="23"/>
      <c r="N48" s="23"/>
      <c r="O48" s="6"/>
      <c r="P48" s="6"/>
      <c r="Q48" s="6"/>
      <c r="R48" s="7">
        <f t="shared" si="20"/>
        <v>12</v>
      </c>
      <c r="S48" s="7">
        <v>4</v>
      </c>
      <c r="T48" s="7">
        <v>2</v>
      </c>
      <c r="U48" s="7">
        <v>2</v>
      </c>
      <c r="V48" s="13">
        <v>1</v>
      </c>
      <c r="W48" s="13"/>
      <c r="X48" s="7"/>
      <c r="Y48" s="7">
        <v>4</v>
      </c>
      <c r="Z48" s="7"/>
      <c r="AA48" s="7"/>
      <c r="AB48" s="13"/>
      <c r="AC48" s="13"/>
      <c r="AD48" s="13">
        <v>5</v>
      </c>
      <c r="AE48" s="13">
        <v>3</v>
      </c>
      <c r="AF48" s="7">
        <f t="shared" si="24"/>
        <v>21</v>
      </c>
      <c r="AG48" s="6">
        <f t="shared" si="23"/>
        <v>54</v>
      </c>
      <c r="AH48" s="32"/>
      <c r="AI48" s="53">
        <f t="shared" si="25"/>
        <v>5</v>
      </c>
      <c r="AJ48" s="53">
        <f t="shared" si="26"/>
        <v>6</v>
      </c>
      <c r="AK48" s="53">
        <f t="shared" si="27"/>
        <v>24</v>
      </c>
      <c r="AL48" s="53">
        <f t="shared" si="7"/>
        <v>22.5</v>
      </c>
      <c r="AM48" s="53"/>
      <c r="AO48" s="14">
        <f t="shared" si="28"/>
        <v>0.37499531255859297</v>
      </c>
      <c r="AP48" s="14">
        <f t="shared" si="29"/>
        <v>0.69227307865375964</v>
      </c>
      <c r="AQ48" s="14">
        <f t="shared" si="30"/>
        <v>0.71998560028799419</v>
      </c>
      <c r="AR48" s="14">
        <f t="shared" si="8"/>
        <v>0.5373046114168275</v>
      </c>
      <c r="AS48" s="14"/>
      <c r="AT48" s="39"/>
      <c r="AU48" s="37">
        <f t="shared" si="9"/>
        <v>1</v>
      </c>
      <c r="AV48" s="37">
        <f t="shared" si="10"/>
        <v>2</v>
      </c>
      <c r="AW48" s="37">
        <f t="shared" si="11"/>
        <v>2</v>
      </c>
      <c r="AX48" s="37">
        <f t="shared" si="12"/>
        <v>2</v>
      </c>
      <c r="AY48" s="37"/>
      <c r="AZ48" s="42"/>
      <c r="BA48" s="37" t="str">
        <f t="shared" si="13"/>
        <v>Weak</v>
      </c>
      <c r="BB48" s="37" t="str">
        <f t="shared" si="14"/>
        <v>Att</v>
      </c>
      <c r="BC48" s="37" t="str">
        <f t="shared" si="15"/>
        <v>Att</v>
      </c>
      <c r="BD48" s="37" t="str">
        <f t="shared" si="16"/>
        <v>Att</v>
      </c>
      <c r="BE48" s="37"/>
      <c r="BF48"/>
      <c r="BG48">
        <f t="shared" si="17"/>
        <v>3</v>
      </c>
      <c r="BH48">
        <f t="shared" si="18"/>
        <v>4</v>
      </c>
      <c r="BI48">
        <f t="shared" si="19"/>
        <v>2</v>
      </c>
    </row>
    <row r="49" spans="1:61" s="1" customFormat="1" x14ac:dyDescent="0.25">
      <c r="A49" s="62">
        <v>222220005101079</v>
      </c>
      <c r="B49" s="62" t="s">
        <v>96</v>
      </c>
      <c r="C49" s="6"/>
      <c r="D49" s="6">
        <v>2</v>
      </c>
      <c r="E49" s="6">
        <v>7</v>
      </c>
      <c r="F49" s="6">
        <v>0</v>
      </c>
      <c r="G49" s="33">
        <f t="shared" si="21"/>
        <v>9</v>
      </c>
      <c r="H49" s="6">
        <v>9</v>
      </c>
      <c r="I49" s="9">
        <v>8.5</v>
      </c>
      <c r="J49" s="10"/>
      <c r="K49" s="6"/>
      <c r="L49" s="23"/>
      <c r="M49" s="23"/>
      <c r="N49" s="23"/>
      <c r="O49" s="6"/>
      <c r="P49" s="6"/>
      <c r="Q49" s="6"/>
      <c r="R49" s="7">
        <f t="shared" si="20"/>
        <v>8.5</v>
      </c>
      <c r="S49" s="7">
        <v>4</v>
      </c>
      <c r="T49" s="7">
        <v>0</v>
      </c>
      <c r="U49" s="7"/>
      <c r="V49" s="13"/>
      <c r="W49" s="13"/>
      <c r="X49" s="7">
        <v>2</v>
      </c>
      <c r="Y49" s="7">
        <v>2</v>
      </c>
      <c r="Z49" s="7"/>
      <c r="AA49" s="7"/>
      <c r="AB49" s="13">
        <v>4.5</v>
      </c>
      <c r="AC49" s="13">
        <v>2</v>
      </c>
      <c r="AD49" s="13">
        <v>6</v>
      </c>
      <c r="AE49" s="13">
        <v>2</v>
      </c>
      <c r="AF49" s="7">
        <f t="shared" si="24"/>
        <v>22.5</v>
      </c>
      <c r="AG49" s="6">
        <f t="shared" si="23"/>
        <v>49</v>
      </c>
      <c r="AH49" s="32"/>
      <c r="AI49" s="53">
        <f t="shared" si="25"/>
        <v>2</v>
      </c>
      <c r="AJ49" s="53">
        <f t="shared" si="26"/>
        <v>8.5</v>
      </c>
      <c r="AK49" s="53">
        <f t="shared" si="27"/>
        <v>24</v>
      </c>
      <c r="AL49" s="53">
        <f t="shared" si="7"/>
        <v>14.5</v>
      </c>
      <c r="AM49" s="53"/>
      <c r="AO49" s="14">
        <f t="shared" si="28"/>
        <v>0.14999812502343721</v>
      </c>
      <c r="AP49" s="14">
        <f t="shared" si="29"/>
        <v>0.98072019475949279</v>
      </c>
      <c r="AQ49" s="14">
        <f t="shared" si="30"/>
        <v>0.71998560028799419</v>
      </c>
      <c r="AR49" s="14">
        <f t="shared" si="8"/>
        <v>0.5373046114168275</v>
      </c>
      <c r="AS49" s="14"/>
      <c r="AT49" s="39"/>
      <c r="AU49" s="37">
        <f t="shared" si="9"/>
        <v>0</v>
      </c>
      <c r="AV49" s="37">
        <f t="shared" si="10"/>
        <v>2</v>
      </c>
      <c r="AW49" s="37">
        <f t="shared" si="11"/>
        <v>2</v>
      </c>
      <c r="AX49" s="37">
        <f t="shared" si="12"/>
        <v>2</v>
      </c>
      <c r="AY49" s="37"/>
      <c r="AZ49" s="42"/>
      <c r="BA49" s="37" t="str">
        <f t="shared" si="13"/>
        <v>Not</v>
      </c>
      <c r="BB49" s="37" t="str">
        <f t="shared" si="14"/>
        <v>Att</v>
      </c>
      <c r="BC49" s="37" t="str">
        <f t="shared" si="15"/>
        <v>Att</v>
      </c>
      <c r="BD49" s="37" t="str">
        <f t="shared" si="16"/>
        <v>Att</v>
      </c>
      <c r="BE49" s="37"/>
      <c r="BF49"/>
      <c r="BG49">
        <f t="shared" si="17"/>
        <v>2</v>
      </c>
      <c r="BH49">
        <f t="shared" si="18"/>
        <v>4</v>
      </c>
      <c r="BI49">
        <f t="shared" si="19"/>
        <v>2</v>
      </c>
    </row>
    <row r="50" spans="1:61" s="1" customFormat="1" x14ac:dyDescent="0.25">
      <c r="A50" s="62">
        <v>222220005101080</v>
      </c>
      <c r="B50" s="62" t="s">
        <v>97</v>
      </c>
      <c r="C50" s="6"/>
      <c r="D50" s="6">
        <v>2</v>
      </c>
      <c r="E50" s="6">
        <v>3</v>
      </c>
      <c r="F50" s="6">
        <v>0</v>
      </c>
      <c r="G50" s="33">
        <f t="shared" si="21"/>
        <v>5</v>
      </c>
      <c r="H50" s="6">
        <v>8</v>
      </c>
      <c r="I50" s="9">
        <v>0</v>
      </c>
      <c r="J50" s="10"/>
      <c r="K50" s="6"/>
      <c r="L50" s="23"/>
      <c r="M50" s="23"/>
      <c r="N50" s="23"/>
      <c r="O50" s="6"/>
      <c r="P50" s="6"/>
      <c r="Q50" s="6"/>
      <c r="R50" s="7">
        <f t="shared" si="20"/>
        <v>0</v>
      </c>
      <c r="S50" s="7"/>
      <c r="T50" s="7"/>
      <c r="U50" s="7"/>
      <c r="V50" s="13">
        <v>0</v>
      </c>
      <c r="W50" s="13">
        <v>0</v>
      </c>
      <c r="X50" s="7">
        <v>2</v>
      </c>
      <c r="Y50" s="7">
        <v>0</v>
      </c>
      <c r="Z50" s="7"/>
      <c r="AA50" s="7"/>
      <c r="AB50" s="13">
        <v>0</v>
      </c>
      <c r="AC50" s="13">
        <v>2</v>
      </c>
      <c r="AD50" s="13">
        <v>0</v>
      </c>
      <c r="AE50" s="13">
        <v>0</v>
      </c>
      <c r="AF50" s="7">
        <f t="shared" si="24"/>
        <v>4</v>
      </c>
      <c r="AG50" s="6">
        <f t="shared" si="23"/>
        <v>17</v>
      </c>
      <c r="AH50" s="32"/>
      <c r="AI50" s="53">
        <f t="shared" si="25"/>
        <v>2</v>
      </c>
      <c r="AJ50" s="53">
        <f t="shared" si="26"/>
        <v>0</v>
      </c>
      <c r="AK50" s="53">
        <f t="shared" si="27"/>
        <v>11</v>
      </c>
      <c r="AL50" s="53">
        <f t="shared" si="7"/>
        <v>4</v>
      </c>
      <c r="AM50" s="53"/>
      <c r="AO50" s="14">
        <f t="shared" si="28"/>
        <v>0.14999812502343721</v>
      </c>
      <c r="AP50" s="14">
        <f t="shared" si="29"/>
        <v>0</v>
      </c>
      <c r="AQ50" s="14">
        <f t="shared" si="30"/>
        <v>0.32999340013199735</v>
      </c>
      <c r="AR50" s="14">
        <f t="shared" si="8"/>
        <v>0.24626461356604593</v>
      </c>
      <c r="AS50" s="14"/>
      <c r="AT50" s="39"/>
      <c r="AU50" s="37">
        <f t="shared" si="9"/>
        <v>0</v>
      </c>
      <c r="AV50" s="37">
        <f t="shared" si="10"/>
        <v>0</v>
      </c>
      <c r="AW50" s="37">
        <f t="shared" si="11"/>
        <v>1</v>
      </c>
      <c r="AX50" s="37">
        <f t="shared" si="12"/>
        <v>0</v>
      </c>
      <c r="AY50" s="37"/>
      <c r="AZ50" s="42"/>
      <c r="BA50" s="37" t="str">
        <f t="shared" si="13"/>
        <v>Not</v>
      </c>
      <c r="BB50" s="37" t="str">
        <f t="shared" si="14"/>
        <v>Not</v>
      </c>
      <c r="BC50" s="37" t="str">
        <f t="shared" si="15"/>
        <v>Weak</v>
      </c>
      <c r="BD50" s="37" t="str">
        <f t="shared" si="16"/>
        <v>Not</v>
      </c>
      <c r="BE50" s="37"/>
      <c r="BF50"/>
      <c r="BG50">
        <f t="shared" si="17"/>
        <v>0</v>
      </c>
      <c r="BH50">
        <f t="shared" si="18"/>
        <v>1</v>
      </c>
      <c r="BI50">
        <f t="shared" si="19"/>
        <v>1</v>
      </c>
    </row>
    <row r="51" spans="1:61" s="1" customFormat="1" x14ac:dyDescent="0.25">
      <c r="A51" s="62">
        <v>222220005101081</v>
      </c>
      <c r="B51" s="62" t="s">
        <v>98</v>
      </c>
      <c r="C51" s="6"/>
      <c r="D51" s="6">
        <v>2</v>
      </c>
      <c r="E51" s="6">
        <v>8</v>
      </c>
      <c r="F51" s="6">
        <v>0</v>
      </c>
      <c r="G51" s="33">
        <f t="shared" si="21"/>
        <v>10</v>
      </c>
      <c r="H51" s="6">
        <v>8</v>
      </c>
      <c r="I51" s="9">
        <v>9</v>
      </c>
      <c r="J51" s="10"/>
      <c r="K51" s="6"/>
      <c r="L51" s="23"/>
      <c r="M51" s="23"/>
      <c r="N51" s="23"/>
      <c r="O51" s="6"/>
      <c r="P51" s="6"/>
      <c r="Q51" s="6"/>
      <c r="R51" s="7">
        <f t="shared" si="20"/>
        <v>9</v>
      </c>
      <c r="S51" s="7"/>
      <c r="T51" s="7">
        <v>0</v>
      </c>
      <c r="U51" s="7"/>
      <c r="V51" s="13"/>
      <c r="W51" s="13"/>
      <c r="X51" s="7">
        <v>5</v>
      </c>
      <c r="Y51" s="7">
        <v>2</v>
      </c>
      <c r="Z51" s="7">
        <v>0</v>
      </c>
      <c r="AA51" s="7">
        <v>0</v>
      </c>
      <c r="AB51" s="13"/>
      <c r="AC51" s="13"/>
      <c r="AD51" s="13">
        <v>0</v>
      </c>
      <c r="AE51" s="13">
        <v>0</v>
      </c>
      <c r="AF51" s="7">
        <f t="shared" si="24"/>
        <v>7</v>
      </c>
      <c r="AG51" s="6">
        <f t="shared" si="23"/>
        <v>34</v>
      </c>
      <c r="AH51" s="32"/>
      <c r="AI51" s="53">
        <f t="shared" si="25"/>
        <v>0</v>
      </c>
      <c r="AJ51" s="53">
        <f t="shared" si="26"/>
        <v>0</v>
      </c>
      <c r="AK51" s="53">
        <f t="shared" si="27"/>
        <v>16</v>
      </c>
      <c r="AL51" s="53">
        <f>MIN(SUMIF($D$14:$AE$14,I$6,$D51:$AE51), 100)</f>
        <v>18</v>
      </c>
      <c r="AM51" s="53"/>
      <c r="AO51" s="14">
        <f t="shared" si="28"/>
        <v>0</v>
      </c>
      <c r="AP51" s="14">
        <f t="shared" si="29"/>
        <v>0</v>
      </c>
      <c r="AQ51" s="14">
        <f t="shared" si="30"/>
        <v>0.47999040019199612</v>
      </c>
      <c r="AR51" s="14">
        <f t="shared" si="8"/>
        <v>0.358203074277885</v>
      </c>
      <c r="AS51" s="14"/>
      <c r="AT51" s="39"/>
      <c r="AU51" s="37">
        <f t="shared" si="9"/>
        <v>0</v>
      </c>
      <c r="AV51" s="37">
        <f t="shared" si="10"/>
        <v>0</v>
      </c>
      <c r="AW51" s="37">
        <f t="shared" si="11"/>
        <v>1</v>
      </c>
      <c r="AX51" s="37">
        <f t="shared" si="12"/>
        <v>1</v>
      </c>
      <c r="AY51" s="37"/>
      <c r="AZ51" s="42"/>
      <c r="BA51" s="37" t="str">
        <f t="shared" si="13"/>
        <v>Not</v>
      </c>
      <c r="BB51" s="37" t="str">
        <f t="shared" si="14"/>
        <v>Not</v>
      </c>
      <c r="BC51" s="37" t="str">
        <f t="shared" si="15"/>
        <v>Weak</v>
      </c>
      <c r="BD51" s="37" t="str">
        <f t="shared" si="16"/>
        <v>Weak</v>
      </c>
      <c r="BE51" s="37"/>
      <c r="BF51"/>
      <c r="BG51">
        <f t="shared" si="17"/>
        <v>1</v>
      </c>
      <c r="BH51">
        <f t="shared" si="18"/>
        <v>1</v>
      </c>
      <c r="BI51">
        <f t="shared" si="19"/>
        <v>1</v>
      </c>
    </row>
    <row r="52" spans="1:61" s="1" customFormat="1" x14ac:dyDescent="0.25">
      <c r="A52" s="62">
        <v>222220005101083</v>
      </c>
      <c r="B52" s="62" t="s">
        <v>99</v>
      </c>
      <c r="C52" s="6"/>
      <c r="D52" s="6">
        <v>2</v>
      </c>
      <c r="E52" s="6">
        <v>5</v>
      </c>
      <c r="F52" s="6">
        <v>0</v>
      </c>
      <c r="G52" s="33">
        <f t="shared" si="21"/>
        <v>7</v>
      </c>
      <c r="H52" s="6">
        <v>8</v>
      </c>
      <c r="I52" s="9">
        <v>3</v>
      </c>
      <c r="J52" s="10"/>
      <c r="K52" s="6"/>
      <c r="L52" s="23"/>
      <c r="M52" s="23"/>
      <c r="N52" s="23"/>
      <c r="O52" s="6"/>
      <c r="P52" s="6"/>
      <c r="Q52" s="6"/>
      <c r="R52" s="7">
        <f t="shared" si="20"/>
        <v>3</v>
      </c>
      <c r="S52" s="7"/>
      <c r="T52" s="7"/>
      <c r="U52" s="7"/>
      <c r="V52" s="13"/>
      <c r="W52" s="13"/>
      <c r="X52" s="7">
        <v>0</v>
      </c>
      <c r="Y52" s="7">
        <v>2</v>
      </c>
      <c r="Z52" s="7">
        <v>3</v>
      </c>
      <c r="AA52" s="7">
        <v>0</v>
      </c>
      <c r="AB52" s="13"/>
      <c r="AC52" s="13">
        <v>0</v>
      </c>
      <c r="AD52" s="13">
        <v>1</v>
      </c>
      <c r="AE52" s="13">
        <v>0</v>
      </c>
      <c r="AF52" s="7">
        <f t="shared" si="24"/>
        <v>6</v>
      </c>
      <c r="AG52" s="6">
        <f t="shared" si="23"/>
        <v>24</v>
      </c>
      <c r="AH52" s="32"/>
      <c r="AI52" s="53">
        <f t="shared" si="25"/>
        <v>0</v>
      </c>
      <c r="AJ52" s="53">
        <f t="shared" si="26"/>
        <v>0</v>
      </c>
      <c r="AK52" s="53">
        <f t="shared" si="27"/>
        <v>17</v>
      </c>
      <c r="AL52" s="53">
        <f t="shared" si="7"/>
        <v>7</v>
      </c>
      <c r="AM52" s="53"/>
      <c r="AO52" s="14">
        <f t="shared" si="28"/>
        <v>0</v>
      </c>
      <c r="AP52" s="14">
        <f t="shared" si="29"/>
        <v>0</v>
      </c>
      <c r="AQ52" s="14">
        <f t="shared" si="30"/>
        <v>0.50998980020399587</v>
      </c>
      <c r="AR52" s="14">
        <f t="shared" si="8"/>
        <v>0.3805907664202528</v>
      </c>
      <c r="AS52" s="14"/>
      <c r="AT52" s="39"/>
      <c r="AU52" s="37">
        <f t="shared" si="9"/>
        <v>0</v>
      </c>
      <c r="AV52" s="37">
        <f t="shared" si="10"/>
        <v>0</v>
      </c>
      <c r="AW52" s="37">
        <f t="shared" si="11"/>
        <v>2</v>
      </c>
      <c r="AX52" s="37">
        <f t="shared" si="12"/>
        <v>1</v>
      </c>
      <c r="AY52" s="37"/>
      <c r="AZ52" s="42"/>
      <c r="BA52" s="37" t="str">
        <f t="shared" si="13"/>
        <v>Not</v>
      </c>
      <c r="BB52" s="37" t="str">
        <f t="shared" si="14"/>
        <v>Not</v>
      </c>
      <c r="BC52" s="37" t="str">
        <f t="shared" si="15"/>
        <v>Att</v>
      </c>
      <c r="BD52" s="37" t="str">
        <f t="shared" si="16"/>
        <v>Weak</v>
      </c>
      <c r="BE52" s="37"/>
      <c r="BF52"/>
      <c r="BG52">
        <f t="shared" si="17"/>
        <v>1</v>
      </c>
      <c r="BH52">
        <f t="shared" si="18"/>
        <v>2</v>
      </c>
      <c r="BI52">
        <f t="shared" si="19"/>
        <v>2</v>
      </c>
    </row>
    <row r="53" spans="1:61" s="1" customFormat="1" x14ac:dyDescent="0.25">
      <c r="A53" s="62">
        <v>222220005101084</v>
      </c>
      <c r="B53" s="62" t="s">
        <v>100</v>
      </c>
      <c r="C53" s="6"/>
      <c r="D53" s="6">
        <v>2</v>
      </c>
      <c r="E53" s="6">
        <v>9</v>
      </c>
      <c r="F53" s="6">
        <v>0</v>
      </c>
      <c r="G53" s="33">
        <f t="shared" si="21"/>
        <v>11</v>
      </c>
      <c r="H53" s="6">
        <v>9</v>
      </c>
      <c r="I53" s="9">
        <v>6</v>
      </c>
      <c r="J53" s="10"/>
      <c r="K53" s="6"/>
      <c r="L53" s="23"/>
      <c r="M53" s="23"/>
      <c r="N53" s="23"/>
      <c r="O53" s="6"/>
      <c r="P53" s="6"/>
      <c r="Q53" s="6"/>
      <c r="R53" s="7">
        <f t="shared" si="20"/>
        <v>6</v>
      </c>
      <c r="S53" s="7">
        <v>0</v>
      </c>
      <c r="T53" s="7">
        <v>0</v>
      </c>
      <c r="U53" s="7">
        <v>0</v>
      </c>
      <c r="V53" s="13"/>
      <c r="W53" s="13"/>
      <c r="X53" s="7">
        <v>2</v>
      </c>
      <c r="Y53" s="7">
        <v>4</v>
      </c>
      <c r="Z53" s="7">
        <v>2</v>
      </c>
      <c r="AA53" s="7">
        <v>0</v>
      </c>
      <c r="AB53" s="13"/>
      <c r="AC53" s="13"/>
      <c r="AD53" s="13">
        <v>2</v>
      </c>
      <c r="AE53" s="13">
        <v>2</v>
      </c>
      <c r="AF53" s="7">
        <f t="shared" si="24"/>
        <v>12</v>
      </c>
      <c r="AG53" s="6">
        <f t="shared" si="23"/>
        <v>38</v>
      </c>
      <c r="AH53" s="32"/>
      <c r="AI53" s="53">
        <f t="shared" si="25"/>
        <v>0</v>
      </c>
      <c r="AJ53" s="53">
        <f t="shared" si="26"/>
        <v>0</v>
      </c>
      <c r="AK53" s="53">
        <f t="shared" si="27"/>
        <v>24</v>
      </c>
      <c r="AL53" s="53">
        <f t="shared" si="7"/>
        <v>14</v>
      </c>
      <c r="AM53" s="53"/>
      <c r="AO53" s="14">
        <f t="shared" si="28"/>
        <v>0</v>
      </c>
      <c r="AP53" s="14">
        <f t="shared" si="29"/>
        <v>0</v>
      </c>
      <c r="AQ53" s="14">
        <f t="shared" si="30"/>
        <v>0.71998560028799419</v>
      </c>
      <c r="AR53" s="14">
        <f t="shared" si="8"/>
        <v>0.5373046114168275</v>
      </c>
      <c r="AS53" s="14"/>
      <c r="AT53" s="39"/>
      <c r="AU53" s="37">
        <f t="shared" si="9"/>
        <v>0</v>
      </c>
      <c r="AV53" s="37">
        <f t="shared" si="10"/>
        <v>0</v>
      </c>
      <c r="AW53" s="37">
        <f t="shared" si="11"/>
        <v>2</v>
      </c>
      <c r="AX53" s="37">
        <f t="shared" si="12"/>
        <v>2</v>
      </c>
      <c r="AY53" s="37"/>
      <c r="AZ53" s="42"/>
      <c r="BA53" s="37" t="str">
        <f t="shared" si="13"/>
        <v>Not</v>
      </c>
      <c r="BB53" s="37" t="str">
        <f t="shared" si="14"/>
        <v>Not</v>
      </c>
      <c r="BC53" s="37" t="str">
        <f t="shared" si="15"/>
        <v>Att</v>
      </c>
      <c r="BD53" s="37" t="str">
        <f t="shared" si="16"/>
        <v>Att</v>
      </c>
      <c r="BE53" s="37"/>
      <c r="BF53"/>
      <c r="BG53">
        <f t="shared" si="17"/>
        <v>2</v>
      </c>
      <c r="BH53">
        <f t="shared" si="18"/>
        <v>2</v>
      </c>
      <c r="BI53">
        <f t="shared" si="19"/>
        <v>2</v>
      </c>
    </row>
    <row r="54" spans="1:61" s="1" customFormat="1" x14ac:dyDescent="0.25">
      <c r="A54" s="62">
        <v>222220005101085</v>
      </c>
      <c r="B54" s="62" t="s">
        <v>101</v>
      </c>
      <c r="C54" s="6"/>
      <c r="D54" s="6">
        <v>2</v>
      </c>
      <c r="E54" s="6">
        <v>0</v>
      </c>
      <c r="F54" s="6">
        <v>0</v>
      </c>
      <c r="G54" s="33">
        <f t="shared" si="21"/>
        <v>2</v>
      </c>
      <c r="H54" s="6">
        <v>8</v>
      </c>
      <c r="I54" s="9">
        <v>0.5</v>
      </c>
      <c r="J54" s="10"/>
      <c r="K54" s="6"/>
      <c r="L54" s="23"/>
      <c r="M54" s="23"/>
      <c r="N54" s="23"/>
      <c r="O54" s="6"/>
      <c r="P54" s="6"/>
      <c r="Q54" s="6"/>
      <c r="R54" s="7">
        <f t="shared" si="20"/>
        <v>0.5</v>
      </c>
      <c r="S54" s="7"/>
      <c r="T54" s="7">
        <v>0</v>
      </c>
      <c r="U54" s="7"/>
      <c r="V54" s="13">
        <v>0</v>
      </c>
      <c r="W54" s="13"/>
      <c r="X54" s="7">
        <v>0</v>
      </c>
      <c r="Y54" s="7"/>
      <c r="Z54" s="7">
        <v>0</v>
      </c>
      <c r="AA54" s="7"/>
      <c r="AB54" s="13"/>
      <c r="AC54" s="13"/>
      <c r="AD54" s="13">
        <v>1.5</v>
      </c>
      <c r="AE54" s="13">
        <v>1</v>
      </c>
      <c r="AF54" s="7">
        <f t="shared" si="24"/>
        <v>2.5</v>
      </c>
      <c r="AG54" s="6">
        <f t="shared" si="23"/>
        <v>13</v>
      </c>
      <c r="AH54" s="32"/>
      <c r="AI54" s="53">
        <f t="shared" si="25"/>
        <v>0</v>
      </c>
      <c r="AJ54" s="53">
        <f t="shared" si="26"/>
        <v>0</v>
      </c>
      <c r="AK54" s="53">
        <f t="shared" si="27"/>
        <v>10.5</v>
      </c>
      <c r="AL54" s="53">
        <f t="shared" si="7"/>
        <v>2.5</v>
      </c>
      <c r="AM54" s="53"/>
      <c r="AO54" s="14">
        <f t="shared" si="28"/>
        <v>0</v>
      </c>
      <c r="AP54" s="14">
        <f t="shared" si="29"/>
        <v>0</v>
      </c>
      <c r="AQ54" s="14">
        <f t="shared" si="30"/>
        <v>0.31499370012599742</v>
      </c>
      <c r="AR54" s="14">
        <f t="shared" si="8"/>
        <v>0.23507076749486203</v>
      </c>
      <c r="AS54" s="14"/>
      <c r="AT54" s="39"/>
      <c r="AU54" s="37">
        <f t="shared" si="9"/>
        <v>0</v>
      </c>
      <c r="AV54" s="37">
        <f t="shared" si="10"/>
        <v>0</v>
      </c>
      <c r="AW54" s="37">
        <f t="shared" si="11"/>
        <v>1</v>
      </c>
      <c r="AX54" s="37">
        <f t="shared" si="12"/>
        <v>0</v>
      </c>
      <c r="AY54" s="37"/>
      <c r="AZ54" s="42"/>
      <c r="BA54" s="37" t="str">
        <f t="shared" si="13"/>
        <v>Not</v>
      </c>
      <c r="BB54" s="37" t="str">
        <f t="shared" si="14"/>
        <v>Not</v>
      </c>
      <c r="BC54" s="37" t="str">
        <f t="shared" si="15"/>
        <v>Weak</v>
      </c>
      <c r="BD54" s="37" t="str">
        <f t="shared" si="16"/>
        <v>Not</v>
      </c>
      <c r="BE54" s="37"/>
      <c r="BF54"/>
      <c r="BG54">
        <f t="shared" si="17"/>
        <v>0</v>
      </c>
      <c r="BH54">
        <f t="shared" si="18"/>
        <v>1</v>
      </c>
      <c r="BI54">
        <f t="shared" si="19"/>
        <v>1</v>
      </c>
    </row>
    <row r="55" spans="1:61" s="1" customFormat="1" ht="30" x14ac:dyDescent="0.25">
      <c r="A55" s="62">
        <v>222220005101086</v>
      </c>
      <c r="B55" s="62" t="s">
        <v>102</v>
      </c>
      <c r="C55" s="6"/>
      <c r="D55" s="6">
        <v>2</v>
      </c>
      <c r="E55" s="6">
        <v>9</v>
      </c>
      <c r="F55" s="6">
        <v>0</v>
      </c>
      <c r="G55" s="33">
        <f t="shared" si="21"/>
        <v>11</v>
      </c>
      <c r="H55" s="6">
        <v>8</v>
      </c>
      <c r="I55" s="9">
        <v>4.5</v>
      </c>
      <c r="J55" s="10"/>
      <c r="K55" s="6"/>
      <c r="L55" s="23"/>
      <c r="M55" s="23"/>
      <c r="N55" s="23"/>
      <c r="O55" s="6"/>
      <c r="P55" s="6"/>
      <c r="Q55" s="6"/>
      <c r="R55" s="7">
        <f t="shared" si="20"/>
        <v>4.5</v>
      </c>
      <c r="S55" s="7"/>
      <c r="T55" s="7">
        <v>0</v>
      </c>
      <c r="U55" s="7"/>
      <c r="V55" s="13"/>
      <c r="W55" s="13"/>
      <c r="X55" s="7">
        <v>2.5</v>
      </c>
      <c r="Y55" s="7">
        <v>0</v>
      </c>
      <c r="Z55" s="7"/>
      <c r="AA55" s="7"/>
      <c r="AB55" s="13"/>
      <c r="AC55" s="13"/>
      <c r="AD55" s="13">
        <v>0</v>
      </c>
      <c r="AE55" s="13">
        <v>1</v>
      </c>
      <c r="AF55" s="7">
        <f t="shared" si="24"/>
        <v>3.5</v>
      </c>
      <c r="AG55" s="6">
        <f t="shared" si="23"/>
        <v>27</v>
      </c>
      <c r="AH55" s="32"/>
      <c r="AI55" s="53">
        <f t="shared" si="25"/>
        <v>0</v>
      </c>
      <c r="AJ55" s="53">
        <f t="shared" si="26"/>
        <v>0</v>
      </c>
      <c r="AK55" s="53">
        <f t="shared" si="27"/>
        <v>18</v>
      </c>
      <c r="AL55" s="53">
        <f t="shared" si="7"/>
        <v>9</v>
      </c>
      <c r="AM55" s="53"/>
      <c r="AO55" s="14">
        <f t="shared" si="28"/>
        <v>0</v>
      </c>
      <c r="AP55" s="14">
        <f t="shared" si="29"/>
        <v>0</v>
      </c>
      <c r="AQ55" s="14">
        <f t="shared" si="30"/>
        <v>0.53998920021599561</v>
      </c>
      <c r="AR55" s="14">
        <f t="shared" si="8"/>
        <v>0.4029784585626206</v>
      </c>
      <c r="AS55" s="14"/>
      <c r="AT55" s="39"/>
      <c r="AU55" s="37">
        <f t="shared" si="9"/>
        <v>0</v>
      </c>
      <c r="AV55" s="37">
        <f t="shared" si="10"/>
        <v>0</v>
      </c>
      <c r="AW55" s="37">
        <f t="shared" si="11"/>
        <v>2</v>
      </c>
      <c r="AX55" s="37">
        <f t="shared" si="12"/>
        <v>1</v>
      </c>
      <c r="AY55" s="37"/>
      <c r="AZ55" s="42"/>
      <c r="BA55" s="37" t="str">
        <f t="shared" si="13"/>
        <v>Not</v>
      </c>
      <c r="BB55" s="37" t="str">
        <f t="shared" si="14"/>
        <v>Not</v>
      </c>
      <c r="BC55" s="37" t="str">
        <f t="shared" si="15"/>
        <v>Att</v>
      </c>
      <c r="BD55" s="37" t="str">
        <f t="shared" si="16"/>
        <v>Weak</v>
      </c>
      <c r="BE55" s="37"/>
      <c r="BF55"/>
      <c r="BG55">
        <f t="shared" si="17"/>
        <v>1</v>
      </c>
      <c r="BH55">
        <f t="shared" si="18"/>
        <v>2</v>
      </c>
      <c r="BI55">
        <f t="shared" si="19"/>
        <v>2</v>
      </c>
    </row>
    <row r="56" spans="1:61" s="1" customFormat="1" x14ac:dyDescent="0.25">
      <c r="A56" s="62">
        <v>222220005101087</v>
      </c>
      <c r="B56" s="62" t="s">
        <v>103</v>
      </c>
      <c r="C56" s="6"/>
      <c r="D56" s="6">
        <v>2</v>
      </c>
      <c r="E56" s="6">
        <v>1</v>
      </c>
      <c r="F56" s="6">
        <v>0</v>
      </c>
      <c r="G56" s="33">
        <f t="shared" si="21"/>
        <v>3</v>
      </c>
      <c r="H56" s="6">
        <v>8</v>
      </c>
      <c r="I56" s="9">
        <v>0</v>
      </c>
      <c r="J56" s="10"/>
      <c r="K56" s="6"/>
      <c r="L56" s="23"/>
      <c r="M56" s="23"/>
      <c r="N56" s="23"/>
      <c r="O56" s="6"/>
      <c r="P56" s="6"/>
      <c r="Q56" s="6"/>
      <c r="R56" s="7">
        <f t="shared" si="20"/>
        <v>0</v>
      </c>
      <c r="S56" s="7">
        <v>0</v>
      </c>
      <c r="T56" s="7">
        <v>0</v>
      </c>
      <c r="U56" s="7">
        <v>0</v>
      </c>
      <c r="V56" s="13">
        <v>0</v>
      </c>
      <c r="W56" s="13">
        <v>0</v>
      </c>
      <c r="X56" s="7">
        <v>0</v>
      </c>
      <c r="Y56" s="7">
        <v>0</v>
      </c>
      <c r="Z56" s="7"/>
      <c r="AA56" s="7"/>
      <c r="AB56" s="13"/>
      <c r="AC56" s="13"/>
      <c r="AD56" s="13">
        <v>0</v>
      </c>
      <c r="AE56" s="13">
        <v>0</v>
      </c>
      <c r="AF56" s="7">
        <f t="shared" si="24"/>
        <v>0</v>
      </c>
      <c r="AG56" s="6">
        <f t="shared" si="23"/>
        <v>11</v>
      </c>
      <c r="AH56" s="32"/>
      <c r="AI56" s="53">
        <f t="shared" si="25"/>
        <v>0</v>
      </c>
      <c r="AJ56" s="53">
        <f t="shared" si="26"/>
        <v>0</v>
      </c>
      <c r="AK56" s="53">
        <f t="shared" si="27"/>
        <v>9</v>
      </c>
      <c r="AL56" s="53">
        <f t="shared" si="7"/>
        <v>2</v>
      </c>
      <c r="AM56" s="53"/>
      <c r="AO56" s="14">
        <f t="shared" si="28"/>
        <v>0</v>
      </c>
      <c r="AP56" s="14">
        <f t="shared" si="29"/>
        <v>0</v>
      </c>
      <c r="AQ56" s="14">
        <f t="shared" si="30"/>
        <v>0.26999460010799781</v>
      </c>
      <c r="AR56" s="14">
        <f t="shared" si="8"/>
        <v>0.2014892292813103</v>
      </c>
      <c r="AS56" s="14"/>
      <c r="AT56" s="39"/>
      <c r="AU56" s="37">
        <f t="shared" si="9"/>
        <v>0</v>
      </c>
      <c r="AV56" s="37">
        <f t="shared" si="10"/>
        <v>0</v>
      </c>
      <c r="AW56" s="37">
        <f t="shared" si="11"/>
        <v>1</v>
      </c>
      <c r="AX56" s="37">
        <f t="shared" si="12"/>
        <v>0</v>
      </c>
      <c r="AY56" s="37"/>
      <c r="AZ56" s="42"/>
      <c r="BA56" s="37" t="str">
        <f t="shared" si="13"/>
        <v>Not</v>
      </c>
      <c r="BB56" s="37" t="str">
        <f t="shared" si="14"/>
        <v>Not</v>
      </c>
      <c r="BC56" s="37" t="str">
        <f t="shared" si="15"/>
        <v>Weak</v>
      </c>
      <c r="BD56" s="37" t="str">
        <f t="shared" si="16"/>
        <v>Not</v>
      </c>
      <c r="BE56" s="37"/>
      <c r="BF56"/>
      <c r="BG56">
        <f t="shared" si="17"/>
        <v>0</v>
      </c>
      <c r="BH56">
        <f t="shared" si="18"/>
        <v>1</v>
      </c>
      <c r="BI56">
        <f t="shared" si="19"/>
        <v>1</v>
      </c>
    </row>
    <row r="57" spans="1:61" s="1" customFormat="1" x14ac:dyDescent="0.25">
      <c r="A57" s="62">
        <v>222220005101088</v>
      </c>
      <c r="B57" s="62" t="s">
        <v>104</v>
      </c>
      <c r="C57" s="6"/>
      <c r="D57" s="6">
        <v>2</v>
      </c>
      <c r="E57" s="6">
        <v>7</v>
      </c>
      <c r="F57" s="6">
        <v>0</v>
      </c>
      <c r="G57" s="33">
        <f t="shared" si="21"/>
        <v>9</v>
      </c>
      <c r="H57" s="6">
        <v>8</v>
      </c>
      <c r="I57" s="9">
        <v>0</v>
      </c>
      <c r="J57" s="10"/>
      <c r="K57" s="6"/>
      <c r="L57" s="23"/>
      <c r="M57" s="23"/>
      <c r="N57" s="23"/>
      <c r="O57" s="6"/>
      <c r="P57" s="6"/>
      <c r="Q57" s="6"/>
      <c r="R57" s="7">
        <f t="shared" si="20"/>
        <v>0</v>
      </c>
      <c r="S57" s="7"/>
      <c r="T57" s="7"/>
      <c r="U57" s="7">
        <v>0</v>
      </c>
      <c r="V57" s="13"/>
      <c r="W57" s="13"/>
      <c r="X57" s="7"/>
      <c r="Y57" s="7"/>
      <c r="Z57" s="7"/>
      <c r="AA57" s="7"/>
      <c r="AB57" s="13"/>
      <c r="AC57" s="13"/>
      <c r="AD57" s="13">
        <v>0</v>
      </c>
      <c r="AE57" s="13">
        <v>0</v>
      </c>
      <c r="AF57" s="7">
        <f t="shared" si="24"/>
        <v>0</v>
      </c>
      <c r="AG57" s="6">
        <f t="shared" si="23"/>
        <v>17</v>
      </c>
      <c r="AH57" s="32"/>
      <c r="AI57" s="53">
        <f t="shared" si="25"/>
        <v>0</v>
      </c>
      <c r="AJ57" s="53">
        <f t="shared" si="26"/>
        <v>0</v>
      </c>
      <c r="AK57" s="53">
        <f t="shared" si="27"/>
        <v>15</v>
      </c>
      <c r="AL57" s="53">
        <f>MIN(SUMIF($D$14:$AE$14,I$6,$D57:$AE57), 100)</f>
        <v>2</v>
      </c>
      <c r="AM57" s="53"/>
      <c r="AO57" s="14">
        <f t="shared" si="28"/>
        <v>0</v>
      </c>
      <c r="AP57" s="14">
        <f t="shared" si="29"/>
        <v>0</v>
      </c>
      <c r="AQ57" s="14">
        <f t="shared" si="30"/>
        <v>0.44999100017999638</v>
      </c>
      <c r="AR57" s="14">
        <f t="shared" si="8"/>
        <v>0.33581538213551715</v>
      </c>
      <c r="AS57" s="14"/>
      <c r="AT57" s="39"/>
      <c r="AU57" s="37">
        <f t="shared" si="9"/>
        <v>0</v>
      </c>
      <c r="AV57" s="37">
        <f t="shared" si="10"/>
        <v>0</v>
      </c>
      <c r="AW57" s="37">
        <f t="shared" si="11"/>
        <v>1</v>
      </c>
      <c r="AX57" s="37">
        <f t="shared" si="12"/>
        <v>1</v>
      </c>
      <c r="AY57" s="37"/>
      <c r="AZ57" s="42"/>
      <c r="BA57" s="37" t="str">
        <f t="shared" si="13"/>
        <v>Not</v>
      </c>
      <c r="BB57" s="37" t="str">
        <f t="shared" si="14"/>
        <v>Not</v>
      </c>
      <c r="BC57" s="37" t="str">
        <f t="shared" si="15"/>
        <v>Weak</v>
      </c>
      <c r="BD57" s="37" t="str">
        <f t="shared" si="16"/>
        <v>Weak</v>
      </c>
      <c r="BE57" s="37"/>
      <c r="BF57"/>
      <c r="BG57">
        <f t="shared" si="17"/>
        <v>1</v>
      </c>
      <c r="BH57">
        <f t="shared" si="18"/>
        <v>1</v>
      </c>
      <c r="BI57">
        <f t="shared" si="19"/>
        <v>1</v>
      </c>
    </row>
    <row r="58" spans="1:61" s="1" customFormat="1" x14ac:dyDescent="0.25">
      <c r="A58" s="62">
        <v>222220005101089</v>
      </c>
      <c r="B58" s="62" t="s">
        <v>105</v>
      </c>
      <c r="C58" s="6"/>
      <c r="D58" s="6">
        <v>3.5</v>
      </c>
      <c r="E58" s="6">
        <v>7</v>
      </c>
      <c r="F58" s="6">
        <v>0</v>
      </c>
      <c r="G58" s="33">
        <f t="shared" si="21"/>
        <v>10.5</v>
      </c>
      <c r="H58" s="6">
        <v>8</v>
      </c>
      <c r="I58" s="9">
        <v>3</v>
      </c>
      <c r="J58" s="10"/>
      <c r="K58" s="6"/>
      <c r="L58" s="23"/>
      <c r="M58" s="23"/>
      <c r="N58" s="23"/>
      <c r="O58" s="6"/>
      <c r="P58" s="6"/>
      <c r="Q58" s="6"/>
      <c r="R58" s="7">
        <f t="shared" si="20"/>
        <v>3</v>
      </c>
      <c r="S58" s="7">
        <v>0</v>
      </c>
      <c r="T58" s="7">
        <v>0</v>
      </c>
      <c r="U58" s="7">
        <v>0</v>
      </c>
      <c r="V58" s="13"/>
      <c r="W58" s="13"/>
      <c r="X58" s="7"/>
      <c r="Y58" s="7"/>
      <c r="Z58" s="7">
        <v>2</v>
      </c>
      <c r="AA58" s="7">
        <v>0</v>
      </c>
      <c r="AB58" s="13">
        <v>0</v>
      </c>
      <c r="AC58" s="13">
        <v>2</v>
      </c>
      <c r="AD58" s="13">
        <v>1</v>
      </c>
      <c r="AE58" s="13">
        <v>1</v>
      </c>
      <c r="AF58" s="7">
        <f t="shared" si="24"/>
        <v>6</v>
      </c>
      <c r="AG58" s="6">
        <f t="shared" si="23"/>
        <v>27.5</v>
      </c>
      <c r="AH58" s="32"/>
      <c r="AI58" s="53">
        <f t="shared" si="25"/>
        <v>2</v>
      </c>
      <c r="AJ58" s="53">
        <f t="shared" si="26"/>
        <v>0</v>
      </c>
      <c r="AK58" s="53">
        <f t="shared" si="27"/>
        <v>19</v>
      </c>
      <c r="AL58" s="53">
        <f t="shared" si="7"/>
        <v>6.5</v>
      </c>
      <c r="AM58" s="53"/>
      <c r="AO58" s="14">
        <f t="shared" si="28"/>
        <v>0.14999812502343721</v>
      </c>
      <c r="AP58" s="14">
        <f t="shared" si="29"/>
        <v>0</v>
      </c>
      <c r="AQ58" s="14">
        <f t="shared" si="30"/>
        <v>0.56998860022799536</v>
      </c>
      <c r="AR58" s="14">
        <f t="shared" si="8"/>
        <v>0.4253661507049884</v>
      </c>
      <c r="AS58" s="14"/>
      <c r="AT58" s="39"/>
      <c r="AU58" s="37">
        <f t="shared" si="9"/>
        <v>0</v>
      </c>
      <c r="AV58" s="37">
        <f t="shared" si="10"/>
        <v>0</v>
      </c>
      <c r="AW58" s="37">
        <f t="shared" si="11"/>
        <v>2</v>
      </c>
      <c r="AX58" s="37">
        <f t="shared" si="12"/>
        <v>1</v>
      </c>
      <c r="AY58" s="37"/>
      <c r="AZ58" s="42"/>
      <c r="BA58" s="37" t="str">
        <f t="shared" si="13"/>
        <v>Not</v>
      </c>
      <c r="BB58" s="37" t="str">
        <f t="shared" si="14"/>
        <v>Not</v>
      </c>
      <c r="BC58" s="37" t="str">
        <f t="shared" si="15"/>
        <v>Att</v>
      </c>
      <c r="BD58" s="37" t="str">
        <f>IF(AX58=2,"Att", (IF(AX58=0,"Not","Weak")))</f>
        <v>Weak</v>
      </c>
      <c r="BE58" s="37"/>
      <c r="BF58"/>
      <c r="BG58">
        <f t="shared" si="17"/>
        <v>1</v>
      </c>
      <c r="BH58">
        <f t="shared" si="18"/>
        <v>2</v>
      </c>
      <c r="BI58">
        <f t="shared" si="19"/>
        <v>2</v>
      </c>
    </row>
    <row r="59" spans="1:61" s="1" customFormat="1" x14ac:dyDescent="0.25">
      <c r="A59" s="62">
        <v>222220005101090</v>
      </c>
      <c r="B59" s="62" t="s">
        <v>106</v>
      </c>
      <c r="C59" s="6"/>
      <c r="D59" s="6">
        <v>4</v>
      </c>
      <c r="E59" s="6">
        <v>7</v>
      </c>
      <c r="F59" s="6">
        <v>0</v>
      </c>
      <c r="G59" s="33">
        <f t="shared" si="21"/>
        <v>11</v>
      </c>
      <c r="H59" s="6">
        <v>9</v>
      </c>
      <c r="I59" s="9">
        <v>8.5</v>
      </c>
      <c r="J59" s="10"/>
      <c r="K59" s="6"/>
      <c r="L59" s="23"/>
      <c r="M59" s="23"/>
      <c r="N59" s="23"/>
      <c r="O59" s="6"/>
      <c r="P59" s="6"/>
      <c r="Q59" s="6"/>
      <c r="R59" s="7">
        <f t="shared" si="20"/>
        <v>8.5</v>
      </c>
      <c r="S59" s="7">
        <v>0</v>
      </c>
      <c r="T59" s="7">
        <v>2</v>
      </c>
      <c r="U59" s="7"/>
      <c r="V59" s="13"/>
      <c r="W59" s="13"/>
      <c r="X59" s="7">
        <v>2</v>
      </c>
      <c r="Y59" s="7">
        <v>2</v>
      </c>
      <c r="Z59" s="7">
        <v>5</v>
      </c>
      <c r="AA59" s="7">
        <v>0</v>
      </c>
      <c r="AB59" s="13"/>
      <c r="AC59" s="13"/>
      <c r="AD59" s="13">
        <v>1</v>
      </c>
      <c r="AE59" s="13">
        <v>3</v>
      </c>
      <c r="AF59" s="7">
        <f t="shared" si="24"/>
        <v>15</v>
      </c>
      <c r="AG59" s="6">
        <f t="shared" si="23"/>
        <v>43.5</v>
      </c>
      <c r="AH59" s="32"/>
      <c r="AI59" s="53">
        <f t="shared" si="25"/>
        <v>0</v>
      </c>
      <c r="AJ59" s="53">
        <f t="shared" si="26"/>
        <v>2</v>
      </c>
      <c r="AK59" s="53">
        <f t="shared" si="27"/>
        <v>25</v>
      </c>
      <c r="AL59" s="53">
        <f>MIN(SUMIF($D$14:$AE$14,I$6,$D59:$AE59), 100)</f>
        <v>16.5</v>
      </c>
      <c r="AM59" s="53"/>
      <c r="AO59" s="14">
        <f t="shared" si="28"/>
        <v>0</v>
      </c>
      <c r="AP59" s="14">
        <f t="shared" si="29"/>
        <v>0.23075769288458656</v>
      </c>
      <c r="AQ59" s="14">
        <f t="shared" si="30"/>
        <v>0.74998500029999393</v>
      </c>
      <c r="AR59" s="14">
        <f t="shared" si="8"/>
        <v>0.5596923035591953</v>
      </c>
      <c r="AS59" s="14"/>
      <c r="AT59" s="39"/>
      <c r="AU59" s="37">
        <f t="shared" si="9"/>
        <v>0</v>
      </c>
      <c r="AV59" s="37">
        <f t="shared" si="10"/>
        <v>0</v>
      </c>
      <c r="AW59" s="37">
        <f t="shared" si="11"/>
        <v>2</v>
      </c>
      <c r="AX59" s="37">
        <f t="shared" si="12"/>
        <v>2</v>
      </c>
      <c r="AY59" s="37"/>
      <c r="AZ59" s="42"/>
      <c r="BA59" s="37" t="str">
        <f t="shared" si="13"/>
        <v>Not</v>
      </c>
      <c r="BB59" s="37" t="str">
        <f t="shared" si="14"/>
        <v>Not</v>
      </c>
      <c r="BC59" s="37" t="str">
        <f t="shared" si="15"/>
        <v>Att</v>
      </c>
      <c r="BD59" s="37" t="str">
        <f t="shared" si="16"/>
        <v>Att</v>
      </c>
      <c r="BE59" s="37"/>
      <c r="BF59"/>
      <c r="BG59">
        <f t="shared" si="17"/>
        <v>2</v>
      </c>
      <c r="BH59">
        <f t="shared" si="18"/>
        <v>2</v>
      </c>
      <c r="BI59">
        <f t="shared" si="19"/>
        <v>2</v>
      </c>
    </row>
    <row r="60" spans="1:61" s="1" customFormat="1" x14ac:dyDescent="0.25">
      <c r="A60" s="62">
        <v>222220005101091</v>
      </c>
      <c r="B60" s="62" t="s">
        <v>107</v>
      </c>
      <c r="C60" s="6"/>
      <c r="D60" s="6">
        <v>2</v>
      </c>
      <c r="E60" s="6">
        <v>7</v>
      </c>
      <c r="F60" s="6">
        <v>2</v>
      </c>
      <c r="G60" s="33">
        <f t="shared" si="21"/>
        <v>9</v>
      </c>
      <c r="H60" s="6">
        <v>8</v>
      </c>
      <c r="I60" s="9">
        <v>3</v>
      </c>
      <c r="J60" s="10"/>
      <c r="K60" s="6"/>
      <c r="L60" s="23"/>
      <c r="M60" s="23"/>
      <c r="N60" s="23"/>
      <c r="O60" s="6"/>
      <c r="P60" s="6"/>
      <c r="Q60" s="6"/>
      <c r="R60" s="7">
        <f t="shared" si="20"/>
        <v>3</v>
      </c>
      <c r="S60" s="7"/>
      <c r="T60" s="7"/>
      <c r="U60" s="7"/>
      <c r="V60" s="13"/>
      <c r="W60" s="13"/>
      <c r="X60" s="7"/>
      <c r="Y60" s="7"/>
      <c r="Z60" s="7">
        <v>0</v>
      </c>
      <c r="AA60" s="7"/>
      <c r="AB60" s="13"/>
      <c r="AC60" s="13">
        <v>0</v>
      </c>
      <c r="AD60" s="13">
        <v>1</v>
      </c>
      <c r="AE60" s="13"/>
      <c r="AF60" s="7">
        <f t="shared" si="24"/>
        <v>1</v>
      </c>
      <c r="AG60" s="6">
        <f t="shared" si="23"/>
        <v>21</v>
      </c>
      <c r="AH60" s="32"/>
      <c r="AI60" s="53">
        <f t="shared" si="25"/>
        <v>2</v>
      </c>
      <c r="AJ60" s="53">
        <f t="shared" si="26"/>
        <v>0</v>
      </c>
      <c r="AK60" s="53">
        <f t="shared" si="27"/>
        <v>16</v>
      </c>
      <c r="AL60" s="53">
        <f t="shared" si="7"/>
        <v>5</v>
      </c>
      <c r="AM60" s="53"/>
      <c r="AO60" s="14">
        <f t="shared" si="28"/>
        <v>0.14999812502343721</v>
      </c>
      <c r="AP60" s="14">
        <f t="shared" si="29"/>
        <v>0</v>
      </c>
      <c r="AQ60" s="14">
        <f t="shared" si="30"/>
        <v>0.47999040019199612</v>
      </c>
      <c r="AR60" s="14">
        <f t="shared" si="8"/>
        <v>0.358203074277885</v>
      </c>
      <c r="AS60" s="14"/>
      <c r="AT60" s="39"/>
      <c r="AU60" s="37">
        <f t="shared" si="9"/>
        <v>0</v>
      </c>
      <c r="AV60" s="37">
        <f t="shared" si="10"/>
        <v>0</v>
      </c>
      <c r="AW60" s="37">
        <f t="shared" si="11"/>
        <v>1</v>
      </c>
      <c r="AX60" s="37">
        <f>IF((AR60)&gt;=50%, 2, (IF((AR60)&lt;25%, 0, 1)))</f>
        <v>1</v>
      </c>
      <c r="AY60" s="37"/>
      <c r="AZ60" s="42"/>
      <c r="BA60" s="37" t="str">
        <f t="shared" si="13"/>
        <v>Not</v>
      </c>
      <c r="BB60" s="37" t="str">
        <f t="shared" si="14"/>
        <v>Not</v>
      </c>
      <c r="BC60" s="37" t="str">
        <f t="shared" si="15"/>
        <v>Weak</v>
      </c>
      <c r="BD60" s="37" t="str">
        <f t="shared" si="16"/>
        <v>Weak</v>
      </c>
      <c r="BE60" s="37"/>
      <c r="BF60"/>
      <c r="BG60">
        <f t="shared" si="17"/>
        <v>1</v>
      </c>
      <c r="BH60">
        <f t="shared" si="18"/>
        <v>1</v>
      </c>
      <c r="BI60">
        <f t="shared" si="19"/>
        <v>1</v>
      </c>
    </row>
    <row r="61" spans="1:61" s="1" customFormat="1" x14ac:dyDescent="0.25">
      <c r="A61" s="62">
        <v>222220005101092</v>
      </c>
      <c r="B61" s="62" t="s">
        <v>108</v>
      </c>
      <c r="C61" s="6"/>
      <c r="D61" s="6">
        <v>2</v>
      </c>
      <c r="E61" s="6">
        <v>7</v>
      </c>
      <c r="F61" s="6">
        <v>0</v>
      </c>
      <c r="G61" s="33">
        <f t="shared" si="21"/>
        <v>9</v>
      </c>
      <c r="H61" s="19">
        <v>8</v>
      </c>
      <c r="I61" s="20">
        <v>0</v>
      </c>
      <c r="J61" s="21"/>
      <c r="K61" s="19"/>
      <c r="L61" s="24"/>
      <c r="M61" s="24"/>
      <c r="N61" s="24"/>
      <c r="O61" s="19"/>
      <c r="P61" s="19"/>
      <c r="Q61" s="19"/>
      <c r="R61" s="7">
        <f t="shared" si="20"/>
        <v>0</v>
      </c>
      <c r="S61" s="15">
        <v>0</v>
      </c>
      <c r="T61" s="15"/>
      <c r="U61" s="15"/>
      <c r="V61" s="22"/>
      <c r="W61" s="22"/>
      <c r="X61" s="15"/>
      <c r="Y61" s="15"/>
      <c r="Z61" s="15">
        <v>0</v>
      </c>
      <c r="AA61" s="15">
        <v>0</v>
      </c>
      <c r="AB61" s="22"/>
      <c r="AC61" s="22"/>
      <c r="AD61" s="22">
        <v>0</v>
      </c>
      <c r="AE61" s="22">
        <v>0</v>
      </c>
      <c r="AF61" s="7">
        <f t="shared" si="24"/>
        <v>0</v>
      </c>
      <c r="AG61" s="6">
        <f t="shared" si="23"/>
        <v>17</v>
      </c>
      <c r="AH61" s="32"/>
      <c r="AI61" s="53">
        <f t="shared" si="25"/>
        <v>0</v>
      </c>
      <c r="AJ61" s="53">
        <f t="shared" si="26"/>
        <v>0</v>
      </c>
      <c r="AK61" s="53">
        <f t="shared" si="27"/>
        <v>15</v>
      </c>
      <c r="AL61" s="53">
        <f t="shared" si="7"/>
        <v>2</v>
      </c>
      <c r="AM61" s="53"/>
      <c r="AO61" s="14">
        <f t="shared" si="28"/>
        <v>0</v>
      </c>
      <c r="AP61" s="14">
        <f t="shared" si="29"/>
        <v>0</v>
      </c>
      <c r="AQ61" s="14">
        <f t="shared" si="30"/>
        <v>0.44999100017999638</v>
      </c>
      <c r="AR61" s="14">
        <f t="shared" si="8"/>
        <v>0.33581538213551715</v>
      </c>
      <c r="AS61" s="14"/>
      <c r="AT61" s="39"/>
      <c r="AU61" s="37">
        <f t="shared" si="9"/>
        <v>0</v>
      </c>
      <c r="AV61" s="37">
        <f t="shared" si="10"/>
        <v>0</v>
      </c>
      <c r="AW61" s="37">
        <f t="shared" si="11"/>
        <v>1</v>
      </c>
      <c r="AX61" s="37">
        <f t="shared" si="12"/>
        <v>1</v>
      </c>
      <c r="AY61" s="37"/>
      <c r="AZ61" s="42"/>
      <c r="BA61" s="37" t="str">
        <f t="shared" si="13"/>
        <v>Not</v>
      </c>
      <c r="BB61" s="37" t="str">
        <f t="shared" si="14"/>
        <v>Not</v>
      </c>
      <c r="BC61" s="37" t="str">
        <f t="shared" si="15"/>
        <v>Weak</v>
      </c>
      <c r="BD61" s="37" t="str">
        <f t="shared" si="16"/>
        <v>Weak</v>
      </c>
      <c r="BE61" s="37"/>
      <c r="BF61"/>
      <c r="BG61">
        <f t="shared" si="17"/>
        <v>1</v>
      </c>
      <c r="BH61">
        <f t="shared" si="18"/>
        <v>1</v>
      </c>
      <c r="BI61">
        <f t="shared" si="19"/>
        <v>1</v>
      </c>
    </row>
    <row r="62" spans="1:61" s="1" customFormat="1" x14ac:dyDescent="0.25">
      <c r="A62" s="62">
        <v>222220005101096</v>
      </c>
      <c r="B62" s="62" t="s">
        <v>109</v>
      </c>
      <c r="C62" s="6"/>
      <c r="D62" s="6">
        <v>3</v>
      </c>
      <c r="E62" s="6">
        <v>7</v>
      </c>
      <c r="F62" s="6">
        <v>0</v>
      </c>
      <c r="G62" s="33">
        <f t="shared" si="21"/>
        <v>10</v>
      </c>
      <c r="H62" s="6">
        <v>8</v>
      </c>
      <c r="I62" s="6">
        <v>6</v>
      </c>
      <c r="J62" s="6"/>
      <c r="K62" s="6"/>
      <c r="L62" s="23"/>
      <c r="M62" s="23"/>
      <c r="N62" s="23"/>
      <c r="O62" s="6"/>
      <c r="P62" s="6"/>
      <c r="Q62" s="6"/>
      <c r="R62" s="7">
        <f t="shared" si="20"/>
        <v>6</v>
      </c>
      <c r="S62" s="6">
        <v>0</v>
      </c>
      <c r="T62" s="6">
        <v>0</v>
      </c>
      <c r="U62" s="6"/>
      <c r="V62" s="27"/>
      <c r="W62" s="27"/>
      <c r="X62" s="6">
        <v>4</v>
      </c>
      <c r="Y62" s="6">
        <v>0</v>
      </c>
      <c r="Z62" s="6"/>
      <c r="AA62" s="6"/>
      <c r="AB62" s="27"/>
      <c r="AC62" s="27">
        <v>0</v>
      </c>
      <c r="AD62" s="27">
        <v>1</v>
      </c>
      <c r="AE62" s="27">
        <v>4</v>
      </c>
      <c r="AF62" s="7">
        <f t="shared" si="24"/>
        <v>9</v>
      </c>
      <c r="AG62" s="6">
        <f t="shared" si="23"/>
        <v>33</v>
      </c>
      <c r="AH62" s="32"/>
      <c r="AI62" s="53">
        <f t="shared" si="25"/>
        <v>0</v>
      </c>
      <c r="AJ62" s="53">
        <f t="shared" si="26"/>
        <v>0</v>
      </c>
      <c r="AK62" s="53">
        <f t="shared" si="27"/>
        <v>20</v>
      </c>
      <c r="AL62" s="53">
        <f t="shared" si="7"/>
        <v>13</v>
      </c>
      <c r="AM62" s="53"/>
      <c r="AO62" s="14">
        <f t="shared" si="28"/>
        <v>0</v>
      </c>
      <c r="AP62" s="14">
        <f t="shared" si="29"/>
        <v>0</v>
      </c>
      <c r="AQ62" s="14">
        <f t="shared" si="30"/>
        <v>0.5999880002399951</v>
      </c>
      <c r="AR62" s="14">
        <f t="shared" si="8"/>
        <v>0.44775384284735625</v>
      </c>
      <c r="AS62" s="14"/>
      <c r="AT62" s="39"/>
      <c r="AU62" s="37">
        <f t="shared" si="9"/>
        <v>0</v>
      </c>
      <c r="AV62" s="37">
        <f t="shared" si="10"/>
        <v>0</v>
      </c>
      <c r="AW62" s="37">
        <f t="shared" si="11"/>
        <v>2</v>
      </c>
      <c r="AX62" s="37">
        <f t="shared" si="12"/>
        <v>1</v>
      </c>
      <c r="AY62" s="37"/>
      <c r="AZ62" s="42"/>
      <c r="BA62" s="37" t="str">
        <f t="shared" si="13"/>
        <v>Not</v>
      </c>
      <c r="BB62" s="37" t="str">
        <f t="shared" si="14"/>
        <v>Not</v>
      </c>
      <c r="BC62" s="37" t="str">
        <f t="shared" si="15"/>
        <v>Att</v>
      </c>
      <c r="BD62" s="37" t="str">
        <f t="shared" si="16"/>
        <v>Weak</v>
      </c>
      <c r="BE62" s="37"/>
      <c r="BF62"/>
      <c r="BG62">
        <f t="shared" si="17"/>
        <v>1</v>
      </c>
      <c r="BH62">
        <f t="shared" si="18"/>
        <v>2</v>
      </c>
      <c r="BI62">
        <f t="shared" si="19"/>
        <v>2</v>
      </c>
    </row>
    <row r="63" spans="1:61" x14ac:dyDescent="0.25">
      <c r="A63" s="62">
        <v>222220005101097</v>
      </c>
      <c r="B63" s="62" t="s">
        <v>110</v>
      </c>
      <c r="C63" s="6"/>
      <c r="D63" s="6">
        <v>2</v>
      </c>
      <c r="E63" s="6">
        <v>7</v>
      </c>
      <c r="F63" s="6">
        <v>0</v>
      </c>
      <c r="G63" s="33">
        <f t="shared" si="21"/>
        <v>9</v>
      </c>
      <c r="H63" s="6">
        <v>9</v>
      </c>
      <c r="I63" s="6">
        <v>7.5</v>
      </c>
      <c r="J63" s="6"/>
      <c r="K63" s="6"/>
      <c r="L63" s="23"/>
      <c r="M63" s="23"/>
      <c r="N63" s="23"/>
      <c r="O63" s="6"/>
      <c r="P63" s="6"/>
      <c r="Q63" s="6"/>
      <c r="R63" s="7">
        <f t="shared" si="20"/>
        <v>7.5</v>
      </c>
      <c r="S63" s="6"/>
      <c r="T63" s="6">
        <v>2</v>
      </c>
      <c r="U63" s="6"/>
      <c r="V63" s="27"/>
      <c r="W63" s="27"/>
      <c r="X63" s="6">
        <v>4</v>
      </c>
      <c r="Y63" s="6">
        <v>4</v>
      </c>
      <c r="Z63" s="6"/>
      <c r="AA63" s="6"/>
      <c r="AB63" s="27">
        <v>4.5</v>
      </c>
      <c r="AC63" s="27">
        <v>2</v>
      </c>
      <c r="AD63" s="27">
        <v>3</v>
      </c>
      <c r="AE63" s="27">
        <v>3</v>
      </c>
      <c r="AF63" s="7">
        <f t="shared" si="24"/>
        <v>22.5</v>
      </c>
      <c r="AG63" s="6">
        <f t="shared" si="23"/>
        <v>48</v>
      </c>
      <c r="AH63" s="32"/>
      <c r="AI63" s="53">
        <f t="shared" si="25"/>
        <v>2</v>
      </c>
      <c r="AJ63" s="53">
        <f t="shared" si="26"/>
        <v>6.5</v>
      </c>
      <c r="AK63" s="53">
        <f t="shared" si="27"/>
        <v>22</v>
      </c>
      <c r="AL63" s="53">
        <f t="shared" si="7"/>
        <v>17.5</v>
      </c>
      <c r="AM63" s="53"/>
      <c r="AO63" s="14">
        <f t="shared" si="28"/>
        <v>0.14999812502343721</v>
      </c>
      <c r="AP63" s="14">
        <f t="shared" si="29"/>
        <v>0.74996250187490632</v>
      </c>
      <c r="AQ63" s="14">
        <f t="shared" si="30"/>
        <v>0.6599868002639947</v>
      </c>
      <c r="AR63" s="14">
        <f t="shared" si="8"/>
        <v>0.49252922713209185</v>
      </c>
      <c r="AS63" s="14"/>
      <c r="AT63" s="39"/>
      <c r="AU63" s="37">
        <f t="shared" si="9"/>
        <v>0</v>
      </c>
      <c r="AV63" s="37">
        <f t="shared" si="10"/>
        <v>2</v>
      </c>
      <c r="AW63" s="37">
        <f t="shared" si="11"/>
        <v>2</v>
      </c>
      <c r="AX63" s="37">
        <f t="shared" si="12"/>
        <v>1</v>
      </c>
      <c r="AY63" s="37"/>
      <c r="AZ63" s="42"/>
      <c r="BA63" s="37" t="str">
        <f t="shared" si="13"/>
        <v>Not</v>
      </c>
      <c r="BB63" s="37" t="str">
        <f t="shared" si="14"/>
        <v>Att</v>
      </c>
      <c r="BC63" s="37" t="str">
        <f t="shared" si="15"/>
        <v>Att</v>
      </c>
      <c r="BD63" s="37" t="str">
        <f t="shared" si="16"/>
        <v>Weak</v>
      </c>
      <c r="BE63" s="37"/>
      <c r="BG63">
        <f t="shared" si="17"/>
        <v>1</v>
      </c>
      <c r="BH63">
        <f t="shared" si="18"/>
        <v>4</v>
      </c>
      <c r="BI63">
        <f t="shared" si="19"/>
        <v>2</v>
      </c>
    </row>
    <row r="64" spans="1:61" x14ac:dyDescent="0.25">
      <c r="A64" s="62"/>
      <c r="B64" s="62"/>
      <c r="C64" s="6"/>
      <c r="D64" s="6"/>
      <c r="E64" s="65"/>
      <c r="F64" s="65"/>
      <c r="G64" s="33"/>
      <c r="H64" s="7"/>
      <c r="I64" s="7"/>
      <c r="J64" s="7"/>
      <c r="K64" s="7"/>
      <c r="L64" s="25"/>
      <c r="M64" s="25"/>
      <c r="N64" s="25"/>
      <c r="O64" s="7"/>
      <c r="P64" s="7"/>
      <c r="Q64" s="7"/>
      <c r="R64" s="7"/>
      <c r="S64" s="7"/>
      <c r="T64" s="7"/>
      <c r="U64" s="7"/>
      <c r="V64" s="13"/>
      <c r="W64" s="13"/>
      <c r="X64" s="7"/>
      <c r="Y64" s="7"/>
      <c r="Z64" s="7"/>
      <c r="AA64" s="7"/>
      <c r="AB64" s="13"/>
      <c r="AC64" s="13"/>
      <c r="AD64" s="13"/>
      <c r="AE64" s="13"/>
      <c r="AF64" s="7">
        <f t="shared" si="24"/>
        <v>0</v>
      </c>
      <c r="AG64" s="6">
        <f t="shared" si="23"/>
        <v>0</v>
      </c>
      <c r="AH64" s="32"/>
      <c r="AI64" s="53">
        <f t="shared" si="25"/>
        <v>0</v>
      </c>
      <c r="AJ64" s="53">
        <f t="shared" si="26"/>
        <v>0</v>
      </c>
      <c r="AK64" s="53">
        <f t="shared" si="27"/>
        <v>0</v>
      </c>
      <c r="AL64" s="53">
        <f t="shared" si="7"/>
        <v>0</v>
      </c>
      <c r="AM64" s="53"/>
      <c r="AN64" s="4"/>
      <c r="AO64" s="14">
        <f t="shared" si="28"/>
        <v>0</v>
      </c>
      <c r="AP64" s="14">
        <f t="shared" si="29"/>
        <v>0</v>
      </c>
      <c r="AQ64" s="14">
        <f t="shared" si="30"/>
        <v>0</v>
      </c>
      <c r="AR64" s="14">
        <f t="shared" si="8"/>
        <v>0</v>
      </c>
      <c r="AS64" s="14"/>
      <c r="AT64" s="39"/>
      <c r="AU64" s="37">
        <f t="shared" si="9"/>
        <v>0</v>
      </c>
      <c r="AV64" s="37">
        <f t="shared" si="10"/>
        <v>0</v>
      </c>
      <c r="AW64" s="37">
        <f t="shared" si="11"/>
        <v>0</v>
      </c>
      <c r="AX64" s="37">
        <f t="shared" si="12"/>
        <v>0</v>
      </c>
      <c r="AY64" s="37"/>
      <c r="AZ64" s="42"/>
      <c r="BA64" s="37" t="str">
        <f t="shared" si="13"/>
        <v>Not</v>
      </c>
      <c r="BB64" s="37" t="str">
        <f t="shared" si="14"/>
        <v>Not</v>
      </c>
      <c r="BC64" s="37" t="str">
        <f t="shared" si="15"/>
        <v>Not</v>
      </c>
      <c r="BD64" s="37" t="str">
        <f t="shared" si="16"/>
        <v>Not</v>
      </c>
      <c r="BE64" s="37"/>
      <c r="BF64" s="5"/>
      <c r="BG64">
        <f t="shared" si="17"/>
        <v>0</v>
      </c>
      <c r="BH64">
        <f t="shared" si="18"/>
        <v>0</v>
      </c>
      <c r="BI64">
        <f t="shared" si="19"/>
        <v>0</v>
      </c>
    </row>
    <row r="65" spans="4:57" x14ac:dyDescent="0.25">
      <c r="Y65" s="1"/>
      <c r="Z65" s="1"/>
      <c r="AA65" s="1"/>
      <c r="AB65" s="1"/>
      <c r="AC65" s="1"/>
      <c r="AD65" s="1"/>
      <c r="AE65" s="1"/>
    </row>
    <row r="66" spans="4:57" ht="14.45" customHeight="1" x14ac:dyDescent="0.25">
      <c r="Y66" s="1"/>
      <c r="Z66" s="1"/>
      <c r="AA66" s="1"/>
      <c r="AB66" s="1"/>
      <c r="AC66" s="1"/>
      <c r="AD66" s="1"/>
      <c r="AE66" s="1"/>
      <c r="AF66" s="80" t="s">
        <v>33</v>
      </c>
      <c r="AG66" s="80"/>
      <c r="AH66" s="80"/>
      <c r="AI66" s="80"/>
      <c r="AJ66" s="80"/>
      <c r="AK66" s="80"/>
      <c r="AL66" s="80"/>
      <c r="AM66" s="80"/>
      <c r="AN66" s="80"/>
      <c r="AO66" s="37">
        <f>COUNT(AO16:AO64)</f>
        <v>49</v>
      </c>
      <c r="AP66" s="37">
        <f>COUNT(AP16:AP64)</f>
        <v>49</v>
      </c>
      <c r="AQ66" s="37">
        <f>COUNT(AQ16:AQ64)</f>
        <v>49</v>
      </c>
      <c r="AR66" s="37">
        <f>COUNT(AR16:AR64)</f>
        <v>49</v>
      </c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</row>
    <row r="67" spans="4:57" ht="14.45" customHeight="1" x14ac:dyDescent="0.25">
      <c r="D67" s="81"/>
      <c r="E67" s="81"/>
      <c r="G67" s="32"/>
      <c r="AF67" s="80" t="s">
        <v>34</v>
      </c>
      <c r="AG67" s="80"/>
      <c r="AH67" s="80"/>
      <c r="AI67" s="80"/>
      <c r="AJ67" s="80"/>
      <c r="AK67" s="80"/>
      <c r="AL67" s="80"/>
      <c r="AM67" s="80"/>
      <c r="AN67" s="80"/>
      <c r="AO67" s="37">
        <f>COUNTIF(AO16:AO64,"&gt;=25%")</f>
        <v>10</v>
      </c>
      <c r="AP67" s="37">
        <f>COUNTIF(AP16:AP64,"&gt;=25%")</f>
        <v>10</v>
      </c>
      <c r="AQ67" s="37">
        <f>COUNTIF(AQ16:AQ64,"&gt;=25%")</f>
        <v>40</v>
      </c>
      <c r="AR67" s="37">
        <f>COUNTIF(AR16:AR64,"&gt;=25%")</f>
        <v>35</v>
      </c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</row>
    <row r="68" spans="4:57" x14ac:dyDescent="0.25">
      <c r="AF68" s="80" t="s">
        <v>35</v>
      </c>
      <c r="AG68" s="80"/>
      <c r="AH68" s="80"/>
      <c r="AI68" s="80"/>
      <c r="AJ68" s="80"/>
      <c r="AK68" s="80"/>
      <c r="AL68" s="80"/>
      <c r="AM68" s="80"/>
      <c r="AN68" s="80"/>
      <c r="AO68" s="14">
        <f>AO67/(AO66)</f>
        <v>0.20408163265306123</v>
      </c>
      <c r="AP68" s="14">
        <f>AP67/(AP66)</f>
        <v>0.20408163265306123</v>
      </c>
      <c r="AQ68" s="14">
        <f>AQ67/(AQ66)</f>
        <v>0.81632653061224492</v>
      </c>
      <c r="AR68" s="14">
        <f>AR67/(AR66)</f>
        <v>0.7142857142857143</v>
      </c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</row>
  </sheetData>
  <mergeCells count="27">
    <mergeCell ref="BG11:BI11"/>
    <mergeCell ref="BA11:BE12"/>
    <mergeCell ref="AF66:AN66"/>
    <mergeCell ref="AF67:AN67"/>
    <mergeCell ref="AF68:AN68"/>
    <mergeCell ref="D67:E67"/>
    <mergeCell ref="S12:U12"/>
    <mergeCell ref="V12:W12"/>
    <mergeCell ref="O12:Q12"/>
    <mergeCell ref="AI11:AM12"/>
    <mergeCell ref="S11:AF11"/>
    <mergeCell ref="AF12:AF14"/>
    <mergeCell ref="AG11:AG14"/>
    <mergeCell ref="AO11:AS12"/>
    <mergeCell ref="AU11:AY12"/>
    <mergeCell ref="I1:O1"/>
    <mergeCell ref="I12:K12"/>
    <mergeCell ref="A11:A15"/>
    <mergeCell ref="B11:B15"/>
    <mergeCell ref="I11:R11"/>
    <mergeCell ref="L12:N12"/>
    <mergeCell ref="R12:R14"/>
    <mergeCell ref="AH1:AT1"/>
    <mergeCell ref="X12:Y12"/>
    <mergeCell ref="Z12:AA12"/>
    <mergeCell ref="AB12:AC12"/>
    <mergeCell ref="AD12:AE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256B-F4B9-491B-B975-C18FFF05284C}">
  <sheetPr codeName="Sheet1"/>
  <dimension ref="A1:I49"/>
  <sheetViews>
    <sheetView topLeftCell="A39" workbookViewId="0">
      <selection sqref="A1:B49"/>
    </sheetView>
  </sheetViews>
  <sheetFormatPr defaultColWidth="8.85546875" defaultRowHeight="15" x14ac:dyDescent="0.25"/>
  <cols>
    <col min="1" max="1" width="18.42578125" bestFit="1" customWidth="1"/>
  </cols>
  <sheetData>
    <row r="1" spans="1:9" ht="42.75" thickBot="1" x14ac:dyDescent="0.3">
      <c r="A1" s="63">
        <v>1903610201805</v>
      </c>
      <c r="B1" s="59" t="s">
        <v>62</v>
      </c>
      <c r="C1" s="58"/>
      <c r="D1" s="58"/>
      <c r="E1" s="58"/>
      <c r="F1" s="58"/>
      <c r="G1" s="58"/>
      <c r="H1" s="58"/>
      <c r="I1" s="58"/>
    </row>
    <row r="2" spans="1:9" ht="21.75" thickBot="1" x14ac:dyDescent="0.3">
      <c r="A2" s="64">
        <v>2103910202114</v>
      </c>
      <c r="B2" s="61" t="s">
        <v>63</v>
      </c>
      <c r="C2" s="60"/>
      <c r="D2" s="60"/>
      <c r="E2" s="60"/>
      <c r="F2" s="60"/>
      <c r="G2" s="60"/>
      <c r="H2" s="60"/>
      <c r="I2" s="60"/>
    </row>
    <row r="3" spans="1:9" ht="21.75" thickBot="1" x14ac:dyDescent="0.3">
      <c r="A3" s="63">
        <v>2104010202156</v>
      </c>
      <c r="B3" s="59" t="s">
        <v>64</v>
      </c>
      <c r="C3" s="58"/>
      <c r="D3" s="58"/>
      <c r="E3" s="58"/>
      <c r="F3" s="58"/>
      <c r="G3" s="58"/>
      <c r="H3" s="58"/>
      <c r="I3" s="58"/>
    </row>
    <row r="4" spans="1:9" ht="53.25" thickBot="1" x14ac:dyDescent="0.3">
      <c r="A4" s="64">
        <v>2104010202190</v>
      </c>
      <c r="B4" s="61" t="s">
        <v>65</v>
      </c>
      <c r="C4" s="60"/>
      <c r="D4" s="60"/>
      <c r="E4" s="60"/>
      <c r="F4" s="60"/>
      <c r="G4" s="60"/>
      <c r="H4" s="60"/>
      <c r="I4" s="60"/>
    </row>
    <row r="5" spans="1:9" ht="21.75" thickBot="1" x14ac:dyDescent="0.3">
      <c r="A5" s="63">
        <v>2104010202340</v>
      </c>
      <c r="B5" s="59" t="s">
        <v>66</v>
      </c>
      <c r="C5" s="58"/>
      <c r="D5" s="58"/>
      <c r="E5" s="58"/>
      <c r="F5" s="58"/>
      <c r="G5" s="58"/>
      <c r="H5" s="58"/>
      <c r="I5" s="58"/>
    </row>
    <row r="6" spans="1:9" ht="42.75" thickBot="1" x14ac:dyDescent="0.3">
      <c r="A6" s="64">
        <v>222210005101054</v>
      </c>
      <c r="B6" s="61" t="s">
        <v>67</v>
      </c>
      <c r="C6" s="60"/>
      <c r="D6" s="60"/>
      <c r="E6" s="60"/>
      <c r="F6" s="60"/>
      <c r="G6" s="60"/>
      <c r="H6" s="60"/>
      <c r="I6" s="60"/>
    </row>
    <row r="7" spans="1:9" ht="32.25" thickBot="1" x14ac:dyDescent="0.3">
      <c r="A7" s="63">
        <v>222210005101057</v>
      </c>
      <c r="B7" s="59" t="s">
        <v>68</v>
      </c>
      <c r="C7" s="58"/>
      <c r="D7" s="58"/>
      <c r="E7" s="58"/>
      <c r="F7" s="58"/>
      <c r="G7" s="58"/>
      <c r="H7" s="58"/>
      <c r="I7" s="58"/>
    </row>
    <row r="8" spans="1:9" ht="21.75" thickBot="1" x14ac:dyDescent="0.3">
      <c r="A8" s="64">
        <v>222210005101061</v>
      </c>
      <c r="B8" s="61" t="s">
        <v>69</v>
      </c>
      <c r="C8" s="60"/>
      <c r="D8" s="60"/>
      <c r="E8" s="60"/>
      <c r="F8" s="60"/>
      <c r="G8" s="60"/>
      <c r="H8" s="60"/>
      <c r="I8" s="60"/>
    </row>
    <row r="9" spans="1:9" ht="63.75" thickBot="1" x14ac:dyDescent="0.3">
      <c r="A9" s="63">
        <v>222220005101046</v>
      </c>
      <c r="B9" s="59" t="s">
        <v>70</v>
      </c>
      <c r="C9" s="58"/>
      <c r="D9" s="58"/>
      <c r="E9" s="58"/>
      <c r="F9" s="58"/>
      <c r="G9" s="58"/>
      <c r="H9" s="58"/>
      <c r="I9" s="58"/>
    </row>
    <row r="10" spans="1:9" ht="32.25" thickBot="1" x14ac:dyDescent="0.3">
      <c r="A10" s="64">
        <v>222220005101048</v>
      </c>
      <c r="B10" s="61" t="s">
        <v>71</v>
      </c>
      <c r="C10" s="60"/>
      <c r="D10" s="60"/>
      <c r="E10" s="60"/>
      <c r="F10" s="60"/>
      <c r="G10" s="60"/>
      <c r="H10" s="60"/>
      <c r="I10" s="60"/>
    </row>
    <row r="11" spans="1:9" ht="21.75" thickBot="1" x14ac:dyDescent="0.3">
      <c r="A11" s="63">
        <v>222220005101049</v>
      </c>
      <c r="B11" s="59" t="s">
        <v>72</v>
      </c>
      <c r="C11" s="58"/>
      <c r="D11" s="58"/>
      <c r="E11" s="58"/>
      <c r="F11" s="58"/>
      <c r="G11" s="58"/>
      <c r="H11" s="58"/>
      <c r="I11" s="58"/>
    </row>
    <row r="12" spans="1:9" ht="63.75" thickBot="1" x14ac:dyDescent="0.3">
      <c r="A12" s="64">
        <v>222220005101050</v>
      </c>
      <c r="B12" s="61" t="s">
        <v>73</v>
      </c>
      <c r="C12" s="60"/>
      <c r="D12" s="60"/>
      <c r="E12" s="60"/>
      <c r="F12" s="60"/>
      <c r="G12" s="60"/>
      <c r="H12" s="60"/>
      <c r="I12" s="60"/>
    </row>
    <row r="13" spans="1:9" ht="21.75" thickBot="1" x14ac:dyDescent="0.3">
      <c r="A13" s="63">
        <v>222220005101051</v>
      </c>
      <c r="B13" s="59" t="s">
        <v>74</v>
      </c>
      <c r="C13" s="58"/>
      <c r="D13" s="58"/>
      <c r="E13" s="58"/>
      <c r="F13" s="58"/>
      <c r="G13" s="58"/>
      <c r="H13" s="58"/>
      <c r="I13" s="58"/>
    </row>
    <row r="14" spans="1:9" ht="32.25" thickBot="1" x14ac:dyDescent="0.3">
      <c r="A14" s="64">
        <v>222220005101053</v>
      </c>
      <c r="B14" s="61" t="s">
        <v>75</v>
      </c>
      <c r="C14" s="60"/>
      <c r="D14" s="60"/>
      <c r="E14" s="60"/>
      <c r="F14" s="60"/>
      <c r="G14" s="60"/>
      <c r="H14" s="60"/>
      <c r="I14" s="60"/>
    </row>
    <row r="15" spans="1:9" ht="32.25" thickBot="1" x14ac:dyDescent="0.3">
      <c r="A15" s="63">
        <v>222220005101054</v>
      </c>
      <c r="B15" s="59" t="s">
        <v>76</v>
      </c>
      <c r="C15" s="58"/>
      <c r="D15" s="58"/>
      <c r="E15" s="58"/>
      <c r="F15" s="58"/>
      <c r="G15" s="58"/>
      <c r="H15" s="58"/>
      <c r="I15" s="58"/>
    </row>
    <row r="16" spans="1:9" ht="21.75" thickBot="1" x14ac:dyDescent="0.3">
      <c r="A16" s="64">
        <v>222220005101055</v>
      </c>
      <c r="B16" s="61" t="s">
        <v>77</v>
      </c>
      <c r="C16" s="60"/>
      <c r="D16" s="60"/>
      <c r="E16" s="60"/>
      <c r="F16" s="60"/>
      <c r="G16" s="60"/>
      <c r="H16" s="60"/>
      <c r="I16" s="60"/>
    </row>
    <row r="17" spans="1:9" ht="42.75" thickBot="1" x14ac:dyDescent="0.3">
      <c r="A17" s="63">
        <v>222220005101056</v>
      </c>
      <c r="B17" s="59" t="s">
        <v>78</v>
      </c>
      <c r="C17" s="58"/>
      <c r="D17" s="58"/>
      <c r="E17" s="58"/>
      <c r="F17" s="58"/>
      <c r="G17" s="58"/>
      <c r="H17" s="58"/>
      <c r="I17" s="58"/>
    </row>
    <row r="18" spans="1:9" ht="53.25" thickBot="1" x14ac:dyDescent="0.3">
      <c r="A18" s="64">
        <v>222220005101058</v>
      </c>
      <c r="B18" s="61" t="s">
        <v>79</v>
      </c>
      <c r="C18" s="60"/>
      <c r="D18" s="60"/>
      <c r="E18" s="60"/>
      <c r="F18" s="60"/>
      <c r="G18" s="60"/>
      <c r="H18" s="60"/>
      <c r="I18" s="60"/>
    </row>
    <row r="19" spans="1:9" ht="32.25" thickBot="1" x14ac:dyDescent="0.3">
      <c r="A19" s="63">
        <v>222220005101059</v>
      </c>
      <c r="B19" s="59" t="s">
        <v>80</v>
      </c>
      <c r="C19" s="58"/>
      <c r="D19" s="58"/>
      <c r="E19" s="58"/>
      <c r="F19" s="58"/>
      <c r="G19" s="58"/>
      <c r="H19" s="58"/>
      <c r="I19" s="58"/>
    </row>
    <row r="20" spans="1:9" ht="32.25" thickBot="1" x14ac:dyDescent="0.3">
      <c r="A20" s="64">
        <v>222220005101061</v>
      </c>
      <c r="B20" s="61" t="s">
        <v>81</v>
      </c>
      <c r="C20" s="60"/>
      <c r="D20" s="60"/>
      <c r="E20" s="60"/>
      <c r="F20" s="60"/>
      <c r="G20" s="60"/>
      <c r="H20" s="60"/>
      <c r="I20" s="60"/>
    </row>
    <row r="21" spans="1:9" ht="21.75" thickBot="1" x14ac:dyDescent="0.3">
      <c r="A21" s="63">
        <v>222220005101062</v>
      </c>
      <c r="B21" s="59" t="s">
        <v>82</v>
      </c>
      <c r="C21" s="58"/>
      <c r="D21" s="58"/>
      <c r="E21" s="58"/>
      <c r="F21" s="58"/>
      <c r="G21" s="58"/>
      <c r="H21" s="58"/>
      <c r="I21" s="58"/>
    </row>
    <row r="22" spans="1:9" ht="21.75" thickBot="1" x14ac:dyDescent="0.3">
      <c r="A22" s="64">
        <v>222220005101063</v>
      </c>
      <c r="B22" s="61" t="s">
        <v>83</v>
      </c>
    </row>
    <row r="23" spans="1:9" ht="21.75" thickBot="1" x14ac:dyDescent="0.3">
      <c r="A23" s="63">
        <v>222220005101065</v>
      </c>
      <c r="B23" s="59" t="s">
        <v>84</v>
      </c>
      <c r="C23" s="58"/>
      <c r="D23" s="58"/>
      <c r="E23" s="58"/>
      <c r="F23" s="58"/>
      <c r="G23" s="58"/>
      <c r="H23" s="58"/>
      <c r="I23" s="58"/>
    </row>
    <row r="24" spans="1:9" ht="32.25" thickBot="1" x14ac:dyDescent="0.3">
      <c r="A24" s="64">
        <v>222220005101066</v>
      </c>
      <c r="B24" s="61" t="s">
        <v>85</v>
      </c>
      <c r="C24" s="60"/>
      <c r="D24" s="60"/>
      <c r="E24" s="60"/>
      <c r="F24" s="60"/>
      <c r="G24" s="60"/>
      <c r="H24" s="60"/>
      <c r="I24" s="60"/>
    </row>
    <row r="25" spans="1:9" ht="53.25" thickBot="1" x14ac:dyDescent="0.3">
      <c r="A25" s="63">
        <v>222220005101067</v>
      </c>
      <c r="B25" s="59" t="s">
        <v>86</v>
      </c>
      <c r="C25" s="58"/>
      <c r="D25" s="58"/>
      <c r="E25" s="58"/>
      <c r="F25" s="58"/>
      <c r="G25" s="58"/>
      <c r="H25" s="58"/>
      <c r="I25" s="58"/>
    </row>
    <row r="26" spans="1:9" ht="32.25" thickBot="1" x14ac:dyDescent="0.3">
      <c r="A26" s="64">
        <v>222220005101069</v>
      </c>
      <c r="B26" s="61" t="s">
        <v>87</v>
      </c>
      <c r="C26" s="60"/>
      <c r="D26" s="60"/>
      <c r="E26" s="60"/>
      <c r="F26" s="60"/>
      <c r="G26" s="60"/>
      <c r="H26" s="60"/>
      <c r="I26" s="60"/>
    </row>
    <row r="27" spans="1:9" ht="21.75" thickBot="1" x14ac:dyDescent="0.3">
      <c r="A27" s="63">
        <v>222220005101071</v>
      </c>
      <c r="B27" s="59" t="s">
        <v>88</v>
      </c>
      <c r="C27" s="58"/>
      <c r="D27" s="58"/>
      <c r="E27" s="58"/>
      <c r="F27" s="58"/>
      <c r="G27" s="58"/>
      <c r="H27" s="58"/>
      <c r="I27" s="58"/>
    </row>
    <row r="28" spans="1:9" ht="21.75" thickBot="1" x14ac:dyDescent="0.3">
      <c r="A28" s="64">
        <v>222220005101072</v>
      </c>
      <c r="B28" s="61" t="s">
        <v>89</v>
      </c>
      <c r="C28" s="60"/>
      <c r="D28" s="60"/>
      <c r="E28" s="60"/>
      <c r="F28" s="60"/>
      <c r="G28" s="60"/>
      <c r="H28" s="60"/>
      <c r="I28" s="60"/>
    </row>
    <row r="29" spans="1:9" ht="21.75" thickBot="1" x14ac:dyDescent="0.3">
      <c r="A29" s="63">
        <v>222220005101073</v>
      </c>
      <c r="B29" s="59" t="s">
        <v>90</v>
      </c>
      <c r="C29" s="58"/>
      <c r="D29" s="58"/>
      <c r="E29" s="58"/>
      <c r="F29" s="58"/>
      <c r="G29" s="58"/>
      <c r="H29" s="58"/>
      <c r="I29" s="58"/>
    </row>
    <row r="30" spans="1:9" ht="21.75" thickBot="1" x14ac:dyDescent="0.3">
      <c r="A30" s="64">
        <v>222220005101074</v>
      </c>
      <c r="B30" s="61" t="s">
        <v>91</v>
      </c>
      <c r="C30" s="60"/>
      <c r="D30" s="60"/>
      <c r="E30" s="60"/>
      <c r="F30" s="60"/>
      <c r="G30" s="60"/>
      <c r="H30" s="60"/>
      <c r="I30" s="60"/>
    </row>
    <row r="31" spans="1:9" ht="21.75" thickBot="1" x14ac:dyDescent="0.3">
      <c r="A31" s="63">
        <v>222220005101075</v>
      </c>
      <c r="B31" s="59" t="s">
        <v>92</v>
      </c>
      <c r="C31" s="58"/>
      <c r="D31" s="58"/>
      <c r="E31" s="58"/>
      <c r="F31" s="58"/>
      <c r="G31" s="58"/>
      <c r="H31" s="58"/>
      <c r="I31" s="58"/>
    </row>
    <row r="32" spans="1:9" ht="32.25" thickBot="1" x14ac:dyDescent="0.3">
      <c r="A32" s="64">
        <v>222220005101076</v>
      </c>
      <c r="B32" s="61" t="s">
        <v>93</v>
      </c>
      <c r="C32" s="60"/>
      <c r="D32" s="60"/>
      <c r="E32" s="60"/>
      <c r="F32" s="60"/>
      <c r="G32" s="60"/>
      <c r="H32" s="60"/>
      <c r="I32" s="60"/>
    </row>
    <row r="33" spans="1:9" ht="32.25" thickBot="1" x14ac:dyDescent="0.3">
      <c r="A33" s="63">
        <v>222220005101077</v>
      </c>
      <c r="B33" s="59" t="s">
        <v>94</v>
      </c>
      <c r="C33" s="58"/>
      <c r="D33" s="58"/>
      <c r="E33" s="58"/>
      <c r="F33" s="58"/>
      <c r="G33" s="58"/>
      <c r="H33" s="58"/>
      <c r="I33" s="58"/>
    </row>
    <row r="34" spans="1:9" ht="63.75" thickBot="1" x14ac:dyDescent="0.3">
      <c r="A34" s="64">
        <v>222220005101078</v>
      </c>
      <c r="B34" s="61" t="s">
        <v>95</v>
      </c>
      <c r="C34" s="60"/>
      <c r="D34" s="60"/>
      <c r="E34" s="60"/>
      <c r="F34" s="60"/>
      <c r="G34" s="60"/>
      <c r="H34" s="60"/>
      <c r="I34" s="60"/>
    </row>
    <row r="35" spans="1:9" ht="32.25" thickBot="1" x14ac:dyDescent="0.3">
      <c r="A35" s="63">
        <v>222220005101079</v>
      </c>
      <c r="B35" s="59" t="s">
        <v>96</v>
      </c>
      <c r="C35" s="58"/>
      <c r="D35" s="58"/>
      <c r="E35" s="58"/>
      <c r="F35" s="58"/>
      <c r="G35" s="58"/>
      <c r="H35" s="58"/>
      <c r="I35" s="58"/>
    </row>
    <row r="36" spans="1:9" ht="32.25" thickBot="1" x14ac:dyDescent="0.3">
      <c r="A36" s="64">
        <v>222220005101080</v>
      </c>
      <c r="B36" s="61" t="s">
        <v>97</v>
      </c>
      <c r="C36" s="60"/>
      <c r="D36" s="60"/>
      <c r="E36" s="60"/>
      <c r="F36" s="60"/>
      <c r="G36" s="60"/>
      <c r="H36" s="60"/>
      <c r="I36" s="60"/>
    </row>
    <row r="37" spans="1:9" ht="21.75" thickBot="1" x14ac:dyDescent="0.3">
      <c r="A37" s="63">
        <v>222220005101081</v>
      </c>
      <c r="B37" s="59" t="s">
        <v>98</v>
      </c>
      <c r="C37" s="58"/>
      <c r="D37" s="58"/>
      <c r="E37" s="58"/>
      <c r="F37" s="58"/>
      <c r="G37" s="58"/>
      <c r="H37" s="58"/>
      <c r="I37" s="58"/>
    </row>
    <row r="38" spans="1:9" ht="21.75" thickBot="1" x14ac:dyDescent="0.3">
      <c r="A38" s="64">
        <v>222220005101083</v>
      </c>
      <c r="B38" s="61" t="s">
        <v>99</v>
      </c>
      <c r="C38" s="60"/>
      <c r="D38" s="60"/>
      <c r="E38" s="60"/>
      <c r="F38" s="60"/>
      <c r="G38" s="60"/>
      <c r="H38" s="60"/>
      <c r="I38" s="60"/>
    </row>
    <row r="39" spans="1:9" ht="32.25" thickBot="1" x14ac:dyDescent="0.3">
      <c r="A39" s="63">
        <v>222220005101084</v>
      </c>
      <c r="B39" s="59" t="s">
        <v>100</v>
      </c>
      <c r="C39" s="58"/>
      <c r="D39" s="58"/>
      <c r="E39" s="58"/>
      <c r="F39" s="58"/>
      <c r="G39" s="58"/>
      <c r="H39" s="58"/>
      <c r="I39" s="58"/>
    </row>
    <row r="40" spans="1:9" ht="32.25" thickBot="1" x14ac:dyDescent="0.3">
      <c r="A40" s="64">
        <v>222220005101085</v>
      </c>
      <c r="B40" s="61" t="s">
        <v>101</v>
      </c>
      <c r="C40" s="60"/>
      <c r="D40" s="60"/>
      <c r="E40" s="60"/>
      <c r="F40" s="60"/>
      <c r="G40" s="60"/>
      <c r="H40" s="60"/>
      <c r="I40" s="60"/>
    </row>
    <row r="41" spans="1:9" ht="42.75" thickBot="1" x14ac:dyDescent="0.3">
      <c r="A41" s="63">
        <v>222220005101086</v>
      </c>
      <c r="B41" s="59" t="s">
        <v>102</v>
      </c>
      <c r="C41" s="58"/>
      <c r="D41" s="58"/>
      <c r="E41" s="58"/>
      <c r="F41" s="58"/>
      <c r="G41" s="58"/>
      <c r="H41" s="58"/>
      <c r="I41" s="58"/>
    </row>
    <row r="42" spans="1:9" ht="32.25" thickBot="1" x14ac:dyDescent="0.3">
      <c r="A42" s="64">
        <v>222220005101087</v>
      </c>
      <c r="B42" s="61" t="s">
        <v>103</v>
      </c>
      <c r="C42" s="60"/>
      <c r="D42" s="60"/>
      <c r="E42" s="60"/>
      <c r="F42" s="60"/>
      <c r="G42" s="60"/>
      <c r="H42" s="60"/>
      <c r="I42" s="60"/>
    </row>
    <row r="43" spans="1:9" ht="21.75" thickBot="1" x14ac:dyDescent="0.3">
      <c r="A43" s="63">
        <v>222220005101088</v>
      </c>
      <c r="B43" s="59" t="s">
        <v>104</v>
      </c>
      <c r="C43" s="58"/>
      <c r="D43" s="58"/>
      <c r="E43" s="58"/>
      <c r="F43" s="58"/>
      <c r="G43" s="58"/>
      <c r="H43" s="58"/>
      <c r="I43" s="58"/>
    </row>
    <row r="44" spans="1:9" ht="42.75" thickBot="1" x14ac:dyDescent="0.3">
      <c r="A44" s="64">
        <v>222220005101089</v>
      </c>
      <c r="B44" s="61" t="s">
        <v>105</v>
      </c>
    </row>
    <row r="45" spans="1:9" ht="42.75" thickBot="1" x14ac:dyDescent="0.3">
      <c r="A45" s="63">
        <v>222220005101090</v>
      </c>
      <c r="B45" s="59" t="s">
        <v>106</v>
      </c>
      <c r="C45" s="58"/>
      <c r="D45" s="58"/>
      <c r="E45" s="58"/>
      <c r="F45" s="58"/>
      <c r="G45" s="58"/>
      <c r="H45" s="58"/>
      <c r="I45" s="58"/>
    </row>
    <row r="46" spans="1:9" ht="21.75" thickBot="1" x14ac:dyDescent="0.3">
      <c r="A46" s="64">
        <v>222220005101091</v>
      </c>
      <c r="B46" s="61" t="s">
        <v>107</v>
      </c>
      <c r="C46" s="60"/>
      <c r="D46" s="60"/>
      <c r="E46" s="60"/>
      <c r="F46" s="60"/>
      <c r="G46" s="60"/>
      <c r="H46" s="60"/>
      <c r="I46" s="60"/>
    </row>
    <row r="47" spans="1:9" ht="21.75" thickBot="1" x14ac:dyDescent="0.3">
      <c r="A47" s="63">
        <v>222220005101092</v>
      </c>
      <c r="B47" s="59" t="s">
        <v>108</v>
      </c>
      <c r="C47" s="58"/>
      <c r="D47" s="58"/>
      <c r="E47" s="58"/>
      <c r="F47" s="58"/>
      <c r="G47" s="58"/>
      <c r="H47" s="58"/>
      <c r="I47" s="58"/>
    </row>
    <row r="48" spans="1:9" ht="21.75" thickBot="1" x14ac:dyDescent="0.3">
      <c r="A48" s="64">
        <v>222220005101096</v>
      </c>
      <c r="B48" s="61" t="s">
        <v>109</v>
      </c>
      <c r="C48" s="60"/>
      <c r="D48" s="60"/>
      <c r="E48" s="60"/>
      <c r="F48" s="60"/>
      <c r="G48" s="60"/>
      <c r="H48" s="60"/>
      <c r="I48" s="60"/>
    </row>
    <row r="49" spans="1:2" ht="32.25" thickBot="1" x14ac:dyDescent="0.3">
      <c r="A49" s="63">
        <v>222220005101097</v>
      </c>
      <c r="B49" s="59" t="s">
        <v>110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DMNT-Spring2023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cp:lastPrinted>2023-05-20T06:16:18Z</cp:lastPrinted>
  <dcterms:created xsi:type="dcterms:W3CDTF">2022-05-29T15:06:08Z</dcterms:created>
  <dcterms:modified xsi:type="dcterms:W3CDTF">2024-04-21T16:08:35Z</dcterms:modified>
</cp:coreProperties>
</file>