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gs\OneDrive\Desktop\BAETE Visit\Spring 2023\1.DM 42\"/>
    </mc:Choice>
  </mc:AlternateContent>
  <xr:revisionPtr revIDLastSave="0" documentId="13_ncr:1_{82BE0B13-B261-4305-95E2-FE2D848EF69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MNT-Spring2023" sheetId="7" r:id="rId1"/>
    <sheet name="Sheet2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17" i="7" l="1"/>
  <c r="BH17" i="7"/>
  <c r="BI17" i="7"/>
  <c r="BG18" i="7"/>
  <c r="BH18" i="7"/>
  <c r="BI18" i="7"/>
  <c r="BG19" i="7"/>
  <c r="BH19" i="7"/>
  <c r="BI19" i="7"/>
  <c r="BG20" i="7"/>
  <c r="BH20" i="7"/>
  <c r="BI20" i="7"/>
  <c r="BG21" i="7"/>
  <c r="BH21" i="7"/>
  <c r="BI21" i="7"/>
  <c r="BG22" i="7"/>
  <c r="BH22" i="7"/>
  <c r="BI22" i="7"/>
  <c r="BG23" i="7"/>
  <c r="BH23" i="7"/>
  <c r="BI23" i="7"/>
  <c r="BG24" i="7"/>
  <c r="BH24" i="7"/>
  <c r="BI24" i="7"/>
  <c r="BG25" i="7"/>
  <c r="BH25" i="7"/>
  <c r="BI25" i="7"/>
  <c r="BG26" i="7"/>
  <c r="BH26" i="7"/>
  <c r="BI26" i="7"/>
  <c r="BG27" i="7"/>
  <c r="BH27" i="7"/>
  <c r="BI27" i="7"/>
  <c r="BG28" i="7"/>
  <c r="BH28" i="7"/>
  <c r="BI28" i="7"/>
  <c r="BG29" i="7"/>
  <c r="BH29" i="7"/>
  <c r="BI29" i="7"/>
  <c r="BG30" i="7"/>
  <c r="BH30" i="7"/>
  <c r="BI30" i="7"/>
  <c r="BG31" i="7"/>
  <c r="BH31" i="7"/>
  <c r="BI31" i="7"/>
  <c r="BG32" i="7"/>
  <c r="BH32" i="7"/>
  <c r="BI32" i="7"/>
  <c r="BG33" i="7"/>
  <c r="BH33" i="7"/>
  <c r="BI33" i="7"/>
  <c r="BG34" i="7"/>
  <c r="BH34" i="7"/>
  <c r="BI34" i="7"/>
  <c r="BG35" i="7"/>
  <c r="BH35" i="7"/>
  <c r="BI35" i="7"/>
  <c r="BG36" i="7"/>
  <c r="BH36" i="7"/>
  <c r="BI36" i="7"/>
  <c r="BG37" i="7"/>
  <c r="BH37" i="7"/>
  <c r="BI37" i="7"/>
  <c r="BG38" i="7"/>
  <c r="BH38" i="7"/>
  <c r="BI38" i="7"/>
  <c r="BG39" i="7"/>
  <c r="BH39" i="7"/>
  <c r="BI39" i="7"/>
  <c r="BG40" i="7"/>
  <c r="BH40" i="7"/>
  <c r="BI40" i="7"/>
  <c r="BG41" i="7"/>
  <c r="BH41" i="7"/>
  <c r="BI41" i="7"/>
  <c r="BG42" i="7"/>
  <c r="BH42" i="7"/>
  <c r="BI42" i="7"/>
  <c r="BG43" i="7"/>
  <c r="BH43" i="7"/>
  <c r="BI43" i="7"/>
  <c r="BG44" i="7"/>
  <c r="BH44" i="7"/>
  <c r="BI44" i="7"/>
  <c r="BG45" i="7"/>
  <c r="BH45" i="7"/>
  <c r="BI45" i="7"/>
  <c r="BG46" i="7"/>
  <c r="BH46" i="7"/>
  <c r="BI46" i="7"/>
  <c r="BG47" i="7"/>
  <c r="BH47" i="7"/>
  <c r="BI47" i="7"/>
  <c r="BG48" i="7"/>
  <c r="BH48" i="7"/>
  <c r="BI48" i="7"/>
  <c r="BG49" i="7"/>
  <c r="BH49" i="7"/>
  <c r="BI49" i="7"/>
  <c r="BG50" i="7"/>
  <c r="BH50" i="7"/>
  <c r="BI50" i="7"/>
  <c r="BG51" i="7"/>
  <c r="BH51" i="7"/>
  <c r="BI51" i="7"/>
  <c r="BG52" i="7"/>
  <c r="BH52" i="7"/>
  <c r="BI52" i="7"/>
  <c r="BG53" i="7"/>
  <c r="BH53" i="7"/>
  <c r="BI53" i="7"/>
  <c r="BG54" i="7"/>
  <c r="BH54" i="7"/>
  <c r="BI54" i="7"/>
  <c r="BG55" i="7"/>
  <c r="BH55" i="7"/>
  <c r="BI55" i="7"/>
  <c r="BG56" i="7"/>
  <c r="BH56" i="7"/>
  <c r="BI56" i="7"/>
  <c r="BG57" i="7"/>
  <c r="BH57" i="7"/>
  <c r="BI57" i="7"/>
  <c r="BG58" i="7"/>
  <c r="BH58" i="7"/>
  <c r="BI58" i="7"/>
  <c r="BG59" i="7"/>
  <c r="BH59" i="7"/>
  <c r="BI59" i="7"/>
  <c r="BG60" i="7"/>
  <c r="BH60" i="7"/>
  <c r="BI60" i="7"/>
  <c r="BG61" i="7"/>
  <c r="BH61" i="7"/>
  <c r="BI61" i="7"/>
  <c r="BG62" i="7"/>
  <c r="BH62" i="7"/>
  <c r="BI62" i="7"/>
  <c r="BG63" i="7"/>
  <c r="BH63" i="7"/>
  <c r="BI63" i="7"/>
  <c r="BI16" i="7"/>
  <c r="BH16" i="7"/>
  <c r="BG16" i="7"/>
  <c r="BD63" i="7"/>
  <c r="BD46" i="7"/>
  <c r="BD47" i="7"/>
  <c r="BD48" i="7"/>
  <c r="BD49" i="7"/>
  <c r="BD50" i="7"/>
  <c r="BD51" i="7"/>
  <c r="BD52" i="7"/>
  <c r="BD53" i="7"/>
  <c r="BD54" i="7"/>
  <c r="BD55" i="7"/>
  <c r="BD56" i="7"/>
  <c r="BD57" i="7"/>
  <c r="BD58" i="7"/>
  <c r="BD59" i="7"/>
  <c r="BD60" i="7"/>
  <c r="BD61" i="7"/>
  <c r="BD62" i="7"/>
  <c r="BD29" i="7"/>
  <c r="BD30" i="7"/>
  <c r="BD31" i="7"/>
  <c r="BD32" i="7"/>
  <c r="BD33" i="7"/>
  <c r="BD34" i="7"/>
  <c r="BD35" i="7"/>
  <c r="BD36" i="7"/>
  <c r="BD37" i="7"/>
  <c r="BD38" i="7"/>
  <c r="BD39" i="7"/>
  <c r="BD40" i="7"/>
  <c r="BD41" i="7"/>
  <c r="BD42" i="7"/>
  <c r="BD43" i="7"/>
  <c r="BD44" i="7"/>
  <c r="BD45" i="7"/>
  <c r="BD17" i="7"/>
  <c r="BD18" i="7"/>
  <c r="BD19" i="7"/>
  <c r="BD20" i="7"/>
  <c r="BD21" i="7"/>
  <c r="BD22" i="7"/>
  <c r="BD23" i="7"/>
  <c r="BD24" i="7"/>
  <c r="BD25" i="7"/>
  <c r="BD26" i="7"/>
  <c r="BD27" i="7"/>
  <c r="BD28" i="7"/>
  <c r="BD16" i="7"/>
  <c r="AX52" i="7"/>
  <c r="AX53" i="7"/>
  <c r="AX54" i="7"/>
  <c r="AX55" i="7"/>
  <c r="AX56" i="7"/>
  <c r="AX57" i="7"/>
  <c r="AX58" i="7"/>
  <c r="AX59" i="7"/>
  <c r="AX60" i="7"/>
  <c r="AX61" i="7"/>
  <c r="AX62" i="7"/>
  <c r="AX63" i="7"/>
  <c r="AX42" i="7"/>
  <c r="AX43" i="7"/>
  <c r="AX44" i="7"/>
  <c r="AX45" i="7"/>
  <c r="AX46" i="7"/>
  <c r="AX47" i="7"/>
  <c r="AX48" i="7"/>
  <c r="AX49" i="7"/>
  <c r="AX50" i="7"/>
  <c r="AX51" i="7"/>
  <c r="AX29" i="7"/>
  <c r="AX30" i="7"/>
  <c r="AX31" i="7"/>
  <c r="AX32" i="7"/>
  <c r="AX33" i="7"/>
  <c r="AX34" i="7"/>
  <c r="AX35" i="7"/>
  <c r="AX36" i="7"/>
  <c r="AX37" i="7"/>
  <c r="AX38" i="7"/>
  <c r="AX39" i="7"/>
  <c r="AX40" i="7"/>
  <c r="AX41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16" i="7"/>
  <c r="AR32" i="7"/>
  <c r="AR40" i="7"/>
  <c r="AR48" i="7"/>
  <c r="AR21" i="7"/>
  <c r="AR29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16" i="7"/>
  <c r="BD15" i="7"/>
  <c r="AX15" i="7"/>
  <c r="AR15" i="7"/>
  <c r="AR55" i="7" s="1"/>
  <c r="AL15" i="7"/>
  <c r="G56" i="7"/>
  <c r="G57" i="7"/>
  <c r="G58" i="7"/>
  <c r="G59" i="7"/>
  <c r="G60" i="7"/>
  <c r="G61" i="7"/>
  <c r="G62" i="7"/>
  <c r="G63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32" i="7"/>
  <c r="G33" i="7"/>
  <c r="G34" i="7"/>
  <c r="G35" i="7"/>
  <c r="G36" i="7"/>
  <c r="G37" i="7"/>
  <c r="G38" i="7"/>
  <c r="G39" i="7"/>
  <c r="G40" i="7"/>
  <c r="G41" i="7"/>
  <c r="G42" i="7"/>
  <c r="G21" i="7"/>
  <c r="G23" i="7"/>
  <c r="G24" i="7"/>
  <c r="G25" i="7"/>
  <c r="G26" i="7"/>
  <c r="G27" i="7"/>
  <c r="G28" i="7"/>
  <c r="G29" i="7"/>
  <c r="G30" i="7"/>
  <c r="G31" i="7"/>
  <c r="Q6" i="7"/>
  <c r="R6" i="7" s="1"/>
  <c r="N6" i="7"/>
  <c r="AI24" i="7"/>
  <c r="AR54" i="7" l="1"/>
  <c r="AR28" i="7"/>
  <c r="AR20" i="7"/>
  <c r="AR47" i="7"/>
  <c r="AR39" i="7"/>
  <c r="AR61" i="7"/>
  <c r="AR53" i="7"/>
  <c r="AR27" i="7"/>
  <c r="AR19" i="7"/>
  <c r="AR46" i="7"/>
  <c r="AR38" i="7"/>
  <c r="AR60" i="7"/>
  <c r="AR52" i="7"/>
  <c r="AR26" i="7"/>
  <c r="AR18" i="7"/>
  <c r="AR45" i="7"/>
  <c r="AR37" i="7"/>
  <c r="AR59" i="7"/>
  <c r="AR63" i="7"/>
  <c r="AR25" i="7"/>
  <c r="AR17" i="7"/>
  <c r="AR44" i="7"/>
  <c r="AR36" i="7"/>
  <c r="AR58" i="7"/>
  <c r="AR62" i="7"/>
  <c r="AR16" i="7"/>
  <c r="AR24" i="7"/>
  <c r="AR51" i="7"/>
  <c r="AR43" i="7"/>
  <c r="AR35" i="7"/>
  <c r="AR57" i="7"/>
  <c r="AR31" i="7"/>
  <c r="AR23" i="7"/>
  <c r="AR50" i="7"/>
  <c r="AR42" i="7"/>
  <c r="AR34" i="7"/>
  <c r="AR56" i="7"/>
  <c r="AR30" i="7"/>
  <c r="AR22" i="7"/>
  <c r="AR49" i="7"/>
  <c r="AR41" i="7"/>
  <c r="AR33" i="7"/>
  <c r="Q4" i="7"/>
  <c r="R4" i="7" s="1"/>
  <c r="Q5" i="7"/>
  <c r="R5" i="7" s="1"/>
  <c r="Q7" i="7"/>
  <c r="R7" i="7" s="1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3" i="7"/>
  <c r="AK54" i="7"/>
  <c r="AK55" i="7"/>
  <c r="AK56" i="7"/>
  <c r="AK57" i="7"/>
  <c r="AK58" i="7"/>
  <c r="AK59" i="7"/>
  <c r="AK60" i="7"/>
  <c r="AK61" i="7"/>
  <c r="AK62" i="7"/>
  <c r="AK63" i="7"/>
  <c r="AK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3" i="7"/>
  <c r="AJ54" i="7"/>
  <c r="AJ55" i="7"/>
  <c r="AJ56" i="7"/>
  <c r="AJ57" i="7"/>
  <c r="AJ58" i="7"/>
  <c r="AJ59" i="7"/>
  <c r="AJ60" i="7"/>
  <c r="AJ61" i="7"/>
  <c r="AJ62" i="7"/>
  <c r="AJ63" i="7"/>
  <c r="AJ16" i="7"/>
  <c r="AI17" i="7"/>
  <c r="AI18" i="7"/>
  <c r="AI19" i="7"/>
  <c r="AI20" i="7"/>
  <c r="AI21" i="7"/>
  <c r="AI22" i="7"/>
  <c r="AI23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3" i="7"/>
  <c r="AI54" i="7"/>
  <c r="AI55" i="7"/>
  <c r="AI56" i="7"/>
  <c r="AI57" i="7"/>
  <c r="AI58" i="7"/>
  <c r="AI59" i="7"/>
  <c r="AI60" i="7"/>
  <c r="AI61" i="7"/>
  <c r="AI62" i="7"/>
  <c r="AI63" i="7"/>
  <c r="AI16" i="7"/>
  <c r="AK15" i="7"/>
  <c r="AJ15" i="7"/>
  <c r="AQ15" i="7"/>
  <c r="AP15" i="7"/>
  <c r="AP21" i="7" s="1"/>
  <c r="N3" i="7"/>
  <c r="Q3" i="7"/>
  <c r="N4" i="7"/>
  <c r="N5" i="7"/>
  <c r="AQ23" i="7" l="1"/>
  <c r="AQ16" i="7"/>
  <c r="AR66" i="7"/>
  <c r="AR65" i="7"/>
  <c r="N8" i="7"/>
  <c r="O6" i="7" s="1"/>
  <c r="BA15" i="7"/>
  <c r="AI15" i="7"/>
  <c r="O5" i="7"/>
  <c r="BB15" i="7"/>
  <c r="AW15" i="7"/>
  <c r="AU15" i="7"/>
  <c r="AO15" i="7"/>
  <c r="AO28" i="7" s="1"/>
  <c r="AV15" i="7"/>
  <c r="R3" i="7"/>
  <c r="BC15" i="7"/>
  <c r="AP36" i="7"/>
  <c r="AQ61" i="7"/>
  <c r="AQ38" i="7"/>
  <c r="AQ18" i="7"/>
  <c r="AP28" i="7"/>
  <c r="AQ58" i="7"/>
  <c r="AQ37" i="7"/>
  <c r="AP20" i="7"/>
  <c r="AQ54" i="7"/>
  <c r="AQ34" i="7"/>
  <c r="AQ53" i="7"/>
  <c r="AQ30" i="7"/>
  <c r="AQ50" i="7"/>
  <c r="AQ29" i="7"/>
  <c r="AP60" i="7"/>
  <c r="AQ46" i="7"/>
  <c r="AQ26" i="7"/>
  <c r="AP52" i="7"/>
  <c r="AQ45" i="7"/>
  <c r="AQ22" i="7"/>
  <c r="AP44" i="7"/>
  <c r="AQ62" i="7"/>
  <c r="AQ42" i="7"/>
  <c r="AQ21" i="7"/>
  <c r="AP51" i="7"/>
  <c r="AP35" i="7"/>
  <c r="AP19" i="7"/>
  <c r="AP58" i="7"/>
  <c r="AP50" i="7"/>
  <c r="AP42" i="7"/>
  <c r="AP34" i="7"/>
  <c r="AP26" i="7"/>
  <c r="AP18" i="7"/>
  <c r="AQ60" i="7"/>
  <c r="AQ52" i="7"/>
  <c r="AQ44" i="7"/>
  <c r="AQ36" i="7"/>
  <c r="AQ28" i="7"/>
  <c r="AQ20" i="7"/>
  <c r="AP43" i="7"/>
  <c r="AP27" i="7"/>
  <c r="AP57" i="7"/>
  <c r="AP49" i="7"/>
  <c r="AP41" i="7"/>
  <c r="AP33" i="7"/>
  <c r="AP25" i="7"/>
  <c r="AP17" i="7"/>
  <c r="AQ59" i="7"/>
  <c r="AQ51" i="7"/>
  <c r="AQ43" i="7"/>
  <c r="AQ35" i="7"/>
  <c r="AQ27" i="7"/>
  <c r="AQ19" i="7"/>
  <c r="AP40" i="7"/>
  <c r="AP59" i="7"/>
  <c r="AP56" i="7"/>
  <c r="AP24" i="7"/>
  <c r="AP63" i="7"/>
  <c r="AP55" i="7"/>
  <c r="AP47" i="7"/>
  <c r="AP39" i="7"/>
  <c r="AP31" i="7"/>
  <c r="AP23" i="7"/>
  <c r="AQ57" i="7"/>
  <c r="AQ49" i="7"/>
  <c r="AQ41" i="7"/>
  <c r="AQ33" i="7"/>
  <c r="AQ25" i="7"/>
  <c r="AQ17" i="7"/>
  <c r="AP32" i="7"/>
  <c r="AP62" i="7"/>
  <c r="AP54" i="7"/>
  <c r="AP46" i="7"/>
  <c r="AP38" i="7"/>
  <c r="AP30" i="7"/>
  <c r="AP22" i="7"/>
  <c r="AQ56" i="7"/>
  <c r="AQ48" i="7"/>
  <c r="AQ40" i="7"/>
  <c r="AQ32" i="7"/>
  <c r="AQ24" i="7"/>
  <c r="AP48" i="7"/>
  <c r="AP16" i="7"/>
  <c r="AP61" i="7"/>
  <c r="AP53" i="7"/>
  <c r="AP45" i="7"/>
  <c r="AP37" i="7"/>
  <c r="AP29" i="7"/>
  <c r="AQ63" i="7"/>
  <c r="AQ55" i="7"/>
  <c r="AQ47" i="7"/>
  <c r="AQ39" i="7"/>
  <c r="AQ31" i="7"/>
  <c r="AR67" i="7" l="1"/>
  <c r="O3" i="7"/>
  <c r="AO46" i="7"/>
  <c r="AO23" i="7"/>
  <c r="O4" i="7"/>
  <c r="AO59" i="7"/>
  <c r="AO41" i="7"/>
  <c r="AO36" i="7"/>
  <c r="AO18" i="7"/>
  <c r="AO53" i="7"/>
  <c r="AO30" i="7"/>
  <c r="AO48" i="7"/>
  <c r="AO25" i="7"/>
  <c r="AO61" i="7"/>
  <c r="AO38" i="7"/>
  <c r="AO56" i="7"/>
  <c r="AO33" i="7"/>
  <c r="AO51" i="7"/>
  <c r="AO21" i="7"/>
  <c r="AO16" i="7"/>
  <c r="AO54" i="7"/>
  <c r="AO31" i="7"/>
  <c r="AO62" i="7"/>
  <c r="AO39" i="7"/>
  <c r="AO57" i="7"/>
  <c r="AO34" i="7"/>
  <c r="AO52" i="7"/>
  <c r="AO49" i="7"/>
  <c r="AO26" i="7"/>
  <c r="AO44" i="7"/>
  <c r="AO29" i="7"/>
  <c r="AO47" i="7"/>
  <c r="AO24" i="7"/>
  <c r="AO42" i="7"/>
  <c r="AO19" i="7"/>
  <c r="AO60" i="7"/>
  <c r="AQ65" i="7"/>
  <c r="AO37" i="7"/>
  <c r="AO55" i="7"/>
  <c r="AO32" i="7"/>
  <c r="AO50" i="7"/>
  <c r="AO27" i="7"/>
  <c r="AP65" i="7"/>
  <c r="AO45" i="7"/>
  <c r="AO22" i="7"/>
  <c r="AO63" i="7"/>
  <c r="AO40" i="7"/>
  <c r="AO17" i="7"/>
  <c r="AO58" i="7"/>
  <c r="AO35" i="7"/>
  <c r="AO43" i="7"/>
  <c r="AO20" i="7"/>
  <c r="AF36" i="7"/>
  <c r="R36" i="7"/>
  <c r="AG36" i="7" s="1"/>
  <c r="AF33" i="7"/>
  <c r="R33" i="7"/>
  <c r="AG33" i="7" s="1"/>
  <c r="AF28" i="7"/>
  <c r="R28" i="7"/>
  <c r="AF25" i="7"/>
  <c r="R25" i="7"/>
  <c r="AF24" i="7"/>
  <c r="R24" i="7"/>
  <c r="AF21" i="7"/>
  <c r="R21" i="7"/>
  <c r="R17" i="7"/>
  <c r="AF17" i="7"/>
  <c r="R18" i="7"/>
  <c r="AF18" i="7"/>
  <c r="G16" i="7"/>
  <c r="R16" i="7"/>
  <c r="AF16" i="7"/>
  <c r="O8" i="7" l="1"/>
  <c r="AO65" i="7"/>
  <c r="AU48" i="7"/>
  <c r="BA48" i="7" s="1"/>
  <c r="AU26" i="7"/>
  <c r="BA26" i="7" s="1"/>
  <c r="AU44" i="7"/>
  <c r="BA44" i="7" s="1"/>
  <c r="AU42" i="7"/>
  <c r="BA42" i="7" s="1"/>
  <c r="AU20" i="7"/>
  <c r="BA20" i="7" s="1"/>
  <c r="AU60" i="7"/>
  <c r="BA60" i="7" s="1"/>
  <c r="AU40" i="7"/>
  <c r="BA40" i="7" s="1"/>
  <c r="AU18" i="7"/>
  <c r="BA18" i="7" s="1"/>
  <c r="AU24" i="7"/>
  <c r="BA24" i="7" s="1"/>
  <c r="AU58" i="7"/>
  <c r="BA58" i="7" s="1"/>
  <c r="AU36" i="7"/>
  <c r="BA36" i="7" s="1"/>
  <c r="AU56" i="7"/>
  <c r="BA56" i="7" s="1"/>
  <c r="AU34" i="7"/>
  <c r="BA34" i="7" s="1"/>
  <c r="AU52" i="7"/>
  <c r="BA52" i="7" s="1"/>
  <c r="AU32" i="7"/>
  <c r="BA32" i="7" s="1"/>
  <c r="AU50" i="7"/>
  <c r="BA50" i="7" s="1"/>
  <c r="AU28" i="7"/>
  <c r="BA28" i="7" s="1"/>
  <c r="AU63" i="7"/>
  <c r="BA63" i="7" s="1"/>
  <c r="AU55" i="7"/>
  <c r="BA55" i="7" s="1"/>
  <c r="AU47" i="7"/>
  <c r="BA47" i="7" s="1"/>
  <c r="AU39" i="7"/>
  <c r="BA39" i="7" s="1"/>
  <c r="AU31" i="7"/>
  <c r="BA31" i="7" s="1"/>
  <c r="AU23" i="7"/>
  <c r="BA23" i="7" s="1"/>
  <c r="AU62" i="7"/>
  <c r="BA62" i="7" s="1"/>
  <c r="AU38" i="7"/>
  <c r="BA38" i="7" s="1"/>
  <c r="AU22" i="7"/>
  <c r="BA22" i="7" s="1"/>
  <c r="AU54" i="7"/>
  <c r="BA54" i="7" s="1"/>
  <c r="AU46" i="7"/>
  <c r="BA46" i="7" s="1"/>
  <c r="AU30" i="7"/>
  <c r="BA30" i="7" s="1"/>
  <c r="AU61" i="7"/>
  <c r="BA61" i="7" s="1"/>
  <c r="AU53" i="7"/>
  <c r="BA53" i="7" s="1"/>
  <c r="AU45" i="7"/>
  <c r="BA45" i="7" s="1"/>
  <c r="AU37" i="7"/>
  <c r="BA37" i="7" s="1"/>
  <c r="AU29" i="7"/>
  <c r="BA29" i="7" s="1"/>
  <c r="AU21" i="7"/>
  <c r="BA21" i="7" s="1"/>
  <c r="AU59" i="7"/>
  <c r="BA59" i="7" s="1"/>
  <c r="AU51" i="7"/>
  <c r="BA51" i="7" s="1"/>
  <c r="AU43" i="7"/>
  <c r="BA43" i="7" s="1"/>
  <c r="AU35" i="7"/>
  <c r="BA35" i="7" s="1"/>
  <c r="AU27" i="7"/>
  <c r="BA27" i="7" s="1"/>
  <c r="AU19" i="7"/>
  <c r="BA19" i="7" s="1"/>
  <c r="AU57" i="7"/>
  <c r="BA57" i="7" s="1"/>
  <c r="AU49" i="7"/>
  <c r="BA49" i="7" s="1"/>
  <c r="AU41" i="7"/>
  <c r="BA41" i="7" s="1"/>
  <c r="AU33" i="7"/>
  <c r="BA33" i="7" s="1"/>
  <c r="AU25" i="7"/>
  <c r="BA25" i="7" s="1"/>
  <c r="AU17" i="7"/>
  <c r="BA17" i="7" s="1"/>
  <c r="AV19" i="7" l="1"/>
  <c r="BB19" i="7" s="1"/>
  <c r="AV27" i="7"/>
  <c r="BB27" i="7" s="1"/>
  <c r="AV35" i="7"/>
  <c r="BB35" i="7" s="1"/>
  <c r="AV43" i="7"/>
  <c r="BB43" i="7" s="1"/>
  <c r="AV51" i="7"/>
  <c r="BB51" i="7" s="1"/>
  <c r="AV59" i="7"/>
  <c r="BB59" i="7" s="1"/>
  <c r="AV21" i="7"/>
  <c r="BB21" i="7" s="1"/>
  <c r="AV29" i="7"/>
  <c r="BB29" i="7" s="1"/>
  <c r="AV37" i="7"/>
  <c r="BB37" i="7" s="1"/>
  <c r="AV45" i="7"/>
  <c r="BB45" i="7" s="1"/>
  <c r="AV53" i="7"/>
  <c r="BB53" i="7" s="1"/>
  <c r="AV61" i="7"/>
  <c r="BB61" i="7" s="1"/>
  <c r="AV23" i="7"/>
  <c r="BB23" i="7" s="1"/>
  <c r="AV31" i="7"/>
  <c r="BB31" i="7" s="1"/>
  <c r="AV39" i="7"/>
  <c r="BB39" i="7" s="1"/>
  <c r="AV47" i="7"/>
  <c r="BB47" i="7" s="1"/>
  <c r="AV55" i="7"/>
  <c r="BB55" i="7" s="1"/>
  <c r="AV63" i="7"/>
  <c r="BB63" i="7" s="1"/>
  <c r="AV24" i="7"/>
  <c r="BB24" i="7" s="1"/>
  <c r="AV40" i="7"/>
  <c r="BB40" i="7" s="1"/>
  <c r="AV56" i="7"/>
  <c r="BB56" i="7" s="1"/>
  <c r="AV32" i="7"/>
  <c r="BB32" i="7" s="1"/>
  <c r="AV48" i="7"/>
  <c r="BB48" i="7" s="1"/>
  <c r="AV17" i="7"/>
  <c r="BB17" i="7" s="1"/>
  <c r="AV25" i="7"/>
  <c r="BB25" i="7" s="1"/>
  <c r="AV33" i="7"/>
  <c r="BB33" i="7" s="1"/>
  <c r="AV41" i="7"/>
  <c r="BB41" i="7" s="1"/>
  <c r="AV49" i="7"/>
  <c r="BB49" i="7" s="1"/>
  <c r="AV57" i="7"/>
  <c r="BB57" i="7" s="1"/>
  <c r="AV28" i="7"/>
  <c r="BB28" i="7" s="1"/>
  <c r="AV50" i="7"/>
  <c r="BB50" i="7" s="1"/>
  <c r="AV30" i="7"/>
  <c r="BB30" i="7" s="1"/>
  <c r="AV52" i="7"/>
  <c r="BB52" i="7" s="1"/>
  <c r="AV34" i="7"/>
  <c r="BB34" i="7" s="1"/>
  <c r="AV54" i="7"/>
  <c r="BB54" i="7" s="1"/>
  <c r="AV58" i="7"/>
  <c r="BB58" i="7" s="1"/>
  <c r="AV36" i="7"/>
  <c r="BB36" i="7" s="1"/>
  <c r="AV18" i="7"/>
  <c r="BB18" i="7" s="1"/>
  <c r="AV38" i="7"/>
  <c r="BB38" i="7" s="1"/>
  <c r="AV60" i="7"/>
  <c r="BB60" i="7" s="1"/>
  <c r="AV20" i="7"/>
  <c r="BB20" i="7" s="1"/>
  <c r="AV42" i="7"/>
  <c r="BB42" i="7" s="1"/>
  <c r="AV62" i="7"/>
  <c r="BB62" i="7" s="1"/>
  <c r="AV26" i="7"/>
  <c r="BB26" i="7" s="1"/>
  <c r="AV22" i="7"/>
  <c r="BB22" i="7" s="1"/>
  <c r="AV44" i="7"/>
  <c r="BB44" i="7" s="1"/>
  <c r="AV46" i="7"/>
  <c r="BB46" i="7" s="1"/>
  <c r="AW21" i="7"/>
  <c r="BC21" i="7" s="1"/>
  <c r="AW29" i="7"/>
  <c r="BC29" i="7" s="1"/>
  <c r="AW37" i="7"/>
  <c r="BC37" i="7" s="1"/>
  <c r="AW45" i="7"/>
  <c r="BC45" i="7" s="1"/>
  <c r="AW53" i="7"/>
  <c r="BC53" i="7" s="1"/>
  <c r="AW61" i="7"/>
  <c r="BC61" i="7" s="1"/>
  <c r="AW23" i="7"/>
  <c r="BC23" i="7" s="1"/>
  <c r="AW31" i="7"/>
  <c r="BC31" i="7" s="1"/>
  <c r="AW39" i="7"/>
  <c r="BC39" i="7" s="1"/>
  <c r="AW47" i="7"/>
  <c r="BC47" i="7" s="1"/>
  <c r="AW55" i="7"/>
  <c r="BC55" i="7" s="1"/>
  <c r="AW63" i="7"/>
  <c r="BC63" i="7" s="1"/>
  <c r="AW17" i="7"/>
  <c r="BC17" i="7" s="1"/>
  <c r="AW25" i="7"/>
  <c r="BC25" i="7" s="1"/>
  <c r="AW33" i="7"/>
  <c r="BC33" i="7" s="1"/>
  <c r="AW41" i="7"/>
  <c r="BC41" i="7" s="1"/>
  <c r="AW49" i="7"/>
  <c r="BC49" i="7" s="1"/>
  <c r="AW57" i="7"/>
  <c r="BC57" i="7" s="1"/>
  <c r="AW18" i="7"/>
  <c r="BC18" i="7" s="1"/>
  <c r="AW26" i="7"/>
  <c r="BC26" i="7" s="1"/>
  <c r="AW34" i="7"/>
  <c r="BC34" i="7" s="1"/>
  <c r="AW42" i="7"/>
  <c r="BC42" i="7" s="1"/>
  <c r="AW50" i="7"/>
  <c r="BC50" i="7" s="1"/>
  <c r="AW58" i="7"/>
  <c r="BC58" i="7" s="1"/>
  <c r="AW19" i="7"/>
  <c r="BC19" i="7" s="1"/>
  <c r="AW27" i="7"/>
  <c r="BC27" i="7" s="1"/>
  <c r="AW35" i="7"/>
  <c r="BC35" i="7" s="1"/>
  <c r="AW43" i="7"/>
  <c r="BC43" i="7" s="1"/>
  <c r="AW51" i="7"/>
  <c r="BC51" i="7" s="1"/>
  <c r="AW59" i="7"/>
  <c r="BC59" i="7" s="1"/>
  <c r="AW22" i="7"/>
  <c r="BC22" i="7" s="1"/>
  <c r="AW44" i="7"/>
  <c r="BC44" i="7" s="1"/>
  <c r="AW24" i="7"/>
  <c r="BC24" i="7" s="1"/>
  <c r="AW46" i="7"/>
  <c r="BC46" i="7" s="1"/>
  <c r="AW28" i="7"/>
  <c r="BC28" i="7" s="1"/>
  <c r="AW48" i="7"/>
  <c r="BC48" i="7" s="1"/>
  <c r="AW52" i="7"/>
  <c r="BC52" i="7" s="1"/>
  <c r="AW30" i="7"/>
  <c r="BC30" i="7" s="1"/>
  <c r="AW32" i="7"/>
  <c r="BC32" i="7" s="1"/>
  <c r="AW54" i="7"/>
  <c r="BC54" i="7" s="1"/>
  <c r="AW36" i="7"/>
  <c r="BC36" i="7" s="1"/>
  <c r="AW56" i="7"/>
  <c r="BC56" i="7" s="1"/>
  <c r="AW38" i="7"/>
  <c r="BC38" i="7" s="1"/>
  <c r="AW60" i="7"/>
  <c r="BC60" i="7" s="1"/>
  <c r="AW20" i="7"/>
  <c r="BC20" i="7" s="1"/>
  <c r="AW40" i="7"/>
  <c r="BC40" i="7" s="1"/>
  <c r="AW62" i="7"/>
  <c r="BC62" i="7" s="1"/>
  <c r="AQ66" i="7" l="1"/>
  <c r="AQ67" i="7" s="1"/>
  <c r="AW16" i="7"/>
  <c r="BC16" i="7" s="1"/>
  <c r="AV16" i="7"/>
  <c r="BB16" i="7" s="1"/>
  <c r="AP66" i="7"/>
  <c r="AP67" i="7" s="1"/>
  <c r="AF63" i="7" l="1"/>
  <c r="R63" i="7"/>
  <c r="AF62" i="7"/>
  <c r="R62" i="7"/>
  <c r="AF61" i="7"/>
  <c r="R61" i="7"/>
  <c r="AF60" i="7"/>
  <c r="R60" i="7"/>
  <c r="AF59" i="7"/>
  <c r="R59" i="7"/>
  <c r="AF58" i="7"/>
  <c r="R58" i="7"/>
  <c r="AF57" i="7"/>
  <c r="R57" i="7"/>
  <c r="AF56" i="7"/>
  <c r="R56" i="7"/>
  <c r="AF55" i="7"/>
  <c r="R55" i="7"/>
  <c r="AF54" i="7"/>
  <c r="R54" i="7"/>
  <c r="AF53" i="7"/>
  <c r="R53" i="7"/>
  <c r="AF52" i="7"/>
  <c r="R52" i="7"/>
  <c r="AF51" i="7"/>
  <c r="R51" i="7"/>
  <c r="AF50" i="7"/>
  <c r="R50" i="7"/>
  <c r="AF49" i="7"/>
  <c r="R49" i="7"/>
  <c r="AF48" i="7"/>
  <c r="R48" i="7"/>
  <c r="AF47" i="7"/>
  <c r="R47" i="7"/>
  <c r="AF46" i="7"/>
  <c r="R46" i="7"/>
  <c r="AF45" i="7"/>
  <c r="R45" i="7"/>
  <c r="AF44" i="7"/>
  <c r="R44" i="7"/>
  <c r="AF43" i="7"/>
  <c r="R43" i="7"/>
  <c r="AF42" i="7"/>
  <c r="R42" i="7"/>
  <c r="AF41" i="7"/>
  <c r="R41" i="7"/>
  <c r="AF40" i="7"/>
  <c r="R40" i="7"/>
  <c r="AF39" i="7"/>
  <c r="R39" i="7"/>
  <c r="AF38" i="7"/>
  <c r="R38" i="7"/>
  <c r="AF37" i="7"/>
  <c r="R37" i="7"/>
  <c r="AF35" i="7"/>
  <c r="R35" i="7"/>
  <c r="AF34" i="7"/>
  <c r="R34" i="7"/>
  <c r="AF32" i="7"/>
  <c r="R32" i="7"/>
  <c r="AF31" i="7"/>
  <c r="R31" i="7"/>
  <c r="AF30" i="7"/>
  <c r="R30" i="7"/>
  <c r="AF29" i="7"/>
  <c r="R29" i="7"/>
  <c r="AF27" i="7"/>
  <c r="R27" i="7"/>
  <c r="AF26" i="7"/>
  <c r="R26" i="7"/>
  <c r="AF23" i="7"/>
  <c r="R23" i="7"/>
  <c r="AF22" i="7"/>
  <c r="R22" i="7"/>
  <c r="AF20" i="7"/>
  <c r="R20" i="7"/>
  <c r="AF19" i="7"/>
  <c r="R19" i="7"/>
  <c r="AG29" i="7" l="1"/>
  <c r="AG59" i="7"/>
  <c r="AG60" i="7"/>
  <c r="AG19" i="7"/>
  <c r="AG44" i="7"/>
  <c r="AG50" i="7"/>
  <c r="AG41" i="7"/>
  <c r="AG46" i="7"/>
  <c r="AG62" i="7"/>
  <c r="AG52" i="7"/>
  <c r="AG45" i="7"/>
  <c r="AG26" i="7"/>
  <c r="AG30" i="7"/>
  <c r="AG48" i="7"/>
  <c r="AG61" i="7"/>
  <c r="AG20" i="7"/>
  <c r="AG32" i="7"/>
  <c r="AG42" i="7"/>
  <c r="AG47" i="7"/>
  <c r="AG22" i="7"/>
  <c r="AG34" i="7"/>
  <c r="AG40" i="7"/>
  <c r="AG43" i="7"/>
  <c r="AG58" i="7"/>
  <c r="AG16" i="7"/>
  <c r="AG38" i="7"/>
  <c r="AG63" i="7"/>
  <c r="AG35" i="7"/>
  <c r="AG56" i="7"/>
  <c r="AG54" i="7"/>
  <c r="AG57" i="7"/>
  <c r="AG39" i="7"/>
  <c r="AG55" i="7"/>
  <c r="AG27" i="7"/>
  <c r="AG37" i="7"/>
  <c r="AG53" i="7"/>
  <c r="AG51" i="7"/>
  <c r="AG23" i="7"/>
  <c r="AG31" i="7"/>
  <c r="AG49" i="7"/>
  <c r="AU16" i="7" l="1"/>
  <c r="BA16" i="7" s="1"/>
  <c r="AO66" i="7" l="1"/>
  <c r="AO67" i="7" s="1"/>
</calcChain>
</file>

<file path=xl/sharedStrings.xml><?xml version="1.0" encoding="utf-8"?>
<sst xmlns="http://schemas.openxmlformats.org/spreadsheetml/2006/main" count="244" uniqueCount="115">
  <si>
    <t>Total</t>
  </si>
  <si>
    <t>MT</t>
  </si>
  <si>
    <t>Final</t>
  </si>
  <si>
    <t>Course Code</t>
  </si>
  <si>
    <t>Session</t>
  </si>
  <si>
    <t>CO1</t>
  </si>
  <si>
    <t>CO2</t>
  </si>
  <si>
    <t>CO3</t>
  </si>
  <si>
    <t>CT</t>
  </si>
  <si>
    <t>%</t>
  </si>
  <si>
    <t>Roll</t>
  </si>
  <si>
    <t>Students' Name</t>
  </si>
  <si>
    <t>CT1</t>
  </si>
  <si>
    <t>CT2</t>
  </si>
  <si>
    <t>Mid Term</t>
  </si>
  <si>
    <t>Q1</t>
  </si>
  <si>
    <t>Q2</t>
  </si>
  <si>
    <t>Q3</t>
  </si>
  <si>
    <t>a</t>
  </si>
  <si>
    <t>b</t>
  </si>
  <si>
    <t>c</t>
  </si>
  <si>
    <t>Assignment</t>
  </si>
  <si>
    <t>Q4</t>
  </si>
  <si>
    <t>Q5</t>
  </si>
  <si>
    <t>Q6</t>
  </si>
  <si>
    <t xml:space="preserve">        CO-Question Matrix</t>
  </si>
  <si>
    <t>Course Title</t>
  </si>
  <si>
    <t>No of students</t>
  </si>
  <si>
    <t>Att</t>
  </si>
  <si>
    <t>CT3</t>
  </si>
  <si>
    <t>CT BEST</t>
  </si>
  <si>
    <t>Sub-Total</t>
  </si>
  <si>
    <t>Sub-
Total</t>
  </si>
  <si>
    <t># Students Attempted CO</t>
  </si>
  <si>
    <t># Students Achieved CO</t>
  </si>
  <si>
    <t>% Students Achieved CO</t>
  </si>
  <si>
    <t>Assign
ment</t>
  </si>
  <si>
    <t>CO Attainment</t>
  </si>
  <si>
    <t xml:space="preserve">CO1 </t>
  </si>
  <si>
    <t xml:space="preserve">CO3 </t>
  </si>
  <si>
    <t xml:space="preserve">CO2 </t>
  </si>
  <si>
    <t>Final 
Weighted</t>
  </si>
  <si>
    <t>R</t>
  </si>
  <si>
    <t>CO4</t>
  </si>
  <si>
    <t>CO5</t>
  </si>
  <si>
    <t>Mapping of Course Outcomes to Program Outcomes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</si>
  <si>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</si>
  <si>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</si>
  <si>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</si>
  <si>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</si>
  <si>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</si>
  <si>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</si>
  <si>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</si>
  <si>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</si>
  <si>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</si>
  <si>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</si>
  <si>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</si>
  <si>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</si>
  <si>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√</t>
  </si>
  <si>
    <t>CO6</t>
  </si>
  <si>
    <t>Section</t>
  </si>
  <si>
    <t>A</t>
  </si>
  <si>
    <t>DODAIBUL ISLAM</t>
  </si>
  <si>
    <t>SANJOY SENGUPTA &lt;R&gt;</t>
  </si>
  <si>
    <t>SOUMEN BISWAS &lt;R&gt;</t>
  </si>
  <si>
    <t>MEHEDI IQBAL EMON &lt;R&gt;</t>
  </si>
  <si>
    <t>PRIYANTU DAS ANTU &lt;R&gt;</t>
  </si>
  <si>
    <t>SHUVO SHIL</t>
  </si>
  <si>
    <t>MAHBUB MORSHED &lt;R&gt;</t>
  </si>
  <si>
    <t>MISKATUL ISLAM</t>
  </si>
  <si>
    <t>NUSRAT JAHAN ANANNA</t>
  </si>
  <si>
    <t>TAOFIQ OMAR RAJU</t>
  </si>
  <si>
    <t>MOHAMMAD ASIF UDDIN</t>
  </si>
  <si>
    <t>RAJESH DAS JOY</t>
  </si>
  <si>
    <t>PARTHA NATH</t>
  </si>
  <si>
    <t>MOUNOTA DAS</t>
  </si>
  <si>
    <t>PRITUM KUMAR SHILL</t>
  </si>
  <si>
    <t>FAHIMA AKTER</t>
  </si>
  <si>
    <t>MD. FAYZULLAH</t>
  </si>
  <si>
    <t>SUMAIYA UDDIN MIM RAHA</t>
  </si>
  <si>
    <t>JANNATUL MAWA NAIMA</t>
  </si>
  <si>
    <t>Mohammad Sajid Bin Kamal</t>
  </si>
  <si>
    <t>MOINUL HASAN NAIM</t>
  </si>
  <si>
    <t>MD.MINHAZUR RAHMAN HAIDER OPY</t>
  </si>
  <si>
    <t>Kaniz Subarna Mukti</t>
  </si>
  <si>
    <t>MUSFIQUR RAHMAN MAWAJ</t>
  </si>
  <si>
    <t>NOYAN KANTI SHIL</t>
  </si>
  <si>
    <t>NAIM SHARAWAT HOQUE NISHAN</t>
  </si>
  <si>
    <t>MOHAMMAD IBRAHIM</t>
  </si>
  <si>
    <t>HA MEEM HOSSAIN</t>
  </si>
  <si>
    <t>MEHEDI HASSAN</t>
  </si>
  <si>
    <t>ISHRAT JAHAN EISTE</t>
  </si>
  <si>
    <t>Md. Imtiaz Uddin</t>
  </si>
  <si>
    <t>NILOY BASAK</t>
  </si>
  <si>
    <t>SABIHA TASLIM JANNATH</t>
  </si>
  <si>
    <t>MD SAIFUL ALAM</t>
  </si>
  <si>
    <t>SUMAIYA NEWAZ</t>
  </si>
  <si>
    <t>MAHITUN NESA MAHI</t>
  </si>
  <si>
    <t>RIYA BISWAS</t>
  </si>
  <si>
    <t>AHNAF AKIF</t>
  </si>
  <si>
    <t>NOKIBUL HASAN</t>
  </si>
  <si>
    <t>PRITAM NATH</t>
  </si>
  <si>
    <t>SADAB ABDULLAH</t>
  </si>
  <si>
    <t>MD. IFTEKER UDDIN CHOWDHURY</t>
  </si>
  <si>
    <t>NISHAT AFROZ</t>
  </si>
  <si>
    <t>TOWFIQUR RAHMAN TUSHER</t>
  </si>
  <si>
    <t>MOHAMMED WALID</t>
  </si>
  <si>
    <t>NAZIBAH IBNAT NIBEDITA</t>
  </si>
  <si>
    <t>AVISHEK SHARMA</t>
  </si>
  <si>
    <t>MOHAMMED MIZANUL ABEDIN</t>
  </si>
  <si>
    <t>CSE 1411</t>
  </si>
  <si>
    <t>Discrete Mathematics and Number Teory</t>
  </si>
  <si>
    <t>C</t>
  </si>
  <si>
    <t>Spring 2023</t>
  </si>
  <si>
    <t>PO Attainment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</si>
</sst>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8"/>
      <color rgb="FF333333"/>
      <name val="Verdana"/>
      <family val="2"/>
    </font>
    <font>
      <sz val="11"/>
      <color theme="1"/>
      <name val="Arial"/>
    </font>
    <font>
      <sz val="11"/>
      <name val="vrinda"/>
    </font>
    <font>
      <sz val="11"/>
      <color theme="1"/>
      <name val="Vrinda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3EAEB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/>
  </cellStyleXfs>
  <cellXfs count="95">
    <xf numFmtId="0" fontId="0" fillId="0" borderId="0" xfId="0"/>
    <xf numFmtId="9" fontId="0" fillId="0" borderId="0" xfId="1" applyFont="1"/>
    <xf numFmtId="0" fontId="0" fillId="0" borderId="1" xfId="0" applyBorder="1"/>
    <xf numFmtId="9" fontId="0" fillId="0" borderId="0" xfId="1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0" fillId="0" borderId="0" xfId="1" applyFont="1" applyAlignment="1"/>
    <xf numFmtId="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2" fillId="0" borderId="0" xfId="1" applyFont="1" applyBorder="1" applyAlignment="1">
      <alignment horizontal="center" vertical="center"/>
    </xf>
    <xf numFmtId="2" fontId="0" fillId="2" borderId="0" xfId="1" applyNumberFormat="1" applyFont="1" applyFill="1" applyBorder="1" applyAlignment="1">
      <alignment horizontal="center" vertical="center"/>
    </xf>
    <xf numFmtId="0" fontId="0" fillId="0" borderId="0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49" fontId="0" fillId="0" borderId="1" xfId="1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6" borderId="5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4" borderId="6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9" fontId="0" fillId="7" borderId="1" xfId="1" applyFont="1" applyFill="1" applyBorder="1" applyAlignment="1">
      <alignment horizontal="center" vertical="center"/>
    </xf>
    <xf numFmtId="0" fontId="0" fillId="7" borderId="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2" fontId="0" fillId="7" borderId="1" xfId="1" applyNumberFormat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9" fontId="0" fillId="0" borderId="1" xfId="1" applyFont="1" applyBorder="1"/>
    <xf numFmtId="9" fontId="0" fillId="0" borderId="0" xfId="1" applyFont="1" applyBorder="1"/>
    <xf numFmtId="0" fontId="8" fillId="8" borderId="17" xfId="0" applyFont="1" applyFill="1" applyBorder="1" applyAlignment="1">
      <alignment horizontal="center" vertical="center" wrapText="1"/>
    </xf>
    <xf numFmtId="0" fontId="8" fillId="8" borderId="17" xfId="0" applyFont="1" applyFill="1" applyBorder="1" applyAlignment="1">
      <alignment horizontal="left" vertical="center" wrapText="1"/>
    </xf>
    <xf numFmtId="0" fontId="8" fillId="9" borderId="17" xfId="0" applyFont="1" applyFill="1" applyBorder="1" applyAlignment="1">
      <alignment horizontal="center" vertical="center" wrapText="1"/>
    </xf>
    <xf numFmtId="0" fontId="8" fillId="9" borderId="17" xfId="0" applyFont="1" applyFill="1" applyBorder="1" applyAlignment="1">
      <alignment horizontal="left" vertical="center" wrapText="1"/>
    </xf>
    <xf numFmtId="1" fontId="0" fillId="0" borderId="8" xfId="0" applyNumberFormat="1" applyBorder="1" applyAlignment="1">
      <alignment horizontal="left" wrapText="1"/>
    </xf>
    <xf numFmtId="0" fontId="0" fillId="0" borderId="4" xfId="0" applyBorder="1" applyAlignment="1">
      <alignment horizontal="center"/>
    </xf>
    <xf numFmtId="12" fontId="8" fillId="8" borderId="17" xfId="0" applyNumberFormat="1" applyFont="1" applyFill="1" applyBorder="1" applyAlignment="1">
      <alignment horizontal="center" vertical="center" wrapText="1"/>
    </xf>
    <xf numFmtId="12" fontId="8" fillId="9" borderId="17" xfId="0" applyNumberFormat="1" applyFont="1" applyFill="1" applyBorder="1" applyAlignment="1">
      <alignment horizontal="center" vertical="center" wrapText="1"/>
    </xf>
    <xf numFmtId="12" fontId="0" fillId="0" borderId="0" xfId="0" applyNumberFormat="1"/>
    <xf numFmtId="0" fontId="0" fillId="0" borderId="18" xfId="0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9" fontId="2" fillId="0" borderId="1" xfId="1" applyFont="1" applyBorder="1" applyAlignment="1">
      <alignment horizontal="center" vertical="center"/>
    </xf>
    <xf numFmtId="9" fontId="0" fillId="0" borderId="1" xfId="1" applyFont="1" applyBorder="1" applyAlignment="1">
      <alignment horizontal="left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0" fillId="0" borderId="18" xfId="0" applyFont="1" applyBorder="1"/>
    <xf numFmtId="0" fontId="10" fillId="0" borderId="20" xfId="0" applyFont="1" applyBorder="1"/>
    <xf numFmtId="0" fontId="11" fillId="0" borderId="8" xfId="0" applyFont="1" applyBorder="1" applyAlignment="1">
      <alignment horizont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CSE</a:t>
            </a:r>
            <a:r>
              <a:rPr lang="en-US" sz="1200" b="1" baseline="0"/>
              <a:t> 237: </a:t>
            </a:r>
            <a:r>
              <a:rPr lang="en-US" sz="1200" b="1"/>
              <a:t>DATABASE</a:t>
            </a:r>
            <a:r>
              <a:rPr lang="en-US" sz="1200" b="1" baseline="0"/>
              <a:t> MANAGEMENT SYSTEM (DMS) </a:t>
            </a:r>
          </a:p>
          <a:p>
            <a:pPr>
              <a:defRPr sz="1200" b="1"/>
            </a:pPr>
            <a:r>
              <a:rPr lang="en-US" sz="1200" b="1" baseline="0"/>
              <a:t>SECTION - A - FALL 2022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pattFill prst="shingle">
              <a:fgClr>
                <a:schemeClr val="tx1"/>
              </a:fgClr>
              <a:bgClr>
                <a:schemeClr val="bg1"/>
              </a:bgClr>
            </a:pattFill>
          </c:spPr>
          <c:dPt>
            <c:idx val="0"/>
            <c:bubble3D val="0"/>
            <c:spPr>
              <a:pattFill prst="pct75">
                <a:fgClr>
                  <a:schemeClr val="tx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1D0-4D39-893F-A4B2291D3904}"/>
              </c:ext>
            </c:extLst>
          </c:dPt>
          <c:dPt>
            <c:idx val="1"/>
            <c:bubble3D val="0"/>
            <c:spPr>
              <a:pattFill prst="horzBrick">
                <a:fgClr>
                  <a:schemeClr val="tx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D0-4D39-893F-A4B2291D3904}"/>
              </c:ext>
            </c:extLst>
          </c:dPt>
          <c:dPt>
            <c:idx val="2"/>
            <c:bubble3D val="0"/>
            <c:spPr>
              <a:pattFill prst="wdDnDiag">
                <a:fgClr>
                  <a:schemeClr val="tx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D0-4D39-893F-A4B2291D3904}"/>
              </c:ext>
            </c:extLst>
          </c:dPt>
          <c:dPt>
            <c:idx val="3"/>
            <c:bubble3D val="0"/>
            <c:spPr>
              <a:pattFill prst="shingle">
                <a:fgClr>
                  <a:schemeClr val="tx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367-C445-9F46-9FA19960F1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'DMNT-Spring2023'!$AO$13:$AR$13</c:f>
              <c:strCache>
                <c:ptCount val="4"/>
                <c:pt idx="0">
                  <c:v>CO1 </c:v>
                </c:pt>
                <c:pt idx="1">
                  <c:v>CO2 </c:v>
                </c:pt>
                <c:pt idx="2">
                  <c:v>CO3 </c:v>
                </c:pt>
                <c:pt idx="3">
                  <c:v>CO4</c:v>
                </c:pt>
              </c:strCache>
            </c:strRef>
          </c:cat>
          <c:val>
            <c:numRef>
              <c:f>'DMNT-Spring2023'!$AO$67:$AR$67</c:f>
              <c:numCache>
                <c:formatCode>0%</c:formatCode>
                <c:ptCount val="4"/>
                <c:pt idx="0">
                  <c:v>0.41666666666666669</c:v>
                </c:pt>
                <c:pt idx="1">
                  <c:v>0.45833333333333331</c:v>
                </c:pt>
                <c:pt idx="2">
                  <c:v>0.85416666666666663</c:v>
                </c:pt>
                <c:pt idx="3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0-4D39-893F-A4B2291D39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emf"/><Relationship Id="rId299" Type="http://schemas.openxmlformats.org/officeDocument/2006/relationships/image" Target="../media/image299.emf"/><Relationship Id="rId21" Type="http://schemas.openxmlformats.org/officeDocument/2006/relationships/image" Target="../media/image21.emf"/><Relationship Id="rId63" Type="http://schemas.openxmlformats.org/officeDocument/2006/relationships/image" Target="../media/image63.emf"/><Relationship Id="rId159" Type="http://schemas.openxmlformats.org/officeDocument/2006/relationships/image" Target="../media/image159.emf"/><Relationship Id="rId170" Type="http://schemas.openxmlformats.org/officeDocument/2006/relationships/image" Target="../media/image170.emf"/><Relationship Id="rId226" Type="http://schemas.openxmlformats.org/officeDocument/2006/relationships/image" Target="../media/image226.emf"/><Relationship Id="rId268" Type="http://schemas.openxmlformats.org/officeDocument/2006/relationships/image" Target="../media/image268.emf"/><Relationship Id="rId32" Type="http://schemas.openxmlformats.org/officeDocument/2006/relationships/image" Target="../media/image32.emf"/><Relationship Id="rId74" Type="http://schemas.openxmlformats.org/officeDocument/2006/relationships/image" Target="../media/image74.emf"/><Relationship Id="rId128" Type="http://schemas.openxmlformats.org/officeDocument/2006/relationships/image" Target="../media/image128.emf"/><Relationship Id="rId5" Type="http://schemas.openxmlformats.org/officeDocument/2006/relationships/image" Target="../media/image5.emf"/><Relationship Id="rId181" Type="http://schemas.openxmlformats.org/officeDocument/2006/relationships/image" Target="../media/image181.emf"/><Relationship Id="rId237" Type="http://schemas.openxmlformats.org/officeDocument/2006/relationships/image" Target="../media/image237.emf"/><Relationship Id="rId279" Type="http://schemas.openxmlformats.org/officeDocument/2006/relationships/image" Target="../media/image279.emf"/><Relationship Id="rId43" Type="http://schemas.openxmlformats.org/officeDocument/2006/relationships/image" Target="../media/image43.emf"/><Relationship Id="rId139" Type="http://schemas.openxmlformats.org/officeDocument/2006/relationships/image" Target="../media/image139.emf"/><Relationship Id="rId290" Type="http://schemas.openxmlformats.org/officeDocument/2006/relationships/image" Target="../media/image290.emf"/><Relationship Id="rId304" Type="http://schemas.openxmlformats.org/officeDocument/2006/relationships/image" Target="../media/image304.emf"/><Relationship Id="rId85" Type="http://schemas.openxmlformats.org/officeDocument/2006/relationships/image" Target="../media/image85.emf"/><Relationship Id="rId150" Type="http://schemas.openxmlformats.org/officeDocument/2006/relationships/image" Target="../media/image150.emf"/><Relationship Id="rId192" Type="http://schemas.openxmlformats.org/officeDocument/2006/relationships/image" Target="../media/image192.emf"/><Relationship Id="rId206" Type="http://schemas.openxmlformats.org/officeDocument/2006/relationships/image" Target="../media/image206.emf"/><Relationship Id="rId248" Type="http://schemas.openxmlformats.org/officeDocument/2006/relationships/image" Target="../media/image248.emf"/><Relationship Id="rId12" Type="http://schemas.openxmlformats.org/officeDocument/2006/relationships/image" Target="../media/image12.emf"/><Relationship Id="rId108" Type="http://schemas.openxmlformats.org/officeDocument/2006/relationships/image" Target="../media/image108.emf"/><Relationship Id="rId315" Type="http://schemas.openxmlformats.org/officeDocument/2006/relationships/image" Target="../media/image315.emf"/><Relationship Id="rId54" Type="http://schemas.openxmlformats.org/officeDocument/2006/relationships/image" Target="../media/image54.emf"/><Relationship Id="rId96" Type="http://schemas.openxmlformats.org/officeDocument/2006/relationships/image" Target="../media/image96.emf"/><Relationship Id="rId161" Type="http://schemas.openxmlformats.org/officeDocument/2006/relationships/image" Target="../media/image161.emf"/><Relationship Id="rId217" Type="http://schemas.openxmlformats.org/officeDocument/2006/relationships/image" Target="../media/image217.emf"/><Relationship Id="rId259" Type="http://schemas.openxmlformats.org/officeDocument/2006/relationships/image" Target="../media/image259.emf"/><Relationship Id="rId23" Type="http://schemas.openxmlformats.org/officeDocument/2006/relationships/image" Target="../media/image23.emf"/><Relationship Id="rId119" Type="http://schemas.openxmlformats.org/officeDocument/2006/relationships/image" Target="../media/image119.emf"/><Relationship Id="rId270" Type="http://schemas.openxmlformats.org/officeDocument/2006/relationships/image" Target="../media/image270.emf"/><Relationship Id="rId65" Type="http://schemas.openxmlformats.org/officeDocument/2006/relationships/image" Target="../media/image65.emf"/><Relationship Id="rId130" Type="http://schemas.openxmlformats.org/officeDocument/2006/relationships/image" Target="../media/image130.emf"/><Relationship Id="rId172" Type="http://schemas.openxmlformats.org/officeDocument/2006/relationships/image" Target="../media/image172.emf"/><Relationship Id="rId228" Type="http://schemas.openxmlformats.org/officeDocument/2006/relationships/image" Target="../media/image228.emf"/><Relationship Id="rId281" Type="http://schemas.openxmlformats.org/officeDocument/2006/relationships/image" Target="../media/image281.emf"/><Relationship Id="rId34" Type="http://schemas.openxmlformats.org/officeDocument/2006/relationships/image" Target="../media/image34.emf"/><Relationship Id="rId55" Type="http://schemas.openxmlformats.org/officeDocument/2006/relationships/image" Target="../media/image55.emf"/><Relationship Id="rId76" Type="http://schemas.openxmlformats.org/officeDocument/2006/relationships/image" Target="../media/image76.emf"/><Relationship Id="rId97" Type="http://schemas.openxmlformats.org/officeDocument/2006/relationships/image" Target="../media/image97.emf"/><Relationship Id="rId120" Type="http://schemas.openxmlformats.org/officeDocument/2006/relationships/image" Target="../media/image120.emf"/><Relationship Id="rId141" Type="http://schemas.openxmlformats.org/officeDocument/2006/relationships/image" Target="../media/image141.emf"/><Relationship Id="rId7" Type="http://schemas.openxmlformats.org/officeDocument/2006/relationships/image" Target="../media/image7.emf"/><Relationship Id="rId162" Type="http://schemas.openxmlformats.org/officeDocument/2006/relationships/image" Target="../media/image162.emf"/><Relationship Id="rId183" Type="http://schemas.openxmlformats.org/officeDocument/2006/relationships/image" Target="../media/image183.emf"/><Relationship Id="rId218" Type="http://schemas.openxmlformats.org/officeDocument/2006/relationships/image" Target="../media/image218.emf"/><Relationship Id="rId239" Type="http://schemas.openxmlformats.org/officeDocument/2006/relationships/image" Target="../media/image239.emf"/><Relationship Id="rId250" Type="http://schemas.openxmlformats.org/officeDocument/2006/relationships/image" Target="../media/image250.emf"/><Relationship Id="rId271" Type="http://schemas.openxmlformats.org/officeDocument/2006/relationships/image" Target="../media/image271.emf"/><Relationship Id="rId292" Type="http://schemas.openxmlformats.org/officeDocument/2006/relationships/image" Target="../media/image292.emf"/><Relationship Id="rId306" Type="http://schemas.openxmlformats.org/officeDocument/2006/relationships/image" Target="../media/image306.emf"/><Relationship Id="rId24" Type="http://schemas.openxmlformats.org/officeDocument/2006/relationships/image" Target="../media/image24.emf"/><Relationship Id="rId45" Type="http://schemas.openxmlformats.org/officeDocument/2006/relationships/image" Target="../media/image45.emf"/><Relationship Id="rId66" Type="http://schemas.openxmlformats.org/officeDocument/2006/relationships/image" Target="../media/image66.emf"/><Relationship Id="rId87" Type="http://schemas.openxmlformats.org/officeDocument/2006/relationships/image" Target="../media/image87.emf"/><Relationship Id="rId110" Type="http://schemas.openxmlformats.org/officeDocument/2006/relationships/image" Target="../media/image110.emf"/><Relationship Id="rId131" Type="http://schemas.openxmlformats.org/officeDocument/2006/relationships/image" Target="../media/image131.emf"/><Relationship Id="rId152" Type="http://schemas.openxmlformats.org/officeDocument/2006/relationships/image" Target="../media/image152.emf"/><Relationship Id="rId173" Type="http://schemas.openxmlformats.org/officeDocument/2006/relationships/image" Target="../media/image173.emf"/><Relationship Id="rId194" Type="http://schemas.openxmlformats.org/officeDocument/2006/relationships/image" Target="../media/image194.emf"/><Relationship Id="rId208" Type="http://schemas.openxmlformats.org/officeDocument/2006/relationships/image" Target="../media/image208.emf"/><Relationship Id="rId229" Type="http://schemas.openxmlformats.org/officeDocument/2006/relationships/image" Target="../media/image229.emf"/><Relationship Id="rId240" Type="http://schemas.openxmlformats.org/officeDocument/2006/relationships/image" Target="../media/image240.emf"/><Relationship Id="rId261" Type="http://schemas.openxmlformats.org/officeDocument/2006/relationships/image" Target="../media/image261.emf"/><Relationship Id="rId14" Type="http://schemas.openxmlformats.org/officeDocument/2006/relationships/image" Target="../media/image14.emf"/><Relationship Id="rId35" Type="http://schemas.openxmlformats.org/officeDocument/2006/relationships/image" Target="../media/image35.emf"/><Relationship Id="rId56" Type="http://schemas.openxmlformats.org/officeDocument/2006/relationships/image" Target="../media/image56.emf"/><Relationship Id="rId77" Type="http://schemas.openxmlformats.org/officeDocument/2006/relationships/image" Target="../media/image77.emf"/><Relationship Id="rId100" Type="http://schemas.openxmlformats.org/officeDocument/2006/relationships/image" Target="../media/image100.emf"/><Relationship Id="rId282" Type="http://schemas.openxmlformats.org/officeDocument/2006/relationships/image" Target="../media/image282.emf"/><Relationship Id="rId317" Type="http://schemas.openxmlformats.org/officeDocument/2006/relationships/image" Target="../media/image317.emf"/><Relationship Id="rId8" Type="http://schemas.openxmlformats.org/officeDocument/2006/relationships/image" Target="../media/image8.emf"/><Relationship Id="rId98" Type="http://schemas.openxmlformats.org/officeDocument/2006/relationships/image" Target="../media/image98.emf"/><Relationship Id="rId121" Type="http://schemas.openxmlformats.org/officeDocument/2006/relationships/image" Target="../media/image121.emf"/><Relationship Id="rId142" Type="http://schemas.openxmlformats.org/officeDocument/2006/relationships/image" Target="../media/image142.emf"/><Relationship Id="rId163" Type="http://schemas.openxmlformats.org/officeDocument/2006/relationships/image" Target="../media/image163.emf"/><Relationship Id="rId184" Type="http://schemas.openxmlformats.org/officeDocument/2006/relationships/image" Target="../media/image184.emf"/><Relationship Id="rId219" Type="http://schemas.openxmlformats.org/officeDocument/2006/relationships/image" Target="../media/image219.emf"/><Relationship Id="rId230" Type="http://schemas.openxmlformats.org/officeDocument/2006/relationships/image" Target="../media/image230.emf"/><Relationship Id="rId251" Type="http://schemas.openxmlformats.org/officeDocument/2006/relationships/image" Target="../media/image251.emf"/><Relationship Id="rId25" Type="http://schemas.openxmlformats.org/officeDocument/2006/relationships/image" Target="../media/image25.emf"/><Relationship Id="rId46" Type="http://schemas.openxmlformats.org/officeDocument/2006/relationships/image" Target="../media/image46.emf"/><Relationship Id="rId67" Type="http://schemas.openxmlformats.org/officeDocument/2006/relationships/image" Target="../media/image67.emf"/><Relationship Id="rId272" Type="http://schemas.openxmlformats.org/officeDocument/2006/relationships/image" Target="../media/image272.emf"/><Relationship Id="rId293" Type="http://schemas.openxmlformats.org/officeDocument/2006/relationships/image" Target="../media/image293.emf"/><Relationship Id="rId307" Type="http://schemas.openxmlformats.org/officeDocument/2006/relationships/image" Target="../media/image307.emf"/><Relationship Id="rId88" Type="http://schemas.openxmlformats.org/officeDocument/2006/relationships/image" Target="../media/image88.emf"/><Relationship Id="rId111" Type="http://schemas.openxmlformats.org/officeDocument/2006/relationships/image" Target="../media/image111.emf"/><Relationship Id="rId132" Type="http://schemas.openxmlformats.org/officeDocument/2006/relationships/image" Target="../media/image132.emf"/><Relationship Id="rId153" Type="http://schemas.openxmlformats.org/officeDocument/2006/relationships/image" Target="../media/image153.emf"/><Relationship Id="rId174" Type="http://schemas.openxmlformats.org/officeDocument/2006/relationships/image" Target="../media/image174.emf"/><Relationship Id="rId195" Type="http://schemas.openxmlformats.org/officeDocument/2006/relationships/image" Target="../media/image195.emf"/><Relationship Id="rId209" Type="http://schemas.openxmlformats.org/officeDocument/2006/relationships/image" Target="../media/image209.emf"/><Relationship Id="rId220" Type="http://schemas.openxmlformats.org/officeDocument/2006/relationships/image" Target="../media/image220.emf"/><Relationship Id="rId241" Type="http://schemas.openxmlformats.org/officeDocument/2006/relationships/image" Target="../media/image241.emf"/><Relationship Id="rId15" Type="http://schemas.openxmlformats.org/officeDocument/2006/relationships/image" Target="../media/image15.emf"/><Relationship Id="rId36" Type="http://schemas.openxmlformats.org/officeDocument/2006/relationships/image" Target="../media/image36.emf"/><Relationship Id="rId57" Type="http://schemas.openxmlformats.org/officeDocument/2006/relationships/image" Target="../media/image57.emf"/><Relationship Id="rId262" Type="http://schemas.openxmlformats.org/officeDocument/2006/relationships/image" Target="../media/image262.emf"/><Relationship Id="rId283" Type="http://schemas.openxmlformats.org/officeDocument/2006/relationships/image" Target="../media/image283.emf"/><Relationship Id="rId318" Type="http://schemas.openxmlformats.org/officeDocument/2006/relationships/image" Target="../media/image318.emf"/><Relationship Id="rId78" Type="http://schemas.openxmlformats.org/officeDocument/2006/relationships/image" Target="../media/image78.emf"/><Relationship Id="rId99" Type="http://schemas.openxmlformats.org/officeDocument/2006/relationships/image" Target="../media/image99.emf"/><Relationship Id="rId101" Type="http://schemas.openxmlformats.org/officeDocument/2006/relationships/image" Target="../media/image101.emf"/><Relationship Id="rId122" Type="http://schemas.openxmlformats.org/officeDocument/2006/relationships/image" Target="../media/image122.emf"/><Relationship Id="rId143" Type="http://schemas.openxmlformats.org/officeDocument/2006/relationships/image" Target="../media/image143.emf"/><Relationship Id="rId164" Type="http://schemas.openxmlformats.org/officeDocument/2006/relationships/image" Target="../media/image164.emf"/><Relationship Id="rId185" Type="http://schemas.openxmlformats.org/officeDocument/2006/relationships/image" Target="../media/image185.emf"/><Relationship Id="rId9" Type="http://schemas.openxmlformats.org/officeDocument/2006/relationships/image" Target="../media/image9.emf"/><Relationship Id="rId210" Type="http://schemas.openxmlformats.org/officeDocument/2006/relationships/image" Target="../media/image210.emf"/><Relationship Id="rId26" Type="http://schemas.openxmlformats.org/officeDocument/2006/relationships/image" Target="../media/image26.emf"/><Relationship Id="rId231" Type="http://schemas.openxmlformats.org/officeDocument/2006/relationships/image" Target="../media/image231.emf"/><Relationship Id="rId252" Type="http://schemas.openxmlformats.org/officeDocument/2006/relationships/image" Target="../media/image252.emf"/><Relationship Id="rId273" Type="http://schemas.openxmlformats.org/officeDocument/2006/relationships/image" Target="../media/image273.emf"/><Relationship Id="rId294" Type="http://schemas.openxmlformats.org/officeDocument/2006/relationships/image" Target="../media/image294.emf"/><Relationship Id="rId308" Type="http://schemas.openxmlformats.org/officeDocument/2006/relationships/image" Target="../media/image308.emf"/><Relationship Id="rId47" Type="http://schemas.openxmlformats.org/officeDocument/2006/relationships/image" Target="../media/image47.emf"/><Relationship Id="rId68" Type="http://schemas.openxmlformats.org/officeDocument/2006/relationships/image" Target="../media/image68.emf"/><Relationship Id="rId89" Type="http://schemas.openxmlformats.org/officeDocument/2006/relationships/image" Target="../media/image89.emf"/><Relationship Id="rId112" Type="http://schemas.openxmlformats.org/officeDocument/2006/relationships/image" Target="../media/image112.emf"/><Relationship Id="rId133" Type="http://schemas.openxmlformats.org/officeDocument/2006/relationships/image" Target="../media/image133.emf"/><Relationship Id="rId154" Type="http://schemas.openxmlformats.org/officeDocument/2006/relationships/image" Target="../media/image154.emf"/><Relationship Id="rId175" Type="http://schemas.openxmlformats.org/officeDocument/2006/relationships/image" Target="../media/image175.emf"/><Relationship Id="rId196" Type="http://schemas.openxmlformats.org/officeDocument/2006/relationships/image" Target="../media/image196.emf"/><Relationship Id="rId200" Type="http://schemas.openxmlformats.org/officeDocument/2006/relationships/image" Target="../media/image200.emf"/><Relationship Id="rId16" Type="http://schemas.openxmlformats.org/officeDocument/2006/relationships/image" Target="../media/image16.emf"/><Relationship Id="rId221" Type="http://schemas.openxmlformats.org/officeDocument/2006/relationships/image" Target="../media/image221.emf"/><Relationship Id="rId242" Type="http://schemas.openxmlformats.org/officeDocument/2006/relationships/image" Target="../media/image242.emf"/><Relationship Id="rId263" Type="http://schemas.openxmlformats.org/officeDocument/2006/relationships/image" Target="../media/image263.emf"/><Relationship Id="rId284" Type="http://schemas.openxmlformats.org/officeDocument/2006/relationships/image" Target="../media/image284.emf"/><Relationship Id="rId319" Type="http://schemas.openxmlformats.org/officeDocument/2006/relationships/image" Target="../media/image319.emf"/><Relationship Id="rId37" Type="http://schemas.openxmlformats.org/officeDocument/2006/relationships/image" Target="../media/image37.emf"/><Relationship Id="rId58" Type="http://schemas.openxmlformats.org/officeDocument/2006/relationships/image" Target="../media/image58.emf"/><Relationship Id="rId79" Type="http://schemas.openxmlformats.org/officeDocument/2006/relationships/image" Target="../media/image79.emf"/><Relationship Id="rId102" Type="http://schemas.openxmlformats.org/officeDocument/2006/relationships/image" Target="../media/image102.emf"/><Relationship Id="rId123" Type="http://schemas.openxmlformats.org/officeDocument/2006/relationships/image" Target="../media/image123.emf"/><Relationship Id="rId144" Type="http://schemas.openxmlformats.org/officeDocument/2006/relationships/image" Target="../media/image144.emf"/><Relationship Id="rId90" Type="http://schemas.openxmlformats.org/officeDocument/2006/relationships/image" Target="../media/image90.emf"/><Relationship Id="rId165" Type="http://schemas.openxmlformats.org/officeDocument/2006/relationships/image" Target="../media/image165.emf"/><Relationship Id="rId186" Type="http://schemas.openxmlformats.org/officeDocument/2006/relationships/image" Target="../media/image186.emf"/><Relationship Id="rId211" Type="http://schemas.openxmlformats.org/officeDocument/2006/relationships/image" Target="../media/image211.emf"/><Relationship Id="rId232" Type="http://schemas.openxmlformats.org/officeDocument/2006/relationships/image" Target="../media/image232.emf"/><Relationship Id="rId253" Type="http://schemas.openxmlformats.org/officeDocument/2006/relationships/image" Target="../media/image253.emf"/><Relationship Id="rId274" Type="http://schemas.openxmlformats.org/officeDocument/2006/relationships/image" Target="../media/image274.emf"/><Relationship Id="rId295" Type="http://schemas.openxmlformats.org/officeDocument/2006/relationships/image" Target="../media/image295.emf"/><Relationship Id="rId309" Type="http://schemas.openxmlformats.org/officeDocument/2006/relationships/image" Target="../media/image309.emf"/><Relationship Id="rId27" Type="http://schemas.openxmlformats.org/officeDocument/2006/relationships/image" Target="../media/image27.emf"/><Relationship Id="rId48" Type="http://schemas.openxmlformats.org/officeDocument/2006/relationships/image" Target="../media/image48.emf"/><Relationship Id="rId69" Type="http://schemas.openxmlformats.org/officeDocument/2006/relationships/image" Target="../media/image69.emf"/><Relationship Id="rId113" Type="http://schemas.openxmlformats.org/officeDocument/2006/relationships/image" Target="../media/image113.emf"/><Relationship Id="rId134" Type="http://schemas.openxmlformats.org/officeDocument/2006/relationships/image" Target="../media/image134.emf"/><Relationship Id="rId320" Type="http://schemas.openxmlformats.org/officeDocument/2006/relationships/image" Target="../media/image320.emf"/><Relationship Id="rId80" Type="http://schemas.openxmlformats.org/officeDocument/2006/relationships/image" Target="../media/image80.emf"/><Relationship Id="rId155" Type="http://schemas.openxmlformats.org/officeDocument/2006/relationships/image" Target="../media/image155.emf"/><Relationship Id="rId176" Type="http://schemas.openxmlformats.org/officeDocument/2006/relationships/image" Target="../media/image176.emf"/><Relationship Id="rId197" Type="http://schemas.openxmlformats.org/officeDocument/2006/relationships/image" Target="../media/image197.emf"/><Relationship Id="rId201" Type="http://schemas.openxmlformats.org/officeDocument/2006/relationships/image" Target="../media/image201.emf"/><Relationship Id="rId222" Type="http://schemas.openxmlformats.org/officeDocument/2006/relationships/image" Target="../media/image222.emf"/><Relationship Id="rId243" Type="http://schemas.openxmlformats.org/officeDocument/2006/relationships/image" Target="../media/image243.emf"/><Relationship Id="rId264" Type="http://schemas.openxmlformats.org/officeDocument/2006/relationships/image" Target="../media/image264.emf"/><Relationship Id="rId285" Type="http://schemas.openxmlformats.org/officeDocument/2006/relationships/image" Target="../media/image285.emf"/><Relationship Id="rId17" Type="http://schemas.openxmlformats.org/officeDocument/2006/relationships/image" Target="../media/image17.emf"/><Relationship Id="rId38" Type="http://schemas.openxmlformats.org/officeDocument/2006/relationships/image" Target="../media/image38.emf"/><Relationship Id="rId59" Type="http://schemas.openxmlformats.org/officeDocument/2006/relationships/image" Target="../media/image59.emf"/><Relationship Id="rId103" Type="http://schemas.openxmlformats.org/officeDocument/2006/relationships/image" Target="../media/image103.emf"/><Relationship Id="rId124" Type="http://schemas.openxmlformats.org/officeDocument/2006/relationships/image" Target="../media/image124.emf"/><Relationship Id="rId310" Type="http://schemas.openxmlformats.org/officeDocument/2006/relationships/image" Target="../media/image310.emf"/><Relationship Id="rId70" Type="http://schemas.openxmlformats.org/officeDocument/2006/relationships/image" Target="../media/image70.emf"/><Relationship Id="rId91" Type="http://schemas.openxmlformats.org/officeDocument/2006/relationships/image" Target="../media/image91.emf"/><Relationship Id="rId145" Type="http://schemas.openxmlformats.org/officeDocument/2006/relationships/image" Target="../media/image145.emf"/><Relationship Id="rId166" Type="http://schemas.openxmlformats.org/officeDocument/2006/relationships/image" Target="../media/image166.emf"/><Relationship Id="rId187" Type="http://schemas.openxmlformats.org/officeDocument/2006/relationships/image" Target="../media/image187.emf"/><Relationship Id="rId1" Type="http://schemas.openxmlformats.org/officeDocument/2006/relationships/image" Target="../media/image1.emf"/><Relationship Id="rId212" Type="http://schemas.openxmlformats.org/officeDocument/2006/relationships/image" Target="../media/image212.emf"/><Relationship Id="rId233" Type="http://schemas.openxmlformats.org/officeDocument/2006/relationships/image" Target="../media/image233.emf"/><Relationship Id="rId254" Type="http://schemas.openxmlformats.org/officeDocument/2006/relationships/image" Target="../media/image254.emf"/><Relationship Id="rId28" Type="http://schemas.openxmlformats.org/officeDocument/2006/relationships/image" Target="../media/image28.emf"/><Relationship Id="rId49" Type="http://schemas.openxmlformats.org/officeDocument/2006/relationships/image" Target="../media/image49.emf"/><Relationship Id="rId114" Type="http://schemas.openxmlformats.org/officeDocument/2006/relationships/image" Target="../media/image114.emf"/><Relationship Id="rId275" Type="http://schemas.openxmlformats.org/officeDocument/2006/relationships/image" Target="../media/image275.emf"/><Relationship Id="rId296" Type="http://schemas.openxmlformats.org/officeDocument/2006/relationships/image" Target="../media/image296.emf"/><Relationship Id="rId300" Type="http://schemas.openxmlformats.org/officeDocument/2006/relationships/image" Target="../media/image300.emf"/><Relationship Id="rId60" Type="http://schemas.openxmlformats.org/officeDocument/2006/relationships/image" Target="../media/image60.emf"/><Relationship Id="rId81" Type="http://schemas.openxmlformats.org/officeDocument/2006/relationships/image" Target="../media/image81.emf"/><Relationship Id="rId135" Type="http://schemas.openxmlformats.org/officeDocument/2006/relationships/image" Target="../media/image135.emf"/><Relationship Id="rId156" Type="http://schemas.openxmlformats.org/officeDocument/2006/relationships/image" Target="../media/image156.emf"/><Relationship Id="rId177" Type="http://schemas.openxmlformats.org/officeDocument/2006/relationships/image" Target="../media/image177.emf"/><Relationship Id="rId198" Type="http://schemas.openxmlformats.org/officeDocument/2006/relationships/image" Target="../media/image198.emf"/><Relationship Id="rId321" Type="http://schemas.openxmlformats.org/officeDocument/2006/relationships/image" Target="../media/image321.emf"/><Relationship Id="rId202" Type="http://schemas.openxmlformats.org/officeDocument/2006/relationships/image" Target="../media/image202.emf"/><Relationship Id="rId223" Type="http://schemas.openxmlformats.org/officeDocument/2006/relationships/image" Target="../media/image223.emf"/><Relationship Id="rId244" Type="http://schemas.openxmlformats.org/officeDocument/2006/relationships/image" Target="../media/image244.emf"/><Relationship Id="rId18" Type="http://schemas.openxmlformats.org/officeDocument/2006/relationships/image" Target="../media/image18.emf"/><Relationship Id="rId39" Type="http://schemas.openxmlformats.org/officeDocument/2006/relationships/image" Target="../media/image39.emf"/><Relationship Id="rId265" Type="http://schemas.openxmlformats.org/officeDocument/2006/relationships/image" Target="../media/image265.emf"/><Relationship Id="rId286" Type="http://schemas.openxmlformats.org/officeDocument/2006/relationships/image" Target="../media/image286.emf"/><Relationship Id="rId50" Type="http://schemas.openxmlformats.org/officeDocument/2006/relationships/image" Target="../media/image50.emf"/><Relationship Id="rId104" Type="http://schemas.openxmlformats.org/officeDocument/2006/relationships/image" Target="../media/image104.emf"/><Relationship Id="rId125" Type="http://schemas.openxmlformats.org/officeDocument/2006/relationships/image" Target="../media/image125.emf"/><Relationship Id="rId146" Type="http://schemas.openxmlformats.org/officeDocument/2006/relationships/image" Target="../media/image146.emf"/><Relationship Id="rId167" Type="http://schemas.openxmlformats.org/officeDocument/2006/relationships/image" Target="../media/image167.emf"/><Relationship Id="rId188" Type="http://schemas.openxmlformats.org/officeDocument/2006/relationships/image" Target="../media/image188.emf"/><Relationship Id="rId311" Type="http://schemas.openxmlformats.org/officeDocument/2006/relationships/image" Target="../media/image311.emf"/><Relationship Id="rId71" Type="http://schemas.openxmlformats.org/officeDocument/2006/relationships/image" Target="../media/image71.emf"/><Relationship Id="rId92" Type="http://schemas.openxmlformats.org/officeDocument/2006/relationships/image" Target="../media/image92.emf"/><Relationship Id="rId213" Type="http://schemas.openxmlformats.org/officeDocument/2006/relationships/image" Target="../media/image213.emf"/><Relationship Id="rId234" Type="http://schemas.openxmlformats.org/officeDocument/2006/relationships/image" Target="../media/image234.emf"/><Relationship Id="rId2" Type="http://schemas.openxmlformats.org/officeDocument/2006/relationships/image" Target="../media/image2.emf"/><Relationship Id="rId29" Type="http://schemas.openxmlformats.org/officeDocument/2006/relationships/image" Target="../media/image29.emf"/><Relationship Id="rId255" Type="http://schemas.openxmlformats.org/officeDocument/2006/relationships/image" Target="../media/image255.emf"/><Relationship Id="rId276" Type="http://schemas.openxmlformats.org/officeDocument/2006/relationships/image" Target="../media/image276.emf"/><Relationship Id="rId297" Type="http://schemas.openxmlformats.org/officeDocument/2006/relationships/image" Target="../media/image297.emf"/><Relationship Id="rId40" Type="http://schemas.openxmlformats.org/officeDocument/2006/relationships/image" Target="../media/image40.emf"/><Relationship Id="rId115" Type="http://schemas.openxmlformats.org/officeDocument/2006/relationships/image" Target="../media/image115.emf"/><Relationship Id="rId136" Type="http://schemas.openxmlformats.org/officeDocument/2006/relationships/image" Target="../media/image136.emf"/><Relationship Id="rId157" Type="http://schemas.openxmlformats.org/officeDocument/2006/relationships/image" Target="../media/image157.emf"/><Relationship Id="rId178" Type="http://schemas.openxmlformats.org/officeDocument/2006/relationships/image" Target="../media/image178.emf"/><Relationship Id="rId301" Type="http://schemas.openxmlformats.org/officeDocument/2006/relationships/image" Target="../media/image301.emf"/><Relationship Id="rId322" Type="http://schemas.openxmlformats.org/officeDocument/2006/relationships/image" Target="../media/image322.emf"/><Relationship Id="rId61" Type="http://schemas.openxmlformats.org/officeDocument/2006/relationships/image" Target="../media/image61.emf"/><Relationship Id="rId82" Type="http://schemas.openxmlformats.org/officeDocument/2006/relationships/image" Target="../media/image82.emf"/><Relationship Id="rId199" Type="http://schemas.openxmlformats.org/officeDocument/2006/relationships/image" Target="../media/image199.emf"/><Relationship Id="rId203" Type="http://schemas.openxmlformats.org/officeDocument/2006/relationships/image" Target="../media/image203.emf"/><Relationship Id="rId19" Type="http://schemas.openxmlformats.org/officeDocument/2006/relationships/image" Target="../media/image19.emf"/><Relationship Id="rId224" Type="http://schemas.openxmlformats.org/officeDocument/2006/relationships/image" Target="../media/image224.emf"/><Relationship Id="rId245" Type="http://schemas.openxmlformats.org/officeDocument/2006/relationships/image" Target="../media/image245.emf"/><Relationship Id="rId266" Type="http://schemas.openxmlformats.org/officeDocument/2006/relationships/image" Target="../media/image266.emf"/><Relationship Id="rId287" Type="http://schemas.openxmlformats.org/officeDocument/2006/relationships/image" Target="../media/image287.emf"/><Relationship Id="rId30" Type="http://schemas.openxmlformats.org/officeDocument/2006/relationships/image" Target="../media/image30.emf"/><Relationship Id="rId105" Type="http://schemas.openxmlformats.org/officeDocument/2006/relationships/image" Target="../media/image105.emf"/><Relationship Id="rId126" Type="http://schemas.openxmlformats.org/officeDocument/2006/relationships/image" Target="../media/image126.emf"/><Relationship Id="rId147" Type="http://schemas.openxmlformats.org/officeDocument/2006/relationships/image" Target="../media/image147.emf"/><Relationship Id="rId168" Type="http://schemas.openxmlformats.org/officeDocument/2006/relationships/image" Target="../media/image168.emf"/><Relationship Id="rId312" Type="http://schemas.openxmlformats.org/officeDocument/2006/relationships/image" Target="../media/image312.emf"/><Relationship Id="rId51" Type="http://schemas.openxmlformats.org/officeDocument/2006/relationships/image" Target="../media/image51.emf"/><Relationship Id="rId72" Type="http://schemas.openxmlformats.org/officeDocument/2006/relationships/image" Target="../media/image72.emf"/><Relationship Id="rId93" Type="http://schemas.openxmlformats.org/officeDocument/2006/relationships/image" Target="../media/image93.emf"/><Relationship Id="rId189" Type="http://schemas.openxmlformats.org/officeDocument/2006/relationships/image" Target="../media/image189.emf"/><Relationship Id="rId3" Type="http://schemas.openxmlformats.org/officeDocument/2006/relationships/image" Target="../media/image3.emf"/><Relationship Id="rId214" Type="http://schemas.openxmlformats.org/officeDocument/2006/relationships/image" Target="../media/image214.emf"/><Relationship Id="rId235" Type="http://schemas.openxmlformats.org/officeDocument/2006/relationships/image" Target="../media/image235.emf"/><Relationship Id="rId256" Type="http://schemas.openxmlformats.org/officeDocument/2006/relationships/image" Target="../media/image256.emf"/><Relationship Id="rId277" Type="http://schemas.openxmlformats.org/officeDocument/2006/relationships/image" Target="../media/image277.emf"/><Relationship Id="rId298" Type="http://schemas.openxmlformats.org/officeDocument/2006/relationships/image" Target="../media/image298.emf"/><Relationship Id="rId116" Type="http://schemas.openxmlformats.org/officeDocument/2006/relationships/image" Target="../media/image116.emf"/><Relationship Id="rId137" Type="http://schemas.openxmlformats.org/officeDocument/2006/relationships/image" Target="../media/image137.emf"/><Relationship Id="rId158" Type="http://schemas.openxmlformats.org/officeDocument/2006/relationships/image" Target="../media/image158.emf"/><Relationship Id="rId302" Type="http://schemas.openxmlformats.org/officeDocument/2006/relationships/image" Target="../media/image302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Relationship Id="rId62" Type="http://schemas.openxmlformats.org/officeDocument/2006/relationships/image" Target="../media/image62.emf"/><Relationship Id="rId83" Type="http://schemas.openxmlformats.org/officeDocument/2006/relationships/image" Target="../media/image83.emf"/><Relationship Id="rId179" Type="http://schemas.openxmlformats.org/officeDocument/2006/relationships/image" Target="../media/image179.emf"/><Relationship Id="rId190" Type="http://schemas.openxmlformats.org/officeDocument/2006/relationships/image" Target="../media/image190.emf"/><Relationship Id="rId204" Type="http://schemas.openxmlformats.org/officeDocument/2006/relationships/image" Target="../media/image204.emf"/><Relationship Id="rId225" Type="http://schemas.openxmlformats.org/officeDocument/2006/relationships/image" Target="../media/image225.emf"/><Relationship Id="rId246" Type="http://schemas.openxmlformats.org/officeDocument/2006/relationships/image" Target="../media/image246.emf"/><Relationship Id="rId267" Type="http://schemas.openxmlformats.org/officeDocument/2006/relationships/image" Target="../media/image267.emf"/><Relationship Id="rId288" Type="http://schemas.openxmlformats.org/officeDocument/2006/relationships/image" Target="../media/image288.emf"/><Relationship Id="rId106" Type="http://schemas.openxmlformats.org/officeDocument/2006/relationships/image" Target="../media/image106.emf"/><Relationship Id="rId127" Type="http://schemas.openxmlformats.org/officeDocument/2006/relationships/image" Target="../media/image127.emf"/><Relationship Id="rId313" Type="http://schemas.openxmlformats.org/officeDocument/2006/relationships/image" Target="../media/image313.emf"/><Relationship Id="rId10" Type="http://schemas.openxmlformats.org/officeDocument/2006/relationships/image" Target="../media/image10.emf"/><Relationship Id="rId31" Type="http://schemas.openxmlformats.org/officeDocument/2006/relationships/image" Target="../media/image31.emf"/><Relationship Id="rId52" Type="http://schemas.openxmlformats.org/officeDocument/2006/relationships/image" Target="../media/image52.emf"/><Relationship Id="rId73" Type="http://schemas.openxmlformats.org/officeDocument/2006/relationships/image" Target="../media/image73.emf"/><Relationship Id="rId94" Type="http://schemas.openxmlformats.org/officeDocument/2006/relationships/image" Target="../media/image94.emf"/><Relationship Id="rId148" Type="http://schemas.openxmlformats.org/officeDocument/2006/relationships/image" Target="../media/image148.emf"/><Relationship Id="rId169" Type="http://schemas.openxmlformats.org/officeDocument/2006/relationships/image" Target="../media/image169.emf"/><Relationship Id="rId4" Type="http://schemas.openxmlformats.org/officeDocument/2006/relationships/image" Target="../media/image4.emf"/><Relationship Id="rId180" Type="http://schemas.openxmlformats.org/officeDocument/2006/relationships/image" Target="../media/image180.emf"/><Relationship Id="rId215" Type="http://schemas.openxmlformats.org/officeDocument/2006/relationships/image" Target="../media/image215.emf"/><Relationship Id="rId236" Type="http://schemas.openxmlformats.org/officeDocument/2006/relationships/image" Target="../media/image236.emf"/><Relationship Id="rId257" Type="http://schemas.openxmlformats.org/officeDocument/2006/relationships/image" Target="../media/image257.emf"/><Relationship Id="rId278" Type="http://schemas.openxmlformats.org/officeDocument/2006/relationships/image" Target="../media/image278.emf"/><Relationship Id="rId303" Type="http://schemas.openxmlformats.org/officeDocument/2006/relationships/image" Target="../media/image303.emf"/><Relationship Id="rId42" Type="http://schemas.openxmlformats.org/officeDocument/2006/relationships/image" Target="../media/image42.emf"/><Relationship Id="rId84" Type="http://schemas.openxmlformats.org/officeDocument/2006/relationships/image" Target="../media/image84.emf"/><Relationship Id="rId138" Type="http://schemas.openxmlformats.org/officeDocument/2006/relationships/image" Target="../media/image138.emf"/><Relationship Id="rId191" Type="http://schemas.openxmlformats.org/officeDocument/2006/relationships/image" Target="../media/image191.emf"/><Relationship Id="rId205" Type="http://schemas.openxmlformats.org/officeDocument/2006/relationships/image" Target="../media/image205.emf"/><Relationship Id="rId247" Type="http://schemas.openxmlformats.org/officeDocument/2006/relationships/image" Target="../media/image247.emf"/><Relationship Id="rId107" Type="http://schemas.openxmlformats.org/officeDocument/2006/relationships/image" Target="../media/image107.emf"/><Relationship Id="rId289" Type="http://schemas.openxmlformats.org/officeDocument/2006/relationships/image" Target="../media/image289.emf"/><Relationship Id="rId11" Type="http://schemas.openxmlformats.org/officeDocument/2006/relationships/image" Target="../media/image11.emf"/><Relationship Id="rId53" Type="http://schemas.openxmlformats.org/officeDocument/2006/relationships/image" Target="../media/image53.emf"/><Relationship Id="rId149" Type="http://schemas.openxmlformats.org/officeDocument/2006/relationships/image" Target="../media/image149.emf"/><Relationship Id="rId314" Type="http://schemas.openxmlformats.org/officeDocument/2006/relationships/image" Target="../media/image314.emf"/><Relationship Id="rId95" Type="http://schemas.openxmlformats.org/officeDocument/2006/relationships/image" Target="../media/image95.emf"/><Relationship Id="rId160" Type="http://schemas.openxmlformats.org/officeDocument/2006/relationships/image" Target="../media/image160.emf"/><Relationship Id="rId216" Type="http://schemas.openxmlformats.org/officeDocument/2006/relationships/image" Target="../media/image216.emf"/><Relationship Id="rId258" Type="http://schemas.openxmlformats.org/officeDocument/2006/relationships/image" Target="../media/image258.emf"/><Relationship Id="rId22" Type="http://schemas.openxmlformats.org/officeDocument/2006/relationships/image" Target="../media/image22.emf"/><Relationship Id="rId64" Type="http://schemas.openxmlformats.org/officeDocument/2006/relationships/image" Target="../media/image64.emf"/><Relationship Id="rId118" Type="http://schemas.openxmlformats.org/officeDocument/2006/relationships/image" Target="../media/image118.emf"/><Relationship Id="rId171" Type="http://schemas.openxmlformats.org/officeDocument/2006/relationships/image" Target="../media/image171.emf"/><Relationship Id="rId227" Type="http://schemas.openxmlformats.org/officeDocument/2006/relationships/image" Target="../media/image227.emf"/><Relationship Id="rId269" Type="http://schemas.openxmlformats.org/officeDocument/2006/relationships/image" Target="../media/image269.emf"/><Relationship Id="rId33" Type="http://schemas.openxmlformats.org/officeDocument/2006/relationships/image" Target="../media/image33.emf"/><Relationship Id="rId129" Type="http://schemas.openxmlformats.org/officeDocument/2006/relationships/image" Target="../media/image129.emf"/><Relationship Id="rId280" Type="http://schemas.openxmlformats.org/officeDocument/2006/relationships/image" Target="../media/image280.emf"/><Relationship Id="rId75" Type="http://schemas.openxmlformats.org/officeDocument/2006/relationships/image" Target="../media/image75.emf"/><Relationship Id="rId140" Type="http://schemas.openxmlformats.org/officeDocument/2006/relationships/image" Target="../media/image140.emf"/><Relationship Id="rId182" Type="http://schemas.openxmlformats.org/officeDocument/2006/relationships/image" Target="../media/image182.emf"/><Relationship Id="rId6" Type="http://schemas.openxmlformats.org/officeDocument/2006/relationships/image" Target="../media/image6.emf"/><Relationship Id="rId238" Type="http://schemas.openxmlformats.org/officeDocument/2006/relationships/image" Target="../media/image238.emf"/><Relationship Id="rId291" Type="http://schemas.openxmlformats.org/officeDocument/2006/relationships/image" Target="../media/image291.emf"/><Relationship Id="rId305" Type="http://schemas.openxmlformats.org/officeDocument/2006/relationships/image" Target="../media/image305.emf"/><Relationship Id="rId44" Type="http://schemas.openxmlformats.org/officeDocument/2006/relationships/image" Target="../media/image44.emf"/><Relationship Id="rId86" Type="http://schemas.openxmlformats.org/officeDocument/2006/relationships/image" Target="../media/image86.emf"/><Relationship Id="rId151" Type="http://schemas.openxmlformats.org/officeDocument/2006/relationships/image" Target="../media/image151.emf"/><Relationship Id="rId193" Type="http://schemas.openxmlformats.org/officeDocument/2006/relationships/image" Target="../media/image193.emf"/><Relationship Id="rId207" Type="http://schemas.openxmlformats.org/officeDocument/2006/relationships/image" Target="../media/image207.emf"/><Relationship Id="rId249" Type="http://schemas.openxmlformats.org/officeDocument/2006/relationships/image" Target="../media/image249.emf"/><Relationship Id="rId13" Type="http://schemas.openxmlformats.org/officeDocument/2006/relationships/image" Target="../media/image13.emf"/><Relationship Id="rId109" Type="http://schemas.openxmlformats.org/officeDocument/2006/relationships/image" Target="../media/image109.emf"/><Relationship Id="rId260" Type="http://schemas.openxmlformats.org/officeDocument/2006/relationships/image" Target="../media/image260.emf"/><Relationship Id="rId316" Type="http://schemas.openxmlformats.org/officeDocument/2006/relationships/image" Target="../media/image31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471488</xdr:colOff>
      <xdr:row>64</xdr:row>
      <xdr:rowOff>42862</xdr:rowOff>
    </xdr:from>
    <xdr:to>
      <xdr:col>60</xdr:col>
      <xdr:colOff>433388</xdr:colOff>
      <xdr:row>80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062146-5412-4B80-BDEB-471929E40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3</xdr:col>
      <xdr:colOff>304800</xdr:colOff>
      <xdr:row>0</xdr:row>
      <xdr:rowOff>228600</xdr:rowOff>
    </xdr:to>
    <xdr:sp macro="" textlink="">
      <xdr:nvSpPr>
        <xdr:cNvPr id="3073" name="Control 1" hidden="1">
          <a:extLst>
            <a:ext uri="{63B3BB69-23CF-44E3-9099-C40C66FF867C}">
              <a14:compatExt xmlns:a14="http://schemas.microsoft.com/office/drawing/2010/main" spid="_x0000_s3073"/>
            </a:ext>
            <a:ext uri="{FF2B5EF4-FFF2-40B4-BE49-F238E27FC236}">
              <a16:creationId xmlns:a16="http://schemas.microsoft.com/office/drawing/2014/main" id="{00000000-0008-0000-0100-000001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304800</xdr:colOff>
      <xdr:row>0</xdr:row>
      <xdr:rowOff>228600</xdr:rowOff>
    </xdr:to>
    <xdr:sp macro="" textlink="">
      <xdr:nvSpPr>
        <xdr:cNvPr id="3074" name="Control 2" hidden="1">
          <a:extLst>
            <a:ext uri="{63B3BB69-23CF-44E3-9099-C40C66FF867C}">
              <a14:compatExt xmlns:a14="http://schemas.microsoft.com/office/drawing/2010/main" spid="_x0000_s3074"/>
            </a:ext>
            <a:ext uri="{FF2B5EF4-FFF2-40B4-BE49-F238E27FC236}">
              <a16:creationId xmlns:a16="http://schemas.microsoft.com/office/drawing/2014/main" id="{00000000-0008-0000-0100-000002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304800</xdr:colOff>
      <xdr:row>0</xdr:row>
      <xdr:rowOff>228600</xdr:rowOff>
    </xdr:to>
    <xdr:sp macro="" textlink="">
      <xdr:nvSpPr>
        <xdr:cNvPr id="3075" name="Control 3" hidden="1">
          <a:extLst>
            <a:ext uri="{63B3BB69-23CF-44E3-9099-C40C66FF867C}">
              <a14:compatExt xmlns:a14="http://schemas.microsoft.com/office/drawing/2010/main" spid="_x0000_s3075"/>
            </a:ext>
            <a:ext uri="{FF2B5EF4-FFF2-40B4-BE49-F238E27FC236}">
              <a16:creationId xmlns:a16="http://schemas.microsoft.com/office/drawing/2014/main" id="{00000000-0008-0000-0100-000003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6</xdr:col>
      <xdr:colOff>304800</xdr:colOff>
      <xdr:row>0</xdr:row>
      <xdr:rowOff>228600</xdr:rowOff>
    </xdr:to>
    <xdr:sp macro="" textlink="">
      <xdr:nvSpPr>
        <xdr:cNvPr id="3076" name="Control 4" hidden="1">
          <a:extLst>
            <a:ext uri="{63B3BB69-23CF-44E3-9099-C40C66FF867C}">
              <a14:compatExt xmlns:a14="http://schemas.microsoft.com/office/drawing/2010/main" spid="_x0000_s3076"/>
            </a:ext>
            <a:ext uri="{FF2B5EF4-FFF2-40B4-BE49-F238E27FC236}">
              <a16:creationId xmlns:a16="http://schemas.microsoft.com/office/drawing/2014/main" id="{00000000-0008-0000-0100-000004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7</xdr:col>
      <xdr:colOff>304800</xdr:colOff>
      <xdr:row>0</xdr:row>
      <xdr:rowOff>228600</xdr:rowOff>
    </xdr:to>
    <xdr:sp macro="" textlink="">
      <xdr:nvSpPr>
        <xdr:cNvPr id="3077" name="Control 5" hidden="1">
          <a:extLst>
            <a:ext uri="{63B3BB69-23CF-44E3-9099-C40C66FF867C}">
              <a14:compatExt xmlns:a14="http://schemas.microsoft.com/office/drawing/2010/main" spid="_x0000_s3077"/>
            </a:ext>
            <a:ext uri="{FF2B5EF4-FFF2-40B4-BE49-F238E27FC236}">
              <a16:creationId xmlns:a16="http://schemas.microsoft.com/office/drawing/2014/main" id="{00000000-0008-0000-0100-000005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304800</xdr:colOff>
      <xdr:row>0</xdr:row>
      <xdr:rowOff>228600</xdr:rowOff>
    </xdr:to>
    <xdr:sp macro="" textlink="">
      <xdr:nvSpPr>
        <xdr:cNvPr id="3078" name="Control 6" hidden="1">
          <a:extLst>
            <a:ext uri="{63B3BB69-23CF-44E3-9099-C40C66FF867C}">
              <a14:compatExt xmlns:a14="http://schemas.microsoft.com/office/drawing/2010/main" spid="_x0000_s3078"/>
            </a:ext>
            <a:ext uri="{FF2B5EF4-FFF2-40B4-BE49-F238E27FC236}">
              <a16:creationId xmlns:a16="http://schemas.microsoft.com/office/drawing/2014/main" id="{00000000-0008-0000-0100-000006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304800</xdr:colOff>
      <xdr:row>0</xdr:row>
      <xdr:rowOff>228600</xdr:rowOff>
    </xdr:to>
    <xdr:sp macro="" textlink="">
      <xdr:nvSpPr>
        <xdr:cNvPr id="3079" name="Control 7" hidden="1">
          <a:extLst>
            <a:ext uri="{63B3BB69-23CF-44E3-9099-C40C66FF867C}">
              <a14:compatExt xmlns:a14="http://schemas.microsoft.com/office/drawing/2010/main" spid="_x0000_s3079"/>
            </a:ext>
            <a:ext uri="{FF2B5EF4-FFF2-40B4-BE49-F238E27FC236}">
              <a16:creationId xmlns:a16="http://schemas.microsoft.com/office/drawing/2014/main" id="{00000000-0008-0000-0100-000007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3</xdr:col>
      <xdr:colOff>304800</xdr:colOff>
      <xdr:row>1</xdr:row>
      <xdr:rowOff>228600</xdr:rowOff>
    </xdr:to>
    <xdr:sp macro="" textlink="">
      <xdr:nvSpPr>
        <xdr:cNvPr id="3080" name="Control 8" hidden="1">
          <a:extLst>
            <a:ext uri="{63B3BB69-23CF-44E3-9099-C40C66FF867C}">
              <a14:compatExt xmlns:a14="http://schemas.microsoft.com/office/drawing/2010/main" spid="_x0000_s3080"/>
            </a:ext>
            <a:ext uri="{FF2B5EF4-FFF2-40B4-BE49-F238E27FC236}">
              <a16:creationId xmlns:a16="http://schemas.microsoft.com/office/drawing/2014/main" id="{00000000-0008-0000-0100-000008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4</xdr:col>
      <xdr:colOff>304800</xdr:colOff>
      <xdr:row>1</xdr:row>
      <xdr:rowOff>228600</xdr:rowOff>
    </xdr:to>
    <xdr:sp macro="" textlink="">
      <xdr:nvSpPr>
        <xdr:cNvPr id="3081" name="Control 9" hidden="1">
          <a:extLst>
            <a:ext uri="{63B3BB69-23CF-44E3-9099-C40C66FF867C}">
              <a14:compatExt xmlns:a14="http://schemas.microsoft.com/office/drawing/2010/main" spid="_x0000_s3081"/>
            </a:ext>
            <a:ext uri="{FF2B5EF4-FFF2-40B4-BE49-F238E27FC236}">
              <a16:creationId xmlns:a16="http://schemas.microsoft.com/office/drawing/2014/main" id="{00000000-0008-0000-0100-000009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5</xdr:col>
      <xdr:colOff>304800</xdr:colOff>
      <xdr:row>1</xdr:row>
      <xdr:rowOff>228600</xdr:rowOff>
    </xdr:to>
    <xdr:sp macro="" textlink="">
      <xdr:nvSpPr>
        <xdr:cNvPr id="3082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00000000-0008-0000-0100-00000A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6</xdr:col>
      <xdr:colOff>304800</xdr:colOff>
      <xdr:row>1</xdr:row>
      <xdr:rowOff>228600</xdr:rowOff>
    </xdr:to>
    <xdr:sp macro="" textlink="">
      <xdr:nvSpPr>
        <xdr:cNvPr id="3083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00000000-0008-0000-0100-00000B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</xdr:row>
      <xdr:rowOff>0</xdr:rowOff>
    </xdr:from>
    <xdr:to>
      <xdr:col>7</xdr:col>
      <xdr:colOff>304800</xdr:colOff>
      <xdr:row>1</xdr:row>
      <xdr:rowOff>228600</xdr:rowOff>
    </xdr:to>
    <xdr:sp macro="" textlink="">
      <xdr:nvSpPr>
        <xdr:cNvPr id="3084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00000000-0008-0000-0100-00000C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8</xdr:col>
      <xdr:colOff>304800</xdr:colOff>
      <xdr:row>1</xdr:row>
      <xdr:rowOff>228600</xdr:rowOff>
    </xdr:to>
    <xdr:sp macro="" textlink="">
      <xdr:nvSpPr>
        <xdr:cNvPr id="3085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00000000-0008-0000-0100-00000D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</xdr:row>
      <xdr:rowOff>0</xdr:rowOff>
    </xdr:from>
    <xdr:to>
      <xdr:col>9</xdr:col>
      <xdr:colOff>304800</xdr:colOff>
      <xdr:row>1</xdr:row>
      <xdr:rowOff>228600</xdr:rowOff>
    </xdr:to>
    <xdr:sp macro="" textlink="">
      <xdr:nvSpPr>
        <xdr:cNvPr id="3086" name="Control 14" hidden="1">
          <a:extLst>
            <a:ext uri="{63B3BB69-23CF-44E3-9099-C40C66FF867C}">
              <a14:compatExt xmlns:a14="http://schemas.microsoft.com/office/drawing/2010/main" spid="_x0000_s3086"/>
            </a:ext>
            <a:ext uri="{FF2B5EF4-FFF2-40B4-BE49-F238E27FC236}">
              <a16:creationId xmlns:a16="http://schemas.microsoft.com/office/drawing/2014/main" id="{00000000-0008-0000-0100-00000E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3</xdr:col>
      <xdr:colOff>304800</xdr:colOff>
      <xdr:row>2</xdr:row>
      <xdr:rowOff>228600</xdr:rowOff>
    </xdr:to>
    <xdr:sp macro="" textlink="">
      <xdr:nvSpPr>
        <xdr:cNvPr id="3087" name="Control 15" hidden="1">
          <a:extLst>
            <a:ext uri="{63B3BB69-23CF-44E3-9099-C40C66FF867C}">
              <a14:compatExt xmlns:a14="http://schemas.microsoft.com/office/drawing/2010/main" spid="_x0000_s3087"/>
            </a:ext>
            <a:ext uri="{FF2B5EF4-FFF2-40B4-BE49-F238E27FC236}">
              <a16:creationId xmlns:a16="http://schemas.microsoft.com/office/drawing/2014/main" id="{00000000-0008-0000-0100-00000F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304800</xdr:colOff>
      <xdr:row>2</xdr:row>
      <xdr:rowOff>228600</xdr:rowOff>
    </xdr:to>
    <xdr:sp macro="" textlink="">
      <xdr:nvSpPr>
        <xdr:cNvPr id="3088" name="Control 16" hidden="1">
          <a:extLst>
            <a:ext uri="{63B3BB69-23CF-44E3-9099-C40C66FF867C}">
              <a14:compatExt xmlns:a14="http://schemas.microsoft.com/office/drawing/2010/main" spid="_x0000_s3088"/>
            </a:ext>
            <a:ext uri="{FF2B5EF4-FFF2-40B4-BE49-F238E27FC236}">
              <a16:creationId xmlns:a16="http://schemas.microsoft.com/office/drawing/2014/main" id="{00000000-0008-0000-0100-000010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304800</xdr:colOff>
      <xdr:row>2</xdr:row>
      <xdr:rowOff>228600</xdr:rowOff>
    </xdr:to>
    <xdr:sp macro="" textlink="">
      <xdr:nvSpPr>
        <xdr:cNvPr id="3089" name="Control 17" hidden="1">
          <a:extLst>
            <a:ext uri="{63B3BB69-23CF-44E3-9099-C40C66FF867C}">
              <a14:compatExt xmlns:a14="http://schemas.microsoft.com/office/drawing/2010/main" spid="_x0000_s3089"/>
            </a:ext>
            <a:ext uri="{FF2B5EF4-FFF2-40B4-BE49-F238E27FC236}">
              <a16:creationId xmlns:a16="http://schemas.microsoft.com/office/drawing/2014/main" id="{00000000-0008-0000-0100-000011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304800</xdr:colOff>
      <xdr:row>2</xdr:row>
      <xdr:rowOff>228600</xdr:rowOff>
    </xdr:to>
    <xdr:sp macro="" textlink="">
      <xdr:nvSpPr>
        <xdr:cNvPr id="3090" name="Control 18" hidden="1">
          <a:extLst>
            <a:ext uri="{63B3BB69-23CF-44E3-9099-C40C66FF867C}">
              <a14:compatExt xmlns:a14="http://schemas.microsoft.com/office/drawing/2010/main" spid="_x0000_s3090"/>
            </a:ext>
            <a:ext uri="{FF2B5EF4-FFF2-40B4-BE49-F238E27FC236}">
              <a16:creationId xmlns:a16="http://schemas.microsoft.com/office/drawing/2014/main" id="{00000000-0008-0000-0100-000012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304800</xdr:colOff>
      <xdr:row>2</xdr:row>
      <xdr:rowOff>228600</xdr:rowOff>
    </xdr:to>
    <xdr:sp macro="" textlink="">
      <xdr:nvSpPr>
        <xdr:cNvPr id="3091" name="Control 19" hidden="1">
          <a:extLst>
            <a:ext uri="{63B3BB69-23CF-44E3-9099-C40C66FF867C}">
              <a14:compatExt xmlns:a14="http://schemas.microsoft.com/office/drawing/2010/main" spid="_x0000_s3091"/>
            </a:ext>
            <a:ext uri="{FF2B5EF4-FFF2-40B4-BE49-F238E27FC236}">
              <a16:creationId xmlns:a16="http://schemas.microsoft.com/office/drawing/2014/main" id="{00000000-0008-0000-0100-000013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8</xdr:col>
      <xdr:colOff>304800</xdr:colOff>
      <xdr:row>2</xdr:row>
      <xdr:rowOff>228600</xdr:rowOff>
    </xdr:to>
    <xdr:sp macro="" textlink="">
      <xdr:nvSpPr>
        <xdr:cNvPr id="3092" name="Control 20" hidden="1">
          <a:extLst>
            <a:ext uri="{63B3BB69-23CF-44E3-9099-C40C66FF867C}">
              <a14:compatExt xmlns:a14="http://schemas.microsoft.com/office/drawing/2010/main" spid="_x0000_s3092"/>
            </a:ext>
            <a:ext uri="{FF2B5EF4-FFF2-40B4-BE49-F238E27FC236}">
              <a16:creationId xmlns:a16="http://schemas.microsoft.com/office/drawing/2014/main" id="{00000000-0008-0000-0100-000014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9</xdr:col>
      <xdr:colOff>304800</xdr:colOff>
      <xdr:row>2</xdr:row>
      <xdr:rowOff>228600</xdr:rowOff>
    </xdr:to>
    <xdr:sp macro="" textlink="">
      <xdr:nvSpPr>
        <xdr:cNvPr id="3093" name="Control 21" hidden="1">
          <a:extLst>
            <a:ext uri="{63B3BB69-23CF-44E3-9099-C40C66FF867C}">
              <a14:compatExt xmlns:a14="http://schemas.microsoft.com/office/drawing/2010/main" spid="_x0000_s3093"/>
            </a:ext>
            <a:ext uri="{FF2B5EF4-FFF2-40B4-BE49-F238E27FC236}">
              <a16:creationId xmlns:a16="http://schemas.microsoft.com/office/drawing/2014/main" id="{00000000-0008-0000-0100-000015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304800</xdr:colOff>
      <xdr:row>3</xdr:row>
      <xdr:rowOff>228600</xdr:rowOff>
    </xdr:to>
    <xdr:sp macro="" textlink="">
      <xdr:nvSpPr>
        <xdr:cNvPr id="3094" name="Control 22" hidden="1">
          <a:extLst>
            <a:ext uri="{63B3BB69-23CF-44E3-9099-C40C66FF867C}">
              <a14:compatExt xmlns:a14="http://schemas.microsoft.com/office/drawing/2010/main" spid="_x0000_s3094"/>
            </a:ext>
            <a:ext uri="{FF2B5EF4-FFF2-40B4-BE49-F238E27FC236}">
              <a16:creationId xmlns:a16="http://schemas.microsoft.com/office/drawing/2014/main" id="{00000000-0008-0000-0100-000016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4</xdr:col>
      <xdr:colOff>304800</xdr:colOff>
      <xdr:row>3</xdr:row>
      <xdr:rowOff>228600</xdr:rowOff>
    </xdr:to>
    <xdr:sp macro="" textlink="">
      <xdr:nvSpPr>
        <xdr:cNvPr id="3095" name="Control 23" hidden="1">
          <a:extLst>
            <a:ext uri="{63B3BB69-23CF-44E3-9099-C40C66FF867C}">
              <a14:compatExt xmlns:a14="http://schemas.microsoft.com/office/drawing/2010/main" spid="_x0000_s3095"/>
            </a:ext>
            <a:ext uri="{FF2B5EF4-FFF2-40B4-BE49-F238E27FC236}">
              <a16:creationId xmlns:a16="http://schemas.microsoft.com/office/drawing/2014/main" id="{00000000-0008-0000-0100-000017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304800</xdr:colOff>
      <xdr:row>3</xdr:row>
      <xdr:rowOff>228600</xdr:rowOff>
    </xdr:to>
    <xdr:sp macro="" textlink="">
      <xdr:nvSpPr>
        <xdr:cNvPr id="3096" name="Control 24" hidden="1">
          <a:extLst>
            <a:ext uri="{63B3BB69-23CF-44E3-9099-C40C66FF867C}">
              <a14:compatExt xmlns:a14="http://schemas.microsoft.com/office/drawing/2010/main" spid="_x0000_s3096"/>
            </a:ext>
            <a:ext uri="{FF2B5EF4-FFF2-40B4-BE49-F238E27FC236}">
              <a16:creationId xmlns:a16="http://schemas.microsoft.com/office/drawing/2014/main" id="{00000000-0008-0000-0100-000018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6</xdr:col>
      <xdr:colOff>304800</xdr:colOff>
      <xdr:row>3</xdr:row>
      <xdr:rowOff>228600</xdr:rowOff>
    </xdr:to>
    <xdr:sp macro="" textlink="">
      <xdr:nvSpPr>
        <xdr:cNvPr id="3097" name="Control 25" hidden="1">
          <a:extLst>
            <a:ext uri="{63B3BB69-23CF-44E3-9099-C40C66FF867C}">
              <a14:compatExt xmlns:a14="http://schemas.microsoft.com/office/drawing/2010/main" spid="_x0000_s3097"/>
            </a:ext>
            <a:ext uri="{FF2B5EF4-FFF2-40B4-BE49-F238E27FC236}">
              <a16:creationId xmlns:a16="http://schemas.microsoft.com/office/drawing/2014/main" id="{00000000-0008-0000-0100-000019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304800</xdr:colOff>
      <xdr:row>3</xdr:row>
      <xdr:rowOff>228600</xdr:rowOff>
    </xdr:to>
    <xdr:sp macro="" textlink="">
      <xdr:nvSpPr>
        <xdr:cNvPr id="3098" name="Control 26" hidden="1">
          <a:extLst>
            <a:ext uri="{63B3BB69-23CF-44E3-9099-C40C66FF867C}">
              <a14:compatExt xmlns:a14="http://schemas.microsoft.com/office/drawing/2010/main" spid="_x0000_s3098"/>
            </a:ext>
            <a:ext uri="{FF2B5EF4-FFF2-40B4-BE49-F238E27FC236}">
              <a16:creationId xmlns:a16="http://schemas.microsoft.com/office/drawing/2014/main" id="{00000000-0008-0000-0100-00001A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304800</xdr:colOff>
      <xdr:row>3</xdr:row>
      <xdr:rowOff>228600</xdr:rowOff>
    </xdr:to>
    <xdr:sp macro="" textlink="">
      <xdr:nvSpPr>
        <xdr:cNvPr id="3099" name="Control 27" hidden="1">
          <a:extLst>
            <a:ext uri="{63B3BB69-23CF-44E3-9099-C40C66FF867C}">
              <a14:compatExt xmlns:a14="http://schemas.microsoft.com/office/drawing/2010/main" spid="_x0000_s3099"/>
            </a:ext>
            <a:ext uri="{FF2B5EF4-FFF2-40B4-BE49-F238E27FC236}">
              <a16:creationId xmlns:a16="http://schemas.microsoft.com/office/drawing/2014/main" id="{00000000-0008-0000-0100-00001B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9</xdr:col>
      <xdr:colOff>304800</xdr:colOff>
      <xdr:row>3</xdr:row>
      <xdr:rowOff>228600</xdr:rowOff>
    </xdr:to>
    <xdr:sp macro="" textlink="">
      <xdr:nvSpPr>
        <xdr:cNvPr id="3100" name="Control 28" hidden="1">
          <a:extLst>
            <a:ext uri="{63B3BB69-23CF-44E3-9099-C40C66FF867C}">
              <a14:compatExt xmlns:a14="http://schemas.microsoft.com/office/drawing/2010/main" spid="_x0000_s3100"/>
            </a:ext>
            <a:ext uri="{FF2B5EF4-FFF2-40B4-BE49-F238E27FC236}">
              <a16:creationId xmlns:a16="http://schemas.microsoft.com/office/drawing/2014/main" id="{00000000-0008-0000-0100-00001C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3</xdr:col>
      <xdr:colOff>304800</xdr:colOff>
      <xdr:row>4</xdr:row>
      <xdr:rowOff>228600</xdr:rowOff>
    </xdr:to>
    <xdr:sp macro="" textlink="">
      <xdr:nvSpPr>
        <xdr:cNvPr id="3101" name="Control 29" hidden="1">
          <a:extLst>
            <a:ext uri="{63B3BB69-23CF-44E3-9099-C40C66FF867C}">
              <a14:compatExt xmlns:a14="http://schemas.microsoft.com/office/drawing/2010/main" spid="_x0000_s3101"/>
            </a:ext>
            <a:ext uri="{FF2B5EF4-FFF2-40B4-BE49-F238E27FC236}">
              <a16:creationId xmlns:a16="http://schemas.microsoft.com/office/drawing/2014/main" id="{00000000-0008-0000-0100-00001D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4</xdr:col>
      <xdr:colOff>304800</xdr:colOff>
      <xdr:row>4</xdr:row>
      <xdr:rowOff>228600</xdr:rowOff>
    </xdr:to>
    <xdr:sp macro="" textlink="">
      <xdr:nvSpPr>
        <xdr:cNvPr id="3102" name="Control 30" hidden="1">
          <a:extLst>
            <a:ext uri="{63B3BB69-23CF-44E3-9099-C40C66FF867C}">
              <a14:compatExt xmlns:a14="http://schemas.microsoft.com/office/drawing/2010/main" spid="_x0000_s3102"/>
            </a:ext>
            <a:ext uri="{FF2B5EF4-FFF2-40B4-BE49-F238E27FC236}">
              <a16:creationId xmlns:a16="http://schemas.microsoft.com/office/drawing/2014/main" id="{00000000-0008-0000-0100-00001E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5</xdr:col>
      <xdr:colOff>304800</xdr:colOff>
      <xdr:row>4</xdr:row>
      <xdr:rowOff>228600</xdr:rowOff>
    </xdr:to>
    <xdr:sp macro="" textlink="">
      <xdr:nvSpPr>
        <xdr:cNvPr id="3103" name="Control 31" hidden="1">
          <a:extLst>
            <a:ext uri="{63B3BB69-23CF-44E3-9099-C40C66FF867C}">
              <a14:compatExt xmlns:a14="http://schemas.microsoft.com/office/drawing/2010/main" spid="_x0000_s3103"/>
            </a:ext>
            <a:ext uri="{FF2B5EF4-FFF2-40B4-BE49-F238E27FC236}">
              <a16:creationId xmlns:a16="http://schemas.microsoft.com/office/drawing/2014/main" id="{00000000-0008-0000-0100-00001F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6</xdr:col>
      <xdr:colOff>304800</xdr:colOff>
      <xdr:row>4</xdr:row>
      <xdr:rowOff>228600</xdr:rowOff>
    </xdr:to>
    <xdr:sp macro="" textlink="">
      <xdr:nvSpPr>
        <xdr:cNvPr id="3104" name="Control 32" hidden="1">
          <a:extLst>
            <a:ext uri="{63B3BB69-23CF-44E3-9099-C40C66FF867C}">
              <a14:compatExt xmlns:a14="http://schemas.microsoft.com/office/drawing/2010/main" spid="_x0000_s3104"/>
            </a:ext>
            <a:ext uri="{FF2B5EF4-FFF2-40B4-BE49-F238E27FC236}">
              <a16:creationId xmlns:a16="http://schemas.microsoft.com/office/drawing/2014/main" id="{00000000-0008-0000-0100-000020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4</xdr:row>
      <xdr:rowOff>0</xdr:rowOff>
    </xdr:from>
    <xdr:to>
      <xdr:col>7</xdr:col>
      <xdr:colOff>304800</xdr:colOff>
      <xdr:row>4</xdr:row>
      <xdr:rowOff>228600</xdr:rowOff>
    </xdr:to>
    <xdr:sp macro="" textlink="">
      <xdr:nvSpPr>
        <xdr:cNvPr id="3105" name="Control 33" hidden="1">
          <a:extLst>
            <a:ext uri="{63B3BB69-23CF-44E3-9099-C40C66FF867C}">
              <a14:compatExt xmlns:a14="http://schemas.microsoft.com/office/drawing/2010/main" spid="_x0000_s3105"/>
            </a:ext>
            <a:ext uri="{FF2B5EF4-FFF2-40B4-BE49-F238E27FC236}">
              <a16:creationId xmlns:a16="http://schemas.microsoft.com/office/drawing/2014/main" id="{00000000-0008-0000-0100-000021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4</xdr:row>
      <xdr:rowOff>0</xdr:rowOff>
    </xdr:from>
    <xdr:to>
      <xdr:col>8</xdr:col>
      <xdr:colOff>304800</xdr:colOff>
      <xdr:row>4</xdr:row>
      <xdr:rowOff>228600</xdr:rowOff>
    </xdr:to>
    <xdr:sp macro="" textlink="">
      <xdr:nvSpPr>
        <xdr:cNvPr id="3106" name="Control 34" hidden="1">
          <a:extLst>
            <a:ext uri="{63B3BB69-23CF-44E3-9099-C40C66FF867C}">
              <a14:compatExt xmlns:a14="http://schemas.microsoft.com/office/drawing/2010/main" spid="_x0000_s3106"/>
            </a:ext>
            <a:ext uri="{FF2B5EF4-FFF2-40B4-BE49-F238E27FC236}">
              <a16:creationId xmlns:a16="http://schemas.microsoft.com/office/drawing/2014/main" id="{00000000-0008-0000-0100-000022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9</xdr:col>
      <xdr:colOff>304800</xdr:colOff>
      <xdr:row>4</xdr:row>
      <xdr:rowOff>228600</xdr:rowOff>
    </xdr:to>
    <xdr:sp macro="" textlink="">
      <xdr:nvSpPr>
        <xdr:cNvPr id="3107" name="Control 35" hidden="1">
          <a:extLst>
            <a:ext uri="{63B3BB69-23CF-44E3-9099-C40C66FF867C}">
              <a14:compatExt xmlns:a14="http://schemas.microsoft.com/office/drawing/2010/main" spid="_x0000_s3107"/>
            </a:ext>
            <a:ext uri="{FF2B5EF4-FFF2-40B4-BE49-F238E27FC236}">
              <a16:creationId xmlns:a16="http://schemas.microsoft.com/office/drawing/2014/main" id="{00000000-0008-0000-0100-000023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3</xdr:col>
      <xdr:colOff>304800</xdr:colOff>
      <xdr:row>5</xdr:row>
      <xdr:rowOff>228600</xdr:rowOff>
    </xdr:to>
    <xdr:sp macro="" textlink="">
      <xdr:nvSpPr>
        <xdr:cNvPr id="3108" name="Control 36" hidden="1">
          <a:extLst>
            <a:ext uri="{63B3BB69-23CF-44E3-9099-C40C66FF867C}">
              <a14:compatExt xmlns:a14="http://schemas.microsoft.com/office/drawing/2010/main" spid="_x0000_s3108"/>
            </a:ext>
            <a:ext uri="{FF2B5EF4-FFF2-40B4-BE49-F238E27FC236}">
              <a16:creationId xmlns:a16="http://schemas.microsoft.com/office/drawing/2014/main" id="{00000000-0008-0000-0100-000024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4</xdr:col>
      <xdr:colOff>304800</xdr:colOff>
      <xdr:row>5</xdr:row>
      <xdr:rowOff>228600</xdr:rowOff>
    </xdr:to>
    <xdr:sp macro="" textlink="">
      <xdr:nvSpPr>
        <xdr:cNvPr id="3109" name="Control 37" hidden="1">
          <a:extLst>
            <a:ext uri="{63B3BB69-23CF-44E3-9099-C40C66FF867C}">
              <a14:compatExt xmlns:a14="http://schemas.microsoft.com/office/drawing/2010/main" spid="_x0000_s3109"/>
            </a:ext>
            <a:ext uri="{FF2B5EF4-FFF2-40B4-BE49-F238E27FC236}">
              <a16:creationId xmlns:a16="http://schemas.microsoft.com/office/drawing/2014/main" id="{00000000-0008-0000-0100-000025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5</xdr:col>
      <xdr:colOff>304800</xdr:colOff>
      <xdr:row>5</xdr:row>
      <xdr:rowOff>228600</xdr:rowOff>
    </xdr:to>
    <xdr:sp macro="" textlink="">
      <xdr:nvSpPr>
        <xdr:cNvPr id="3110" name="Control 38" hidden="1">
          <a:extLst>
            <a:ext uri="{63B3BB69-23CF-44E3-9099-C40C66FF867C}">
              <a14:compatExt xmlns:a14="http://schemas.microsoft.com/office/drawing/2010/main" spid="_x0000_s3110"/>
            </a:ext>
            <a:ext uri="{FF2B5EF4-FFF2-40B4-BE49-F238E27FC236}">
              <a16:creationId xmlns:a16="http://schemas.microsoft.com/office/drawing/2014/main" id="{00000000-0008-0000-0100-000026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6</xdr:col>
      <xdr:colOff>304800</xdr:colOff>
      <xdr:row>5</xdr:row>
      <xdr:rowOff>228600</xdr:rowOff>
    </xdr:to>
    <xdr:sp macro="" textlink="">
      <xdr:nvSpPr>
        <xdr:cNvPr id="3111" name="Control 39" hidden="1">
          <a:extLst>
            <a:ext uri="{63B3BB69-23CF-44E3-9099-C40C66FF867C}">
              <a14:compatExt xmlns:a14="http://schemas.microsoft.com/office/drawing/2010/main" spid="_x0000_s3111"/>
            </a:ext>
            <a:ext uri="{FF2B5EF4-FFF2-40B4-BE49-F238E27FC236}">
              <a16:creationId xmlns:a16="http://schemas.microsoft.com/office/drawing/2014/main" id="{00000000-0008-0000-0100-000027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7</xdr:col>
      <xdr:colOff>304800</xdr:colOff>
      <xdr:row>5</xdr:row>
      <xdr:rowOff>228600</xdr:rowOff>
    </xdr:to>
    <xdr:sp macro="" textlink="">
      <xdr:nvSpPr>
        <xdr:cNvPr id="3112" name="Control 40" hidden="1">
          <a:extLst>
            <a:ext uri="{63B3BB69-23CF-44E3-9099-C40C66FF867C}">
              <a14:compatExt xmlns:a14="http://schemas.microsoft.com/office/drawing/2010/main" spid="_x0000_s3112"/>
            </a:ext>
            <a:ext uri="{FF2B5EF4-FFF2-40B4-BE49-F238E27FC236}">
              <a16:creationId xmlns:a16="http://schemas.microsoft.com/office/drawing/2014/main" id="{00000000-0008-0000-0100-000028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8</xdr:col>
      <xdr:colOff>304800</xdr:colOff>
      <xdr:row>5</xdr:row>
      <xdr:rowOff>228600</xdr:rowOff>
    </xdr:to>
    <xdr:sp macro="" textlink="">
      <xdr:nvSpPr>
        <xdr:cNvPr id="3113" name="Control 41" hidden="1">
          <a:extLst>
            <a:ext uri="{63B3BB69-23CF-44E3-9099-C40C66FF867C}">
              <a14:compatExt xmlns:a14="http://schemas.microsoft.com/office/drawing/2010/main" spid="_x0000_s3113"/>
            </a:ext>
            <a:ext uri="{FF2B5EF4-FFF2-40B4-BE49-F238E27FC236}">
              <a16:creationId xmlns:a16="http://schemas.microsoft.com/office/drawing/2014/main" id="{00000000-0008-0000-0100-000029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9</xdr:col>
      <xdr:colOff>304800</xdr:colOff>
      <xdr:row>5</xdr:row>
      <xdr:rowOff>228600</xdr:rowOff>
    </xdr:to>
    <xdr:sp macro="" textlink="">
      <xdr:nvSpPr>
        <xdr:cNvPr id="3114" name="Control 42" hidden="1">
          <a:extLst>
            <a:ext uri="{63B3BB69-23CF-44E3-9099-C40C66FF867C}">
              <a14:compatExt xmlns:a14="http://schemas.microsoft.com/office/drawing/2010/main" spid="_x0000_s3114"/>
            </a:ext>
            <a:ext uri="{FF2B5EF4-FFF2-40B4-BE49-F238E27FC236}">
              <a16:creationId xmlns:a16="http://schemas.microsoft.com/office/drawing/2014/main" id="{00000000-0008-0000-0100-00002A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3</xdr:col>
      <xdr:colOff>304800</xdr:colOff>
      <xdr:row>6</xdr:row>
      <xdr:rowOff>228600</xdr:rowOff>
    </xdr:to>
    <xdr:sp macro="" textlink="">
      <xdr:nvSpPr>
        <xdr:cNvPr id="3115" name="Control 43" hidden="1">
          <a:extLst>
            <a:ext uri="{63B3BB69-23CF-44E3-9099-C40C66FF867C}">
              <a14:compatExt xmlns:a14="http://schemas.microsoft.com/office/drawing/2010/main" spid="_x0000_s3115"/>
            </a:ext>
            <a:ext uri="{FF2B5EF4-FFF2-40B4-BE49-F238E27FC236}">
              <a16:creationId xmlns:a16="http://schemas.microsoft.com/office/drawing/2014/main" id="{00000000-0008-0000-0100-00002B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4</xdr:col>
      <xdr:colOff>304800</xdr:colOff>
      <xdr:row>6</xdr:row>
      <xdr:rowOff>228600</xdr:rowOff>
    </xdr:to>
    <xdr:sp macro="" textlink="">
      <xdr:nvSpPr>
        <xdr:cNvPr id="3116" name="Control 44" hidden="1">
          <a:extLst>
            <a:ext uri="{63B3BB69-23CF-44E3-9099-C40C66FF867C}">
              <a14:compatExt xmlns:a14="http://schemas.microsoft.com/office/drawing/2010/main" spid="_x0000_s3116"/>
            </a:ext>
            <a:ext uri="{FF2B5EF4-FFF2-40B4-BE49-F238E27FC236}">
              <a16:creationId xmlns:a16="http://schemas.microsoft.com/office/drawing/2014/main" id="{00000000-0008-0000-0100-00002C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5</xdr:col>
      <xdr:colOff>304800</xdr:colOff>
      <xdr:row>6</xdr:row>
      <xdr:rowOff>228600</xdr:rowOff>
    </xdr:to>
    <xdr:sp macro="" textlink="">
      <xdr:nvSpPr>
        <xdr:cNvPr id="3117" name="Control 45" hidden="1">
          <a:extLst>
            <a:ext uri="{63B3BB69-23CF-44E3-9099-C40C66FF867C}">
              <a14:compatExt xmlns:a14="http://schemas.microsoft.com/office/drawing/2010/main" spid="_x0000_s3117"/>
            </a:ext>
            <a:ext uri="{FF2B5EF4-FFF2-40B4-BE49-F238E27FC236}">
              <a16:creationId xmlns:a16="http://schemas.microsoft.com/office/drawing/2014/main" id="{00000000-0008-0000-0100-00002D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6</xdr:col>
      <xdr:colOff>304800</xdr:colOff>
      <xdr:row>6</xdr:row>
      <xdr:rowOff>228600</xdr:rowOff>
    </xdr:to>
    <xdr:sp macro="" textlink="">
      <xdr:nvSpPr>
        <xdr:cNvPr id="3118" name="Control 46" hidden="1">
          <a:extLst>
            <a:ext uri="{63B3BB69-23CF-44E3-9099-C40C66FF867C}">
              <a14:compatExt xmlns:a14="http://schemas.microsoft.com/office/drawing/2010/main" spid="_x0000_s3118"/>
            </a:ext>
            <a:ext uri="{FF2B5EF4-FFF2-40B4-BE49-F238E27FC236}">
              <a16:creationId xmlns:a16="http://schemas.microsoft.com/office/drawing/2014/main" id="{00000000-0008-0000-0100-00002E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7</xdr:col>
      <xdr:colOff>304800</xdr:colOff>
      <xdr:row>6</xdr:row>
      <xdr:rowOff>228600</xdr:rowOff>
    </xdr:to>
    <xdr:sp macro="" textlink="">
      <xdr:nvSpPr>
        <xdr:cNvPr id="3119" name="Control 47" hidden="1">
          <a:extLst>
            <a:ext uri="{63B3BB69-23CF-44E3-9099-C40C66FF867C}">
              <a14:compatExt xmlns:a14="http://schemas.microsoft.com/office/drawing/2010/main" spid="_x0000_s3119"/>
            </a:ext>
            <a:ext uri="{FF2B5EF4-FFF2-40B4-BE49-F238E27FC236}">
              <a16:creationId xmlns:a16="http://schemas.microsoft.com/office/drawing/2014/main" id="{00000000-0008-0000-0100-00002F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304800</xdr:colOff>
      <xdr:row>6</xdr:row>
      <xdr:rowOff>228600</xdr:rowOff>
    </xdr:to>
    <xdr:sp macro="" textlink="">
      <xdr:nvSpPr>
        <xdr:cNvPr id="3120" name="Control 48" hidden="1">
          <a:extLst>
            <a:ext uri="{63B3BB69-23CF-44E3-9099-C40C66FF867C}">
              <a14:compatExt xmlns:a14="http://schemas.microsoft.com/office/drawing/2010/main" spid="_x0000_s3120"/>
            </a:ext>
            <a:ext uri="{FF2B5EF4-FFF2-40B4-BE49-F238E27FC236}">
              <a16:creationId xmlns:a16="http://schemas.microsoft.com/office/drawing/2014/main" id="{00000000-0008-0000-0100-000030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9</xdr:col>
      <xdr:colOff>304800</xdr:colOff>
      <xdr:row>6</xdr:row>
      <xdr:rowOff>228600</xdr:rowOff>
    </xdr:to>
    <xdr:sp macro="" textlink="">
      <xdr:nvSpPr>
        <xdr:cNvPr id="3121" name="Control 49" hidden="1">
          <a:extLst>
            <a:ext uri="{63B3BB69-23CF-44E3-9099-C40C66FF867C}">
              <a14:compatExt xmlns:a14="http://schemas.microsoft.com/office/drawing/2010/main" spid="_x0000_s3121"/>
            </a:ext>
            <a:ext uri="{FF2B5EF4-FFF2-40B4-BE49-F238E27FC236}">
              <a16:creationId xmlns:a16="http://schemas.microsoft.com/office/drawing/2014/main" id="{00000000-0008-0000-0100-000031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3</xdr:col>
      <xdr:colOff>304800</xdr:colOff>
      <xdr:row>7</xdr:row>
      <xdr:rowOff>228600</xdr:rowOff>
    </xdr:to>
    <xdr:sp macro="" textlink="">
      <xdr:nvSpPr>
        <xdr:cNvPr id="3122" name="Control 50" hidden="1">
          <a:extLst>
            <a:ext uri="{63B3BB69-23CF-44E3-9099-C40C66FF867C}">
              <a14:compatExt xmlns:a14="http://schemas.microsoft.com/office/drawing/2010/main" spid="_x0000_s3122"/>
            </a:ext>
            <a:ext uri="{FF2B5EF4-FFF2-40B4-BE49-F238E27FC236}">
              <a16:creationId xmlns:a16="http://schemas.microsoft.com/office/drawing/2014/main" id="{00000000-0008-0000-0100-000032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4</xdr:col>
      <xdr:colOff>304800</xdr:colOff>
      <xdr:row>7</xdr:row>
      <xdr:rowOff>228600</xdr:rowOff>
    </xdr:to>
    <xdr:sp macro="" textlink="">
      <xdr:nvSpPr>
        <xdr:cNvPr id="3123" name="Control 51" hidden="1">
          <a:extLst>
            <a:ext uri="{63B3BB69-23CF-44E3-9099-C40C66FF867C}">
              <a14:compatExt xmlns:a14="http://schemas.microsoft.com/office/drawing/2010/main" spid="_x0000_s3123"/>
            </a:ext>
            <a:ext uri="{FF2B5EF4-FFF2-40B4-BE49-F238E27FC236}">
              <a16:creationId xmlns:a16="http://schemas.microsoft.com/office/drawing/2014/main" id="{00000000-0008-0000-0100-000033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5</xdr:col>
      <xdr:colOff>304800</xdr:colOff>
      <xdr:row>7</xdr:row>
      <xdr:rowOff>228600</xdr:rowOff>
    </xdr:to>
    <xdr:sp macro="" textlink="">
      <xdr:nvSpPr>
        <xdr:cNvPr id="3124" name="Control 52" hidden="1">
          <a:extLst>
            <a:ext uri="{63B3BB69-23CF-44E3-9099-C40C66FF867C}">
              <a14:compatExt xmlns:a14="http://schemas.microsoft.com/office/drawing/2010/main" spid="_x0000_s3124"/>
            </a:ext>
            <a:ext uri="{FF2B5EF4-FFF2-40B4-BE49-F238E27FC236}">
              <a16:creationId xmlns:a16="http://schemas.microsoft.com/office/drawing/2014/main" id="{00000000-0008-0000-0100-000034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304800</xdr:colOff>
      <xdr:row>7</xdr:row>
      <xdr:rowOff>228600</xdr:rowOff>
    </xdr:to>
    <xdr:sp macro="" textlink="">
      <xdr:nvSpPr>
        <xdr:cNvPr id="3125" name="Control 53" hidden="1">
          <a:extLst>
            <a:ext uri="{63B3BB69-23CF-44E3-9099-C40C66FF867C}">
              <a14:compatExt xmlns:a14="http://schemas.microsoft.com/office/drawing/2010/main" spid="_x0000_s3125"/>
            </a:ext>
            <a:ext uri="{FF2B5EF4-FFF2-40B4-BE49-F238E27FC236}">
              <a16:creationId xmlns:a16="http://schemas.microsoft.com/office/drawing/2014/main" id="{00000000-0008-0000-0100-000035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304800</xdr:colOff>
      <xdr:row>7</xdr:row>
      <xdr:rowOff>228600</xdr:rowOff>
    </xdr:to>
    <xdr:sp macro="" textlink="">
      <xdr:nvSpPr>
        <xdr:cNvPr id="3126" name="Control 54" hidden="1">
          <a:extLst>
            <a:ext uri="{63B3BB69-23CF-44E3-9099-C40C66FF867C}">
              <a14:compatExt xmlns:a14="http://schemas.microsoft.com/office/drawing/2010/main" spid="_x0000_s3126"/>
            </a:ext>
            <a:ext uri="{FF2B5EF4-FFF2-40B4-BE49-F238E27FC236}">
              <a16:creationId xmlns:a16="http://schemas.microsoft.com/office/drawing/2014/main" id="{00000000-0008-0000-0100-000036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304800</xdr:colOff>
      <xdr:row>7</xdr:row>
      <xdr:rowOff>228600</xdr:rowOff>
    </xdr:to>
    <xdr:sp macro="" textlink="">
      <xdr:nvSpPr>
        <xdr:cNvPr id="3127" name="Control 55" hidden="1">
          <a:extLst>
            <a:ext uri="{63B3BB69-23CF-44E3-9099-C40C66FF867C}">
              <a14:compatExt xmlns:a14="http://schemas.microsoft.com/office/drawing/2010/main" spid="_x0000_s3127"/>
            </a:ext>
            <a:ext uri="{FF2B5EF4-FFF2-40B4-BE49-F238E27FC236}">
              <a16:creationId xmlns:a16="http://schemas.microsoft.com/office/drawing/2014/main" id="{00000000-0008-0000-0100-000037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9</xdr:col>
      <xdr:colOff>304800</xdr:colOff>
      <xdr:row>7</xdr:row>
      <xdr:rowOff>228600</xdr:rowOff>
    </xdr:to>
    <xdr:sp macro="" textlink="">
      <xdr:nvSpPr>
        <xdr:cNvPr id="3128" name="Control 56" hidden="1">
          <a:extLst>
            <a:ext uri="{63B3BB69-23CF-44E3-9099-C40C66FF867C}">
              <a14:compatExt xmlns:a14="http://schemas.microsoft.com/office/drawing/2010/main" spid="_x0000_s3128"/>
            </a:ext>
            <a:ext uri="{FF2B5EF4-FFF2-40B4-BE49-F238E27FC236}">
              <a16:creationId xmlns:a16="http://schemas.microsoft.com/office/drawing/2014/main" id="{00000000-0008-0000-0100-000038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3</xdr:col>
      <xdr:colOff>304800</xdr:colOff>
      <xdr:row>8</xdr:row>
      <xdr:rowOff>228600</xdr:rowOff>
    </xdr:to>
    <xdr:sp macro="" textlink="">
      <xdr:nvSpPr>
        <xdr:cNvPr id="3129" name="Control 57" hidden="1">
          <a:extLst>
            <a:ext uri="{63B3BB69-23CF-44E3-9099-C40C66FF867C}">
              <a14:compatExt xmlns:a14="http://schemas.microsoft.com/office/drawing/2010/main" spid="_x0000_s3129"/>
            </a:ext>
            <a:ext uri="{FF2B5EF4-FFF2-40B4-BE49-F238E27FC236}">
              <a16:creationId xmlns:a16="http://schemas.microsoft.com/office/drawing/2014/main" id="{00000000-0008-0000-0100-000039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4</xdr:col>
      <xdr:colOff>304800</xdr:colOff>
      <xdr:row>8</xdr:row>
      <xdr:rowOff>228600</xdr:rowOff>
    </xdr:to>
    <xdr:sp macro="" textlink="">
      <xdr:nvSpPr>
        <xdr:cNvPr id="3130" name="Control 58" hidden="1">
          <a:extLst>
            <a:ext uri="{63B3BB69-23CF-44E3-9099-C40C66FF867C}">
              <a14:compatExt xmlns:a14="http://schemas.microsoft.com/office/drawing/2010/main" spid="_x0000_s3130"/>
            </a:ext>
            <a:ext uri="{FF2B5EF4-FFF2-40B4-BE49-F238E27FC236}">
              <a16:creationId xmlns:a16="http://schemas.microsoft.com/office/drawing/2014/main" id="{00000000-0008-0000-0100-00003A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5</xdr:col>
      <xdr:colOff>304800</xdr:colOff>
      <xdr:row>8</xdr:row>
      <xdr:rowOff>228600</xdr:rowOff>
    </xdr:to>
    <xdr:sp macro="" textlink="">
      <xdr:nvSpPr>
        <xdr:cNvPr id="3131" name="Control 59" hidden="1">
          <a:extLst>
            <a:ext uri="{63B3BB69-23CF-44E3-9099-C40C66FF867C}">
              <a14:compatExt xmlns:a14="http://schemas.microsoft.com/office/drawing/2010/main" spid="_x0000_s3131"/>
            </a:ext>
            <a:ext uri="{FF2B5EF4-FFF2-40B4-BE49-F238E27FC236}">
              <a16:creationId xmlns:a16="http://schemas.microsoft.com/office/drawing/2014/main" id="{00000000-0008-0000-0100-00003B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6</xdr:col>
      <xdr:colOff>304800</xdr:colOff>
      <xdr:row>8</xdr:row>
      <xdr:rowOff>228600</xdr:rowOff>
    </xdr:to>
    <xdr:sp macro="" textlink="">
      <xdr:nvSpPr>
        <xdr:cNvPr id="3132" name="Control 60" hidden="1">
          <a:extLst>
            <a:ext uri="{63B3BB69-23CF-44E3-9099-C40C66FF867C}">
              <a14:compatExt xmlns:a14="http://schemas.microsoft.com/office/drawing/2010/main" spid="_x0000_s3132"/>
            </a:ext>
            <a:ext uri="{FF2B5EF4-FFF2-40B4-BE49-F238E27FC236}">
              <a16:creationId xmlns:a16="http://schemas.microsoft.com/office/drawing/2014/main" id="{00000000-0008-0000-0100-00003C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8</xdr:row>
      <xdr:rowOff>0</xdr:rowOff>
    </xdr:from>
    <xdr:to>
      <xdr:col>7</xdr:col>
      <xdr:colOff>304800</xdr:colOff>
      <xdr:row>8</xdr:row>
      <xdr:rowOff>228600</xdr:rowOff>
    </xdr:to>
    <xdr:sp macro="" textlink="">
      <xdr:nvSpPr>
        <xdr:cNvPr id="3133" name="Control 61" hidden="1">
          <a:extLst>
            <a:ext uri="{63B3BB69-23CF-44E3-9099-C40C66FF867C}">
              <a14:compatExt xmlns:a14="http://schemas.microsoft.com/office/drawing/2010/main" spid="_x0000_s3133"/>
            </a:ext>
            <a:ext uri="{FF2B5EF4-FFF2-40B4-BE49-F238E27FC236}">
              <a16:creationId xmlns:a16="http://schemas.microsoft.com/office/drawing/2014/main" id="{00000000-0008-0000-0100-00003D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304800</xdr:colOff>
      <xdr:row>8</xdr:row>
      <xdr:rowOff>228600</xdr:rowOff>
    </xdr:to>
    <xdr:sp macro="" textlink="">
      <xdr:nvSpPr>
        <xdr:cNvPr id="3134" name="Control 62" hidden="1">
          <a:extLst>
            <a:ext uri="{63B3BB69-23CF-44E3-9099-C40C66FF867C}">
              <a14:compatExt xmlns:a14="http://schemas.microsoft.com/office/drawing/2010/main" spid="_x0000_s3134"/>
            </a:ext>
            <a:ext uri="{FF2B5EF4-FFF2-40B4-BE49-F238E27FC236}">
              <a16:creationId xmlns:a16="http://schemas.microsoft.com/office/drawing/2014/main" id="{00000000-0008-0000-0100-00003E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9</xdr:col>
      <xdr:colOff>304800</xdr:colOff>
      <xdr:row>8</xdr:row>
      <xdr:rowOff>228600</xdr:rowOff>
    </xdr:to>
    <xdr:sp macro="" textlink="">
      <xdr:nvSpPr>
        <xdr:cNvPr id="3135" name="Control 63" hidden="1">
          <a:extLst>
            <a:ext uri="{63B3BB69-23CF-44E3-9099-C40C66FF867C}">
              <a14:compatExt xmlns:a14="http://schemas.microsoft.com/office/drawing/2010/main" spid="_x0000_s3135"/>
            </a:ext>
            <a:ext uri="{FF2B5EF4-FFF2-40B4-BE49-F238E27FC236}">
              <a16:creationId xmlns:a16="http://schemas.microsoft.com/office/drawing/2014/main" id="{00000000-0008-0000-0100-00003F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304800</xdr:colOff>
      <xdr:row>9</xdr:row>
      <xdr:rowOff>228600</xdr:rowOff>
    </xdr:to>
    <xdr:sp macro="" textlink="">
      <xdr:nvSpPr>
        <xdr:cNvPr id="3136" name="Control 64" hidden="1">
          <a:extLst>
            <a:ext uri="{63B3BB69-23CF-44E3-9099-C40C66FF867C}">
              <a14:compatExt xmlns:a14="http://schemas.microsoft.com/office/drawing/2010/main" spid="_x0000_s3136"/>
            </a:ext>
            <a:ext uri="{FF2B5EF4-FFF2-40B4-BE49-F238E27FC236}">
              <a16:creationId xmlns:a16="http://schemas.microsoft.com/office/drawing/2014/main" id="{00000000-0008-0000-0100-000040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4</xdr:col>
      <xdr:colOff>304800</xdr:colOff>
      <xdr:row>9</xdr:row>
      <xdr:rowOff>228600</xdr:rowOff>
    </xdr:to>
    <xdr:sp macro="" textlink="">
      <xdr:nvSpPr>
        <xdr:cNvPr id="3137" name="Control 65" hidden="1">
          <a:extLst>
            <a:ext uri="{63B3BB69-23CF-44E3-9099-C40C66FF867C}">
              <a14:compatExt xmlns:a14="http://schemas.microsoft.com/office/drawing/2010/main" spid="_x0000_s3137"/>
            </a:ext>
            <a:ext uri="{FF2B5EF4-FFF2-40B4-BE49-F238E27FC236}">
              <a16:creationId xmlns:a16="http://schemas.microsoft.com/office/drawing/2014/main" id="{00000000-0008-0000-0100-000041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5</xdr:col>
      <xdr:colOff>304800</xdr:colOff>
      <xdr:row>9</xdr:row>
      <xdr:rowOff>228600</xdr:rowOff>
    </xdr:to>
    <xdr:sp macro="" textlink="">
      <xdr:nvSpPr>
        <xdr:cNvPr id="3138" name="Control 66" hidden="1">
          <a:extLst>
            <a:ext uri="{63B3BB69-23CF-44E3-9099-C40C66FF867C}">
              <a14:compatExt xmlns:a14="http://schemas.microsoft.com/office/drawing/2010/main" spid="_x0000_s3138"/>
            </a:ext>
            <a:ext uri="{FF2B5EF4-FFF2-40B4-BE49-F238E27FC236}">
              <a16:creationId xmlns:a16="http://schemas.microsoft.com/office/drawing/2014/main" id="{00000000-0008-0000-0100-000042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6</xdr:col>
      <xdr:colOff>304800</xdr:colOff>
      <xdr:row>9</xdr:row>
      <xdr:rowOff>228600</xdr:rowOff>
    </xdr:to>
    <xdr:sp macro="" textlink="">
      <xdr:nvSpPr>
        <xdr:cNvPr id="3139" name="Control 67" hidden="1">
          <a:extLst>
            <a:ext uri="{63B3BB69-23CF-44E3-9099-C40C66FF867C}">
              <a14:compatExt xmlns:a14="http://schemas.microsoft.com/office/drawing/2010/main" spid="_x0000_s3139"/>
            </a:ext>
            <a:ext uri="{FF2B5EF4-FFF2-40B4-BE49-F238E27FC236}">
              <a16:creationId xmlns:a16="http://schemas.microsoft.com/office/drawing/2014/main" id="{00000000-0008-0000-0100-000043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9</xdr:row>
      <xdr:rowOff>0</xdr:rowOff>
    </xdr:from>
    <xdr:to>
      <xdr:col>7</xdr:col>
      <xdr:colOff>304800</xdr:colOff>
      <xdr:row>9</xdr:row>
      <xdr:rowOff>228600</xdr:rowOff>
    </xdr:to>
    <xdr:sp macro="" textlink="">
      <xdr:nvSpPr>
        <xdr:cNvPr id="3140" name="Control 68" hidden="1">
          <a:extLst>
            <a:ext uri="{63B3BB69-23CF-44E3-9099-C40C66FF867C}">
              <a14:compatExt xmlns:a14="http://schemas.microsoft.com/office/drawing/2010/main" spid="_x0000_s3140"/>
            </a:ext>
            <a:ext uri="{FF2B5EF4-FFF2-40B4-BE49-F238E27FC236}">
              <a16:creationId xmlns:a16="http://schemas.microsoft.com/office/drawing/2014/main" id="{00000000-0008-0000-0100-000044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304800</xdr:colOff>
      <xdr:row>9</xdr:row>
      <xdr:rowOff>228600</xdr:rowOff>
    </xdr:to>
    <xdr:sp macro="" textlink="">
      <xdr:nvSpPr>
        <xdr:cNvPr id="3141" name="Control 69" hidden="1">
          <a:extLst>
            <a:ext uri="{63B3BB69-23CF-44E3-9099-C40C66FF867C}">
              <a14:compatExt xmlns:a14="http://schemas.microsoft.com/office/drawing/2010/main" spid="_x0000_s3141"/>
            </a:ext>
            <a:ext uri="{FF2B5EF4-FFF2-40B4-BE49-F238E27FC236}">
              <a16:creationId xmlns:a16="http://schemas.microsoft.com/office/drawing/2014/main" id="{00000000-0008-0000-0100-000045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9</xdr:col>
      <xdr:colOff>304800</xdr:colOff>
      <xdr:row>9</xdr:row>
      <xdr:rowOff>228600</xdr:rowOff>
    </xdr:to>
    <xdr:sp macro="" textlink="">
      <xdr:nvSpPr>
        <xdr:cNvPr id="3142" name="Control 70" hidden="1">
          <a:extLst>
            <a:ext uri="{63B3BB69-23CF-44E3-9099-C40C66FF867C}">
              <a14:compatExt xmlns:a14="http://schemas.microsoft.com/office/drawing/2010/main" spid="_x0000_s3142"/>
            </a:ext>
            <a:ext uri="{FF2B5EF4-FFF2-40B4-BE49-F238E27FC236}">
              <a16:creationId xmlns:a16="http://schemas.microsoft.com/office/drawing/2014/main" id="{00000000-0008-0000-0100-000046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3</xdr:col>
      <xdr:colOff>304800</xdr:colOff>
      <xdr:row>10</xdr:row>
      <xdr:rowOff>228600</xdr:rowOff>
    </xdr:to>
    <xdr:sp macro="" textlink="">
      <xdr:nvSpPr>
        <xdr:cNvPr id="3143" name="Control 71" hidden="1">
          <a:extLst>
            <a:ext uri="{63B3BB69-23CF-44E3-9099-C40C66FF867C}">
              <a14:compatExt xmlns:a14="http://schemas.microsoft.com/office/drawing/2010/main" spid="_x0000_s3143"/>
            </a:ext>
            <a:ext uri="{FF2B5EF4-FFF2-40B4-BE49-F238E27FC236}">
              <a16:creationId xmlns:a16="http://schemas.microsoft.com/office/drawing/2014/main" id="{00000000-0008-0000-0100-000047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4</xdr:col>
      <xdr:colOff>304800</xdr:colOff>
      <xdr:row>10</xdr:row>
      <xdr:rowOff>228600</xdr:rowOff>
    </xdr:to>
    <xdr:sp macro="" textlink="">
      <xdr:nvSpPr>
        <xdr:cNvPr id="3144" name="Control 72" hidden="1">
          <a:extLst>
            <a:ext uri="{63B3BB69-23CF-44E3-9099-C40C66FF867C}">
              <a14:compatExt xmlns:a14="http://schemas.microsoft.com/office/drawing/2010/main" spid="_x0000_s3144"/>
            </a:ext>
            <a:ext uri="{FF2B5EF4-FFF2-40B4-BE49-F238E27FC236}">
              <a16:creationId xmlns:a16="http://schemas.microsoft.com/office/drawing/2014/main" id="{00000000-0008-0000-0100-000048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5</xdr:col>
      <xdr:colOff>304800</xdr:colOff>
      <xdr:row>10</xdr:row>
      <xdr:rowOff>228600</xdr:rowOff>
    </xdr:to>
    <xdr:sp macro="" textlink="">
      <xdr:nvSpPr>
        <xdr:cNvPr id="3145" name="Control 73" hidden="1">
          <a:extLst>
            <a:ext uri="{63B3BB69-23CF-44E3-9099-C40C66FF867C}">
              <a14:compatExt xmlns:a14="http://schemas.microsoft.com/office/drawing/2010/main" spid="_x0000_s3145"/>
            </a:ext>
            <a:ext uri="{FF2B5EF4-FFF2-40B4-BE49-F238E27FC236}">
              <a16:creationId xmlns:a16="http://schemas.microsoft.com/office/drawing/2014/main" id="{00000000-0008-0000-0100-000049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304800</xdr:colOff>
      <xdr:row>10</xdr:row>
      <xdr:rowOff>228600</xdr:rowOff>
    </xdr:to>
    <xdr:sp macro="" textlink="">
      <xdr:nvSpPr>
        <xdr:cNvPr id="3146" name="Control 74" hidden="1">
          <a:extLst>
            <a:ext uri="{63B3BB69-23CF-44E3-9099-C40C66FF867C}">
              <a14:compatExt xmlns:a14="http://schemas.microsoft.com/office/drawing/2010/main" spid="_x0000_s3146"/>
            </a:ext>
            <a:ext uri="{FF2B5EF4-FFF2-40B4-BE49-F238E27FC236}">
              <a16:creationId xmlns:a16="http://schemas.microsoft.com/office/drawing/2014/main" id="{00000000-0008-0000-0100-00004A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7</xdr:col>
      <xdr:colOff>304800</xdr:colOff>
      <xdr:row>10</xdr:row>
      <xdr:rowOff>228600</xdr:rowOff>
    </xdr:to>
    <xdr:sp macro="" textlink="">
      <xdr:nvSpPr>
        <xdr:cNvPr id="3147" name="Control 75" hidden="1">
          <a:extLst>
            <a:ext uri="{63B3BB69-23CF-44E3-9099-C40C66FF867C}">
              <a14:compatExt xmlns:a14="http://schemas.microsoft.com/office/drawing/2010/main" spid="_x0000_s3147"/>
            </a:ext>
            <a:ext uri="{FF2B5EF4-FFF2-40B4-BE49-F238E27FC236}">
              <a16:creationId xmlns:a16="http://schemas.microsoft.com/office/drawing/2014/main" id="{00000000-0008-0000-0100-00004B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304800</xdr:colOff>
      <xdr:row>10</xdr:row>
      <xdr:rowOff>228600</xdr:rowOff>
    </xdr:to>
    <xdr:sp macro="" textlink="">
      <xdr:nvSpPr>
        <xdr:cNvPr id="3148" name="Control 76" hidden="1">
          <a:extLst>
            <a:ext uri="{63B3BB69-23CF-44E3-9099-C40C66FF867C}">
              <a14:compatExt xmlns:a14="http://schemas.microsoft.com/office/drawing/2010/main" spid="_x0000_s3148"/>
            </a:ext>
            <a:ext uri="{FF2B5EF4-FFF2-40B4-BE49-F238E27FC236}">
              <a16:creationId xmlns:a16="http://schemas.microsoft.com/office/drawing/2014/main" id="{00000000-0008-0000-0100-00004C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9</xdr:col>
      <xdr:colOff>304800</xdr:colOff>
      <xdr:row>10</xdr:row>
      <xdr:rowOff>228600</xdr:rowOff>
    </xdr:to>
    <xdr:sp macro="" textlink="">
      <xdr:nvSpPr>
        <xdr:cNvPr id="3149" name="Control 77" hidden="1">
          <a:extLst>
            <a:ext uri="{63B3BB69-23CF-44E3-9099-C40C66FF867C}">
              <a14:compatExt xmlns:a14="http://schemas.microsoft.com/office/drawing/2010/main" spid="_x0000_s3149"/>
            </a:ext>
            <a:ext uri="{FF2B5EF4-FFF2-40B4-BE49-F238E27FC236}">
              <a16:creationId xmlns:a16="http://schemas.microsoft.com/office/drawing/2014/main" id="{00000000-0008-0000-0100-00004D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3</xdr:col>
      <xdr:colOff>304800</xdr:colOff>
      <xdr:row>11</xdr:row>
      <xdr:rowOff>228600</xdr:rowOff>
    </xdr:to>
    <xdr:sp macro="" textlink="">
      <xdr:nvSpPr>
        <xdr:cNvPr id="3150" name="Control 78" hidden="1">
          <a:extLst>
            <a:ext uri="{63B3BB69-23CF-44E3-9099-C40C66FF867C}">
              <a14:compatExt xmlns:a14="http://schemas.microsoft.com/office/drawing/2010/main" spid="_x0000_s3150"/>
            </a:ext>
            <a:ext uri="{FF2B5EF4-FFF2-40B4-BE49-F238E27FC236}">
              <a16:creationId xmlns:a16="http://schemas.microsoft.com/office/drawing/2014/main" id="{00000000-0008-0000-0100-00004E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11</xdr:row>
      <xdr:rowOff>0</xdr:rowOff>
    </xdr:from>
    <xdr:to>
      <xdr:col>4</xdr:col>
      <xdr:colOff>304800</xdr:colOff>
      <xdr:row>11</xdr:row>
      <xdr:rowOff>228600</xdr:rowOff>
    </xdr:to>
    <xdr:sp macro="" textlink="">
      <xdr:nvSpPr>
        <xdr:cNvPr id="3151" name="Control 79" hidden="1">
          <a:extLst>
            <a:ext uri="{63B3BB69-23CF-44E3-9099-C40C66FF867C}">
              <a14:compatExt xmlns:a14="http://schemas.microsoft.com/office/drawing/2010/main" spid="_x0000_s3151"/>
            </a:ext>
            <a:ext uri="{FF2B5EF4-FFF2-40B4-BE49-F238E27FC236}">
              <a16:creationId xmlns:a16="http://schemas.microsoft.com/office/drawing/2014/main" id="{00000000-0008-0000-0100-00004F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5</xdr:col>
      <xdr:colOff>304800</xdr:colOff>
      <xdr:row>11</xdr:row>
      <xdr:rowOff>228600</xdr:rowOff>
    </xdr:to>
    <xdr:sp macro="" textlink="">
      <xdr:nvSpPr>
        <xdr:cNvPr id="3152" name="Control 80" hidden="1">
          <a:extLst>
            <a:ext uri="{63B3BB69-23CF-44E3-9099-C40C66FF867C}">
              <a14:compatExt xmlns:a14="http://schemas.microsoft.com/office/drawing/2010/main" spid="_x0000_s3152"/>
            </a:ext>
            <a:ext uri="{FF2B5EF4-FFF2-40B4-BE49-F238E27FC236}">
              <a16:creationId xmlns:a16="http://schemas.microsoft.com/office/drawing/2014/main" id="{00000000-0008-0000-0100-000050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6</xdr:col>
      <xdr:colOff>304800</xdr:colOff>
      <xdr:row>11</xdr:row>
      <xdr:rowOff>228600</xdr:rowOff>
    </xdr:to>
    <xdr:sp macro="" textlink="">
      <xdr:nvSpPr>
        <xdr:cNvPr id="3153" name="Control 81" hidden="1">
          <a:extLst>
            <a:ext uri="{63B3BB69-23CF-44E3-9099-C40C66FF867C}">
              <a14:compatExt xmlns:a14="http://schemas.microsoft.com/office/drawing/2010/main" spid="_x0000_s3153"/>
            </a:ext>
            <a:ext uri="{FF2B5EF4-FFF2-40B4-BE49-F238E27FC236}">
              <a16:creationId xmlns:a16="http://schemas.microsoft.com/office/drawing/2014/main" id="{00000000-0008-0000-0100-000051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7</xdr:col>
      <xdr:colOff>304800</xdr:colOff>
      <xdr:row>11</xdr:row>
      <xdr:rowOff>228600</xdr:rowOff>
    </xdr:to>
    <xdr:sp macro="" textlink="">
      <xdr:nvSpPr>
        <xdr:cNvPr id="3154" name="Control 82" hidden="1">
          <a:extLst>
            <a:ext uri="{63B3BB69-23CF-44E3-9099-C40C66FF867C}">
              <a14:compatExt xmlns:a14="http://schemas.microsoft.com/office/drawing/2010/main" spid="_x0000_s3154"/>
            </a:ext>
            <a:ext uri="{FF2B5EF4-FFF2-40B4-BE49-F238E27FC236}">
              <a16:creationId xmlns:a16="http://schemas.microsoft.com/office/drawing/2014/main" id="{00000000-0008-0000-0100-000052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304800</xdr:colOff>
      <xdr:row>11</xdr:row>
      <xdr:rowOff>228600</xdr:rowOff>
    </xdr:to>
    <xdr:sp macro="" textlink="">
      <xdr:nvSpPr>
        <xdr:cNvPr id="3155" name="Control 83" hidden="1">
          <a:extLst>
            <a:ext uri="{63B3BB69-23CF-44E3-9099-C40C66FF867C}">
              <a14:compatExt xmlns:a14="http://schemas.microsoft.com/office/drawing/2010/main" spid="_x0000_s3155"/>
            </a:ext>
            <a:ext uri="{FF2B5EF4-FFF2-40B4-BE49-F238E27FC236}">
              <a16:creationId xmlns:a16="http://schemas.microsoft.com/office/drawing/2014/main" id="{00000000-0008-0000-0100-000053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9</xdr:col>
      <xdr:colOff>304800</xdr:colOff>
      <xdr:row>11</xdr:row>
      <xdr:rowOff>228600</xdr:rowOff>
    </xdr:to>
    <xdr:sp macro="" textlink="">
      <xdr:nvSpPr>
        <xdr:cNvPr id="3156" name="Control 84" hidden="1">
          <a:extLst>
            <a:ext uri="{63B3BB69-23CF-44E3-9099-C40C66FF867C}">
              <a14:compatExt xmlns:a14="http://schemas.microsoft.com/office/drawing/2010/main" spid="_x0000_s3156"/>
            </a:ext>
            <a:ext uri="{FF2B5EF4-FFF2-40B4-BE49-F238E27FC236}">
              <a16:creationId xmlns:a16="http://schemas.microsoft.com/office/drawing/2014/main" id="{00000000-0008-0000-0100-000054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3</xdr:col>
      <xdr:colOff>304800</xdr:colOff>
      <xdr:row>12</xdr:row>
      <xdr:rowOff>228600</xdr:rowOff>
    </xdr:to>
    <xdr:sp macro="" textlink="">
      <xdr:nvSpPr>
        <xdr:cNvPr id="3157" name="Control 85" hidden="1">
          <a:extLst>
            <a:ext uri="{63B3BB69-23CF-44E3-9099-C40C66FF867C}">
              <a14:compatExt xmlns:a14="http://schemas.microsoft.com/office/drawing/2010/main" spid="_x0000_s3157"/>
            </a:ext>
            <a:ext uri="{FF2B5EF4-FFF2-40B4-BE49-F238E27FC236}">
              <a16:creationId xmlns:a16="http://schemas.microsoft.com/office/drawing/2014/main" id="{00000000-0008-0000-0100-000055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4</xdr:col>
      <xdr:colOff>304800</xdr:colOff>
      <xdr:row>12</xdr:row>
      <xdr:rowOff>228600</xdr:rowOff>
    </xdr:to>
    <xdr:sp macro="" textlink="">
      <xdr:nvSpPr>
        <xdr:cNvPr id="3158" name="Control 86" hidden="1">
          <a:extLst>
            <a:ext uri="{63B3BB69-23CF-44E3-9099-C40C66FF867C}">
              <a14:compatExt xmlns:a14="http://schemas.microsoft.com/office/drawing/2010/main" spid="_x0000_s3158"/>
            </a:ext>
            <a:ext uri="{FF2B5EF4-FFF2-40B4-BE49-F238E27FC236}">
              <a16:creationId xmlns:a16="http://schemas.microsoft.com/office/drawing/2014/main" id="{00000000-0008-0000-0100-000056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5</xdr:col>
      <xdr:colOff>304800</xdr:colOff>
      <xdr:row>12</xdr:row>
      <xdr:rowOff>228600</xdr:rowOff>
    </xdr:to>
    <xdr:sp macro="" textlink="">
      <xdr:nvSpPr>
        <xdr:cNvPr id="3159" name="Control 87" hidden="1">
          <a:extLst>
            <a:ext uri="{63B3BB69-23CF-44E3-9099-C40C66FF867C}">
              <a14:compatExt xmlns:a14="http://schemas.microsoft.com/office/drawing/2010/main" spid="_x0000_s3159"/>
            </a:ext>
            <a:ext uri="{FF2B5EF4-FFF2-40B4-BE49-F238E27FC236}">
              <a16:creationId xmlns:a16="http://schemas.microsoft.com/office/drawing/2014/main" id="{00000000-0008-0000-0100-000057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6</xdr:col>
      <xdr:colOff>304800</xdr:colOff>
      <xdr:row>12</xdr:row>
      <xdr:rowOff>228600</xdr:rowOff>
    </xdr:to>
    <xdr:sp macro="" textlink="">
      <xdr:nvSpPr>
        <xdr:cNvPr id="3160" name="Control 88" hidden="1">
          <a:extLst>
            <a:ext uri="{63B3BB69-23CF-44E3-9099-C40C66FF867C}">
              <a14:compatExt xmlns:a14="http://schemas.microsoft.com/office/drawing/2010/main" spid="_x0000_s3160"/>
            </a:ext>
            <a:ext uri="{FF2B5EF4-FFF2-40B4-BE49-F238E27FC236}">
              <a16:creationId xmlns:a16="http://schemas.microsoft.com/office/drawing/2014/main" id="{00000000-0008-0000-0100-000058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7</xdr:col>
      <xdr:colOff>304800</xdr:colOff>
      <xdr:row>12</xdr:row>
      <xdr:rowOff>228600</xdr:rowOff>
    </xdr:to>
    <xdr:sp macro="" textlink="">
      <xdr:nvSpPr>
        <xdr:cNvPr id="3161" name="Control 89" hidden="1">
          <a:extLst>
            <a:ext uri="{63B3BB69-23CF-44E3-9099-C40C66FF867C}">
              <a14:compatExt xmlns:a14="http://schemas.microsoft.com/office/drawing/2010/main" spid="_x0000_s3161"/>
            </a:ext>
            <a:ext uri="{FF2B5EF4-FFF2-40B4-BE49-F238E27FC236}">
              <a16:creationId xmlns:a16="http://schemas.microsoft.com/office/drawing/2014/main" id="{00000000-0008-0000-0100-000059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304800</xdr:colOff>
      <xdr:row>12</xdr:row>
      <xdr:rowOff>228600</xdr:rowOff>
    </xdr:to>
    <xdr:sp macro="" textlink="">
      <xdr:nvSpPr>
        <xdr:cNvPr id="3162" name="Control 90" hidden="1">
          <a:extLst>
            <a:ext uri="{63B3BB69-23CF-44E3-9099-C40C66FF867C}">
              <a14:compatExt xmlns:a14="http://schemas.microsoft.com/office/drawing/2010/main" spid="_x0000_s3162"/>
            </a:ext>
            <a:ext uri="{FF2B5EF4-FFF2-40B4-BE49-F238E27FC236}">
              <a16:creationId xmlns:a16="http://schemas.microsoft.com/office/drawing/2014/main" id="{00000000-0008-0000-0100-00005A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9</xdr:col>
      <xdr:colOff>304800</xdr:colOff>
      <xdr:row>12</xdr:row>
      <xdr:rowOff>228600</xdr:rowOff>
    </xdr:to>
    <xdr:sp macro="" textlink="">
      <xdr:nvSpPr>
        <xdr:cNvPr id="3163" name="Control 91" hidden="1">
          <a:extLst>
            <a:ext uri="{63B3BB69-23CF-44E3-9099-C40C66FF867C}">
              <a14:compatExt xmlns:a14="http://schemas.microsoft.com/office/drawing/2010/main" spid="_x0000_s3163"/>
            </a:ext>
            <a:ext uri="{FF2B5EF4-FFF2-40B4-BE49-F238E27FC236}">
              <a16:creationId xmlns:a16="http://schemas.microsoft.com/office/drawing/2014/main" id="{00000000-0008-0000-0100-00005B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3</xdr:col>
      <xdr:colOff>304800</xdr:colOff>
      <xdr:row>13</xdr:row>
      <xdr:rowOff>228600</xdr:rowOff>
    </xdr:to>
    <xdr:sp macro="" textlink="">
      <xdr:nvSpPr>
        <xdr:cNvPr id="3164" name="Control 92" hidden="1">
          <a:extLst>
            <a:ext uri="{63B3BB69-23CF-44E3-9099-C40C66FF867C}">
              <a14:compatExt xmlns:a14="http://schemas.microsoft.com/office/drawing/2010/main" spid="_x0000_s3164"/>
            </a:ext>
            <a:ext uri="{FF2B5EF4-FFF2-40B4-BE49-F238E27FC236}">
              <a16:creationId xmlns:a16="http://schemas.microsoft.com/office/drawing/2014/main" id="{00000000-0008-0000-0100-00005C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13</xdr:row>
      <xdr:rowOff>0</xdr:rowOff>
    </xdr:from>
    <xdr:to>
      <xdr:col>4</xdr:col>
      <xdr:colOff>304800</xdr:colOff>
      <xdr:row>13</xdr:row>
      <xdr:rowOff>228600</xdr:rowOff>
    </xdr:to>
    <xdr:sp macro="" textlink="">
      <xdr:nvSpPr>
        <xdr:cNvPr id="3165" name="Control 93" hidden="1">
          <a:extLst>
            <a:ext uri="{63B3BB69-23CF-44E3-9099-C40C66FF867C}">
              <a14:compatExt xmlns:a14="http://schemas.microsoft.com/office/drawing/2010/main" spid="_x0000_s3165"/>
            </a:ext>
            <a:ext uri="{FF2B5EF4-FFF2-40B4-BE49-F238E27FC236}">
              <a16:creationId xmlns:a16="http://schemas.microsoft.com/office/drawing/2014/main" id="{00000000-0008-0000-0100-00005D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5</xdr:col>
      <xdr:colOff>304800</xdr:colOff>
      <xdr:row>13</xdr:row>
      <xdr:rowOff>228600</xdr:rowOff>
    </xdr:to>
    <xdr:sp macro="" textlink="">
      <xdr:nvSpPr>
        <xdr:cNvPr id="3166" name="Control 94" hidden="1">
          <a:extLst>
            <a:ext uri="{63B3BB69-23CF-44E3-9099-C40C66FF867C}">
              <a14:compatExt xmlns:a14="http://schemas.microsoft.com/office/drawing/2010/main" spid="_x0000_s3166"/>
            </a:ext>
            <a:ext uri="{FF2B5EF4-FFF2-40B4-BE49-F238E27FC236}">
              <a16:creationId xmlns:a16="http://schemas.microsoft.com/office/drawing/2014/main" id="{00000000-0008-0000-0100-00005E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6</xdr:col>
      <xdr:colOff>304800</xdr:colOff>
      <xdr:row>13</xdr:row>
      <xdr:rowOff>228600</xdr:rowOff>
    </xdr:to>
    <xdr:sp macro="" textlink="">
      <xdr:nvSpPr>
        <xdr:cNvPr id="3167" name="Control 95" hidden="1">
          <a:extLst>
            <a:ext uri="{63B3BB69-23CF-44E3-9099-C40C66FF867C}">
              <a14:compatExt xmlns:a14="http://schemas.microsoft.com/office/drawing/2010/main" spid="_x0000_s3167"/>
            </a:ext>
            <a:ext uri="{FF2B5EF4-FFF2-40B4-BE49-F238E27FC236}">
              <a16:creationId xmlns:a16="http://schemas.microsoft.com/office/drawing/2014/main" id="{00000000-0008-0000-0100-00005F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13</xdr:row>
      <xdr:rowOff>0</xdr:rowOff>
    </xdr:from>
    <xdr:to>
      <xdr:col>7</xdr:col>
      <xdr:colOff>304800</xdr:colOff>
      <xdr:row>13</xdr:row>
      <xdr:rowOff>228600</xdr:rowOff>
    </xdr:to>
    <xdr:sp macro="" textlink="">
      <xdr:nvSpPr>
        <xdr:cNvPr id="3168" name="Control 96" hidden="1">
          <a:extLst>
            <a:ext uri="{63B3BB69-23CF-44E3-9099-C40C66FF867C}">
              <a14:compatExt xmlns:a14="http://schemas.microsoft.com/office/drawing/2010/main" spid="_x0000_s3168"/>
            </a:ext>
            <a:ext uri="{FF2B5EF4-FFF2-40B4-BE49-F238E27FC236}">
              <a16:creationId xmlns:a16="http://schemas.microsoft.com/office/drawing/2014/main" id="{00000000-0008-0000-0100-000060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304800</xdr:colOff>
      <xdr:row>13</xdr:row>
      <xdr:rowOff>228600</xdr:rowOff>
    </xdr:to>
    <xdr:sp macro="" textlink="">
      <xdr:nvSpPr>
        <xdr:cNvPr id="3169" name="Control 97" hidden="1">
          <a:extLst>
            <a:ext uri="{63B3BB69-23CF-44E3-9099-C40C66FF867C}">
              <a14:compatExt xmlns:a14="http://schemas.microsoft.com/office/drawing/2010/main" spid="_x0000_s3169"/>
            </a:ext>
            <a:ext uri="{FF2B5EF4-FFF2-40B4-BE49-F238E27FC236}">
              <a16:creationId xmlns:a16="http://schemas.microsoft.com/office/drawing/2014/main" id="{00000000-0008-0000-0100-000061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9</xdr:col>
      <xdr:colOff>304800</xdr:colOff>
      <xdr:row>13</xdr:row>
      <xdr:rowOff>228600</xdr:rowOff>
    </xdr:to>
    <xdr:sp macro="" textlink="">
      <xdr:nvSpPr>
        <xdr:cNvPr id="3170" name="Control 98" hidden="1">
          <a:extLst>
            <a:ext uri="{63B3BB69-23CF-44E3-9099-C40C66FF867C}">
              <a14:compatExt xmlns:a14="http://schemas.microsoft.com/office/drawing/2010/main" spid="_x0000_s3170"/>
            </a:ext>
            <a:ext uri="{FF2B5EF4-FFF2-40B4-BE49-F238E27FC236}">
              <a16:creationId xmlns:a16="http://schemas.microsoft.com/office/drawing/2014/main" id="{00000000-0008-0000-0100-000062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304800</xdr:colOff>
      <xdr:row>14</xdr:row>
      <xdr:rowOff>228600</xdr:rowOff>
    </xdr:to>
    <xdr:sp macro="" textlink="">
      <xdr:nvSpPr>
        <xdr:cNvPr id="3171" name="Control 99" hidden="1">
          <a:extLst>
            <a:ext uri="{63B3BB69-23CF-44E3-9099-C40C66FF867C}">
              <a14:compatExt xmlns:a14="http://schemas.microsoft.com/office/drawing/2010/main" spid="_x0000_s3171"/>
            </a:ext>
            <a:ext uri="{FF2B5EF4-FFF2-40B4-BE49-F238E27FC236}">
              <a16:creationId xmlns:a16="http://schemas.microsoft.com/office/drawing/2014/main" id="{00000000-0008-0000-0100-000063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4</xdr:col>
      <xdr:colOff>304800</xdr:colOff>
      <xdr:row>14</xdr:row>
      <xdr:rowOff>228600</xdr:rowOff>
    </xdr:to>
    <xdr:sp macro="" textlink="">
      <xdr:nvSpPr>
        <xdr:cNvPr id="3172" name="Control 100" hidden="1">
          <a:extLst>
            <a:ext uri="{63B3BB69-23CF-44E3-9099-C40C66FF867C}">
              <a14:compatExt xmlns:a14="http://schemas.microsoft.com/office/drawing/2010/main" spid="_x0000_s3172"/>
            </a:ext>
            <a:ext uri="{FF2B5EF4-FFF2-40B4-BE49-F238E27FC236}">
              <a16:creationId xmlns:a16="http://schemas.microsoft.com/office/drawing/2014/main" id="{00000000-0008-0000-0100-000064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5</xdr:col>
      <xdr:colOff>304800</xdr:colOff>
      <xdr:row>14</xdr:row>
      <xdr:rowOff>228600</xdr:rowOff>
    </xdr:to>
    <xdr:sp macro="" textlink="">
      <xdr:nvSpPr>
        <xdr:cNvPr id="3173" name="Control 101" hidden="1">
          <a:extLst>
            <a:ext uri="{63B3BB69-23CF-44E3-9099-C40C66FF867C}">
              <a14:compatExt xmlns:a14="http://schemas.microsoft.com/office/drawing/2010/main" spid="_x0000_s3173"/>
            </a:ext>
            <a:ext uri="{FF2B5EF4-FFF2-40B4-BE49-F238E27FC236}">
              <a16:creationId xmlns:a16="http://schemas.microsoft.com/office/drawing/2014/main" id="{00000000-0008-0000-0100-000065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6</xdr:col>
      <xdr:colOff>304800</xdr:colOff>
      <xdr:row>14</xdr:row>
      <xdr:rowOff>228600</xdr:rowOff>
    </xdr:to>
    <xdr:sp macro="" textlink="">
      <xdr:nvSpPr>
        <xdr:cNvPr id="3174" name="Control 102" hidden="1">
          <a:extLst>
            <a:ext uri="{63B3BB69-23CF-44E3-9099-C40C66FF867C}">
              <a14:compatExt xmlns:a14="http://schemas.microsoft.com/office/drawing/2010/main" spid="_x0000_s3174"/>
            </a:ext>
            <a:ext uri="{FF2B5EF4-FFF2-40B4-BE49-F238E27FC236}">
              <a16:creationId xmlns:a16="http://schemas.microsoft.com/office/drawing/2014/main" id="{00000000-0008-0000-0100-000066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14</xdr:row>
      <xdr:rowOff>0</xdr:rowOff>
    </xdr:from>
    <xdr:to>
      <xdr:col>7</xdr:col>
      <xdr:colOff>304800</xdr:colOff>
      <xdr:row>14</xdr:row>
      <xdr:rowOff>228600</xdr:rowOff>
    </xdr:to>
    <xdr:sp macro="" textlink="">
      <xdr:nvSpPr>
        <xdr:cNvPr id="3175" name="Control 103" hidden="1">
          <a:extLst>
            <a:ext uri="{63B3BB69-23CF-44E3-9099-C40C66FF867C}">
              <a14:compatExt xmlns:a14="http://schemas.microsoft.com/office/drawing/2010/main" spid="_x0000_s3175"/>
            </a:ext>
            <a:ext uri="{FF2B5EF4-FFF2-40B4-BE49-F238E27FC236}">
              <a16:creationId xmlns:a16="http://schemas.microsoft.com/office/drawing/2014/main" id="{00000000-0008-0000-0100-000067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304800</xdr:colOff>
      <xdr:row>14</xdr:row>
      <xdr:rowOff>228600</xdr:rowOff>
    </xdr:to>
    <xdr:sp macro="" textlink="">
      <xdr:nvSpPr>
        <xdr:cNvPr id="3176" name="Control 104" hidden="1">
          <a:extLst>
            <a:ext uri="{63B3BB69-23CF-44E3-9099-C40C66FF867C}">
              <a14:compatExt xmlns:a14="http://schemas.microsoft.com/office/drawing/2010/main" spid="_x0000_s3176"/>
            </a:ext>
            <a:ext uri="{FF2B5EF4-FFF2-40B4-BE49-F238E27FC236}">
              <a16:creationId xmlns:a16="http://schemas.microsoft.com/office/drawing/2014/main" id="{00000000-0008-0000-0100-000068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9</xdr:col>
      <xdr:colOff>304800</xdr:colOff>
      <xdr:row>14</xdr:row>
      <xdr:rowOff>228600</xdr:rowOff>
    </xdr:to>
    <xdr:sp macro="" textlink="">
      <xdr:nvSpPr>
        <xdr:cNvPr id="3177" name="Control 105" hidden="1">
          <a:extLst>
            <a:ext uri="{63B3BB69-23CF-44E3-9099-C40C66FF867C}">
              <a14:compatExt xmlns:a14="http://schemas.microsoft.com/office/drawing/2010/main" spid="_x0000_s3177"/>
            </a:ext>
            <a:ext uri="{FF2B5EF4-FFF2-40B4-BE49-F238E27FC236}">
              <a16:creationId xmlns:a16="http://schemas.microsoft.com/office/drawing/2014/main" id="{00000000-0008-0000-0100-000069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3</xdr:col>
      <xdr:colOff>304800</xdr:colOff>
      <xdr:row>15</xdr:row>
      <xdr:rowOff>228600</xdr:rowOff>
    </xdr:to>
    <xdr:sp macro="" textlink="">
      <xdr:nvSpPr>
        <xdr:cNvPr id="3178" name="Control 106" hidden="1">
          <a:extLst>
            <a:ext uri="{63B3BB69-23CF-44E3-9099-C40C66FF867C}">
              <a14:compatExt xmlns:a14="http://schemas.microsoft.com/office/drawing/2010/main" spid="_x0000_s3178"/>
            </a:ext>
            <a:ext uri="{FF2B5EF4-FFF2-40B4-BE49-F238E27FC236}">
              <a16:creationId xmlns:a16="http://schemas.microsoft.com/office/drawing/2014/main" id="{00000000-0008-0000-0100-00006A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4</xdr:col>
      <xdr:colOff>304800</xdr:colOff>
      <xdr:row>15</xdr:row>
      <xdr:rowOff>228600</xdr:rowOff>
    </xdr:to>
    <xdr:sp macro="" textlink="">
      <xdr:nvSpPr>
        <xdr:cNvPr id="3179" name="Control 107" hidden="1">
          <a:extLst>
            <a:ext uri="{63B3BB69-23CF-44E3-9099-C40C66FF867C}">
              <a14:compatExt xmlns:a14="http://schemas.microsoft.com/office/drawing/2010/main" spid="_x0000_s3179"/>
            </a:ext>
            <a:ext uri="{FF2B5EF4-FFF2-40B4-BE49-F238E27FC236}">
              <a16:creationId xmlns:a16="http://schemas.microsoft.com/office/drawing/2014/main" id="{00000000-0008-0000-0100-00006B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5</xdr:col>
      <xdr:colOff>304800</xdr:colOff>
      <xdr:row>15</xdr:row>
      <xdr:rowOff>228600</xdr:rowOff>
    </xdr:to>
    <xdr:sp macro="" textlink="">
      <xdr:nvSpPr>
        <xdr:cNvPr id="3180" name="Control 108" hidden="1">
          <a:extLst>
            <a:ext uri="{63B3BB69-23CF-44E3-9099-C40C66FF867C}">
              <a14:compatExt xmlns:a14="http://schemas.microsoft.com/office/drawing/2010/main" spid="_x0000_s3180"/>
            </a:ext>
            <a:ext uri="{FF2B5EF4-FFF2-40B4-BE49-F238E27FC236}">
              <a16:creationId xmlns:a16="http://schemas.microsoft.com/office/drawing/2014/main" id="{00000000-0008-0000-0100-00006C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6</xdr:col>
      <xdr:colOff>304800</xdr:colOff>
      <xdr:row>15</xdr:row>
      <xdr:rowOff>228600</xdr:rowOff>
    </xdr:to>
    <xdr:sp macro="" textlink="">
      <xdr:nvSpPr>
        <xdr:cNvPr id="3181" name="Control 109" hidden="1">
          <a:extLst>
            <a:ext uri="{63B3BB69-23CF-44E3-9099-C40C66FF867C}">
              <a14:compatExt xmlns:a14="http://schemas.microsoft.com/office/drawing/2010/main" spid="_x0000_s3181"/>
            </a:ext>
            <a:ext uri="{FF2B5EF4-FFF2-40B4-BE49-F238E27FC236}">
              <a16:creationId xmlns:a16="http://schemas.microsoft.com/office/drawing/2014/main" id="{00000000-0008-0000-0100-00006D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15</xdr:row>
      <xdr:rowOff>0</xdr:rowOff>
    </xdr:from>
    <xdr:to>
      <xdr:col>7</xdr:col>
      <xdr:colOff>304800</xdr:colOff>
      <xdr:row>15</xdr:row>
      <xdr:rowOff>228600</xdr:rowOff>
    </xdr:to>
    <xdr:sp macro="" textlink="">
      <xdr:nvSpPr>
        <xdr:cNvPr id="3182" name="Control 110" hidden="1">
          <a:extLst>
            <a:ext uri="{63B3BB69-23CF-44E3-9099-C40C66FF867C}">
              <a14:compatExt xmlns:a14="http://schemas.microsoft.com/office/drawing/2010/main" spid="_x0000_s3182"/>
            </a:ext>
            <a:ext uri="{FF2B5EF4-FFF2-40B4-BE49-F238E27FC236}">
              <a16:creationId xmlns:a16="http://schemas.microsoft.com/office/drawing/2014/main" id="{00000000-0008-0000-0100-00006E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304800</xdr:colOff>
      <xdr:row>15</xdr:row>
      <xdr:rowOff>228600</xdr:rowOff>
    </xdr:to>
    <xdr:sp macro="" textlink="">
      <xdr:nvSpPr>
        <xdr:cNvPr id="3183" name="Control 111" hidden="1">
          <a:extLst>
            <a:ext uri="{63B3BB69-23CF-44E3-9099-C40C66FF867C}">
              <a14:compatExt xmlns:a14="http://schemas.microsoft.com/office/drawing/2010/main" spid="_x0000_s3183"/>
            </a:ext>
            <a:ext uri="{FF2B5EF4-FFF2-40B4-BE49-F238E27FC236}">
              <a16:creationId xmlns:a16="http://schemas.microsoft.com/office/drawing/2014/main" id="{00000000-0008-0000-0100-00006F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9</xdr:col>
      <xdr:colOff>304800</xdr:colOff>
      <xdr:row>15</xdr:row>
      <xdr:rowOff>228600</xdr:rowOff>
    </xdr:to>
    <xdr:sp macro="" textlink="">
      <xdr:nvSpPr>
        <xdr:cNvPr id="3184" name="Control 112" hidden="1">
          <a:extLst>
            <a:ext uri="{63B3BB69-23CF-44E3-9099-C40C66FF867C}">
              <a14:compatExt xmlns:a14="http://schemas.microsoft.com/office/drawing/2010/main" spid="_x0000_s3184"/>
            </a:ext>
            <a:ext uri="{FF2B5EF4-FFF2-40B4-BE49-F238E27FC236}">
              <a16:creationId xmlns:a16="http://schemas.microsoft.com/office/drawing/2014/main" id="{00000000-0008-0000-0100-000070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3</xdr:col>
      <xdr:colOff>304800</xdr:colOff>
      <xdr:row>16</xdr:row>
      <xdr:rowOff>228600</xdr:rowOff>
    </xdr:to>
    <xdr:sp macro="" textlink="">
      <xdr:nvSpPr>
        <xdr:cNvPr id="3185" name="Control 113" hidden="1">
          <a:extLst>
            <a:ext uri="{63B3BB69-23CF-44E3-9099-C40C66FF867C}">
              <a14:compatExt xmlns:a14="http://schemas.microsoft.com/office/drawing/2010/main" spid="_x0000_s3185"/>
            </a:ext>
            <a:ext uri="{FF2B5EF4-FFF2-40B4-BE49-F238E27FC236}">
              <a16:creationId xmlns:a16="http://schemas.microsoft.com/office/drawing/2014/main" id="{00000000-0008-0000-0100-000071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4</xdr:col>
      <xdr:colOff>304800</xdr:colOff>
      <xdr:row>16</xdr:row>
      <xdr:rowOff>228600</xdr:rowOff>
    </xdr:to>
    <xdr:sp macro="" textlink="">
      <xdr:nvSpPr>
        <xdr:cNvPr id="3186" name="Control 114" hidden="1">
          <a:extLst>
            <a:ext uri="{63B3BB69-23CF-44E3-9099-C40C66FF867C}">
              <a14:compatExt xmlns:a14="http://schemas.microsoft.com/office/drawing/2010/main" spid="_x0000_s3186"/>
            </a:ext>
            <a:ext uri="{FF2B5EF4-FFF2-40B4-BE49-F238E27FC236}">
              <a16:creationId xmlns:a16="http://schemas.microsoft.com/office/drawing/2014/main" id="{00000000-0008-0000-0100-000072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5</xdr:col>
      <xdr:colOff>304800</xdr:colOff>
      <xdr:row>16</xdr:row>
      <xdr:rowOff>228600</xdr:rowOff>
    </xdr:to>
    <xdr:sp macro="" textlink="">
      <xdr:nvSpPr>
        <xdr:cNvPr id="3187" name="Control 115" hidden="1">
          <a:extLst>
            <a:ext uri="{63B3BB69-23CF-44E3-9099-C40C66FF867C}">
              <a14:compatExt xmlns:a14="http://schemas.microsoft.com/office/drawing/2010/main" spid="_x0000_s3187"/>
            </a:ext>
            <a:ext uri="{FF2B5EF4-FFF2-40B4-BE49-F238E27FC236}">
              <a16:creationId xmlns:a16="http://schemas.microsoft.com/office/drawing/2014/main" id="{00000000-0008-0000-0100-000073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6</xdr:col>
      <xdr:colOff>304800</xdr:colOff>
      <xdr:row>16</xdr:row>
      <xdr:rowOff>228600</xdr:rowOff>
    </xdr:to>
    <xdr:sp macro="" textlink="">
      <xdr:nvSpPr>
        <xdr:cNvPr id="3188" name="Control 116" hidden="1">
          <a:extLst>
            <a:ext uri="{63B3BB69-23CF-44E3-9099-C40C66FF867C}">
              <a14:compatExt xmlns:a14="http://schemas.microsoft.com/office/drawing/2010/main" spid="_x0000_s3188"/>
            </a:ext>
            <a:ext uri="{FF2B5EF4-FFF2-40B4-BE49-F238E27FC236}">
              <a16:creationId xmlns:a16="http://schemas.microsoft.com/office/drawing/2014/main" id="{00000000-0008-0000-0100-000074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16</xdr:row>
      <xdr:rowOff>0</xdr:rowOff>
    </xdr:from>
    <xdr:to>
      <xdr:col>7</xdr:col>
      <xdr:colOff>304800</xdr:colOff>
      <xdr:row>16</xdr:row>
      <xdr:rowOff>228600</xdr:rowOff>
    </xdr:to>
    <xdr:sp macro="" textlink="">
      <xdr:nvSpPr>
        <xdr:cNvPr id="3189" name="Control 117" hidden="1">
          <a:extLst>
            <a:ext uri="{63B3BB69-23CF-44E3-9099-C40C66FF867C}">
              <a14:compatExt xmlns:a14="http://schemas.microsoft.com/office/drawing/2010/main" spid="_x0000_s3189"/>
            </a:ext>
            <a:ext uri="{FF2B5EF4-FFF2-40B4-BE49-F238E27FC236}">
              <a16:creationId xmlns:a16="http://schemas.microsoft.com/office/drawing/2014/main" id="{00000000-0008-0000-0100-000075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304800</xdr:colOff>
      <xdr:row>16</xdr:row>
      <xdr:rowOff>228600</xdr:rowOff>
    </xdr:to>
    <xdr:sp macro="" textlink="">
      <xdr:nvSpPr>
        <xdr:cNvPr id="3190" name="Control 118" hidden="1">
          <a:extLst>
            <a:ext uri="{63B3BB69-23CF-44E3-9099-C40C66FF867C}">
              <a14:compatExt xmlns:a14="http://schemas.microsoft.com/office/drawing/2010/main" spid="_x0000_s3190"/>
            </a:ext>
            <a:ext uri="{FF2B5EF4-FFF2-40B4-BE49-F238E27FC236}">
              <a16:creationId xmlns:a16="http://schemas.microsoft.com/office/drawing/2014/main" id="{00000000-0008-0000-0100-000076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9</xdr:col>
      <xdr:colOff>304800</xdr:colOff>
      <xdr:row>16</xdr:row>
      <xdr:rowOff>228600</xdr:rowOff>
    </xdr:to>
    <xdr:sp macro="" textlink="">
      <xdr:nvSpPr>
        <xdr:cNvPr id="3191" name="Control 119" hidden="1">
          <a:extLst>
            <a:ext uri="{63B3BB69-23CF-44E3-9099-C40C66FF867C}">
              <a14:compatExt xmlns:a14="http://schemas.microsoft.com/office/drawing/2010/main" spid="_x0000_s3191"/>
            </a:ext>
            <a:ext uri="{FF2B5EF4-FFF2-40B4-BE49-F238E27FC236}">
              <a16:creationId xmlns:a16="http://schemas.microsoft.com/office/drawing/2014/main" id="{00000000-0008-0000-0100-000077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3</xdr:col>
      <xdr:colOff>304800</xdr:colOff>
      <xdr:row>17</xdr:row>
      <xdr:rowOff>228600</xdr:rowOff>
    </xdr:to>
    <xdr:sp macro="" textlink="">
      <xdr:nvSpPr>
        <xdr:cNvPr id="3192" name="Control 120" hidden="1">
          <a:extLst>
            <a:ext uri="{63B3BB69-23CF-44E3-9099-C40C66FF867C}">
              <a14:compatExt xmlns:a14="http://schemas.microsoft.com/office/drawing/2010/main" spid="_x0000_s3192"/>
            </a:ext>
            <a:ext uri="{FF2B5EF4-FFF2-40B4-BE49-F238E27FC236}">
              <a16:creationId xmlns:a16="http://schemas.microsoft.com/office/drawing/2014/main" id="{00000000-0008-0000-0100-000078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4</xdr:col>
      <xdr:colOff>304800</xdr:colOff>
      <xdr:row>17</xdr:row>
      <xdr:rowOff>228600</xdr:rowOff>
    </xdr:to>
    <xdr:sp macro="" textlink="">
      <xdr:nvSpPr>
        <xdr:cNvPr id="3193" name="Control 121" hidden="1">
          <a:extLst>
            <a:ext uri="{63B3BB69-23CF-44E3-9099-C40C66FF867C}">
              <a14:compatExt xmlns:a14="http://schemas.microsoft.com/office/drawing/2010/main" spid="_x0000_s3193"/>
            </a:ext>
            <a:ext uri="{FF2B5EF4-FFF2-40B4-BE49-F238E27FC236}">
              <a16:creationId xmlns:a16="http://schemas.microsoft.com/office/drawing/2014/main" id="{00000000-0008-0000-0100-000079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5</xdr:col>
      <xdr:colOff>304800</xdr:colOff>
      <xdr:row>17</xdr:row>
      <xdr:rowOff>228600</xdr:rowOff>
    </xdr:to>
    <xdr:sp macro="" textlink="">
      <xdr:nvSpPr>
        <xdr:cNvPr id="3194" name="Control 122" hidden="1">
          <a:extLst>
            <a:ext uri="{63B3BB69-23CF-44E3-9099-C40C66FF867C}">
              <a14:compatExt xmlns:a14="http://schemas.microsoft.com/office/drawing/2010/main" spid="_x0000_s3194"/>
            </a:ext>
            <a:ext uri="{FF2B5EF4-FFF2-40B4-BE49-F238E27FC236}">
              <a16:creationId xmlns:a16="http://schemas.microsoft.com/office/drawing/2014/main" id="{00000000-0008-0000-0100-00007A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6</xdr:col>
      <xdr:colOff>304800</xdr:colOff>
      <xdr:row>17</xdr:row>
      <xdr:rowOff>228600</xdr:rowOff>
    </xdr:to>
    <xdr:sp macro="" textlink="">
      <xdr:nvSpPr>
        <xdr:cNvPr id="3195" name="Control 123" hidden="1">
          <a:extLst>
            <a:ext uri="{63B3BB69-23CF-44E3-9099-C40C66FF867C}">
              <a14:compatExt xmlns:a14="http://schemas.microsoft.com/office/drawing/2010/main" spid="_x0000_s3195"/>
            </a:ext>
            <a:ext uri="{FF2B5EF4-FFF2-40B4-BE49-F238E27FC236}">
              <a16:creationId xmlns:a16="http://schemas.microsoft.com/office/drawing/2014/main" id="{00000000-0008-0000-0100-00007B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17</xdr:row>
      <xdr:rowOff>0</xdr:rowOff>
    </xdr:from>
    <xdr:to>
      <xdr:col>7</xdr:col>
      <xdr:colOff>304800</xdr:colOff>
      <xdr:row>17</xdr:row>
      <xdr:rowOff>228600</xdr:rowOff>
    </xdr:to>
    <xdr:sp macro="" textlink="">
      <xdr:nvSpPr>
        <xdr:cNvPr id="3196" name="Control 124" hidden="1">
          <a:extLst>
            <a:ext uri="{63B3BB69-23CF-44E3-9099-C40C66FF867C}">
              <a14:compatExt xmlns:a14="http://schemas.microsoft.com/office/drawing/2010/main" spid="_x0000_s3196"/>
            </a:ext>
            <a:ext uri="{FF2B5EF4-FFF2-40B4-BE49-F238E27FC236}">
              <a16:creationId xmlns:a16="http://schemas.microsoft.com/office/drawing/2014/main" id="{00000000-0008-0000-0100-00007C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8</xdr:col>
      <xdr:colOff>304800</xdr:colOff>
      <xdr:row>17</xdr:row>
      <xdr:rowOff>228600</xdr:rowOff>
    </xdr:to>
    <xdr:sp macro="" textlink="">
      <xdr:nvSpPr>
        <xdr:cNvPr id="3197" name="Control 125" hidden="1">
          <a:extLst>
            <a:ext uri="{63B3BB69-23CF-44E3-9099-C40C66FF867C}">
              <a14:compatExt xmlns:a14="http://schemas.microsoft.com/office/drawing/2010/main" spid="_x0000_s3197"/>
            </a:ext>
            <a:ext uri="{FF2B5EF4-FFF2-40B4-BE49-F238E27FC236}">
              <a16:creationId xmlns:a16="http://schemas.microsoft.com/office/drawing/2014/main" id="{00000000-0008-0000-0100-00007D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9</xdr:col>
      <xdr:colOff>304800</xdr:colOff>
      <xdr:row>17</xdr:row>
      <xdr:rowOff>228600</xdr:rowOff>
    </xdr:to>
    <xdr:sp macro="" textlink="">
      <xdr:nvSpPr>
        <xdr:cNvPr id="3198" name="Control 126" hidden="1">
          <a:extLst>
            <a:ext uri="{63B3BB69-23CF-44E3-9099-C40C66FF867C}">
              <a14:compatExt xmlns:a14="http://schemas.microsoft.com/office/drawing/2010/main" spid="_x0000_s3198"/>
            </a:ext>
            <a:ext uri="{FF2B5EF4-FFF2-40B4-BE49-F238E27FC236}">
              <a16:creationId xmlns:a16="http://schemas.microsoft.com/office/drawing/2014/main" id="{00000000-0008-0000-0100-00007E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3</xdr:col>
      <xdr:colOff>304800</xdr:colOff>
      <xdr:row>18</xdr:row>
      <xdr:rowOff>228600</xdr:rowOff>
    </xdr:to>
    <xdr:sp macro="" textlink="">
      <xdr:nvSpPr>
        <xdr:cNvPr id="3199" name="Control 127" hidden="1">
          <a:extLst>
            <a:ext uri="{63B3BB69-23CF-44E3-9099-C40C66FF867C}">
              <a14:compatExt xmlns:a14="http://schemas.microsoft.com/office/drawing/2010/main" spid="_x0000_s3199"/>
            </a:ext>
            <a:ext uri="{FF2B5EF4-FFF2-40B4-BE49-F238E27FC236}">
              <a16:creationId xmlns:a16="http://schemas.microsoft.com/office/drawing/2014/main" id="{00000000-0008-0000-0100-00007F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4</xdr:col>
      <xdr:colOff>304800</xdr:colOff>
      <xdr:row>18</xdr:row>
      <xdr:rowOff>228600</xdr:rowOff>
    </xdr:to>
    <xdr:sp macro="" textlink="">
      <xdr:nvSpPr>
        <xdr:cNvPr id="3200" name="Control 128" hidden="1">
          <a:extLst>
            <a:ext uri="{63B3BB69-23CF-44E3-9099-C40C66FF867C}">
              <a14:compatExt xmlns:a14="http://schemas.microsoft.com/office/drawing/2010/main" spid="_x0000_s3200"/>
            </a:ext>
            <a:ext uri="{FF2B5EF4-FFF2-40B4-BE49-F238E27FC236}">
              <a16:creationId xmlns:a16="http://schemas.microsoft.com/office/drawing/2014/main" id="{00000000-0008-0000-0100-000080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5</xdr:col>
      <xdr:colOff>304800</xdr:colOff>
      <xdr:row>18</xdr:row>
      <xdr:rowOff>228600</xdr:rowOff>
    </xdr:to>
    <xdr:sp macro="" textlink="">
      <xdr:nvSpPr>
        <xdr:cNvPr id="3201" name="Control 129" hidden="1">
          <a:extLst>
            <a:ext uri="{63B3BB69-23CF-44E3-9099-C40C66FF867C}">
              <a14:compatExt xmlns:a14="http://schemas.microsoft.com/office/drawing/2010/main" spid="_x0000_s3201"/>
            </a:ext>
            <a:ext uri="{FF2B5EF4-FFF2-40B4-BE49-F238E27FC236}">
              <a16:creationId xmlns:a16="http://schemas.microsoft.com/office/drawing/2014/main" id="{00000000-0008-0000-0100-000081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6</xdr:col>
      <xdr:colOff>304800</xdr:colOff>
      <xdr:row>18</xdr:row>
      <xdr:rowOff>228600</xdr:rowOff>
    </xdr:to>
    <xdr:sp macro="" textlink="">
      <xdr:nvSpPr>
        <xdr:cNvPr id="3202" name="Control 130" hidden="1">
          <a:extLst>
            <a:ext uri="{63B3BB69-23CF-44E3-9099-C40C66FF867C}">
              <a14:compatExt xmlns:a14="http://schemas.microsoft.com/office/drawing/2010/main" spid="_x0000_s3202"/>
            </a:ext>
            <a:ext uri="{FF2B5EF4-FFF2-40B4-BE49-F238E27FC236}">
              <a16:creationId xmlns:a16="http://schemas.microsoft.com/office/drawing/2014/main" id="{00000000-0008-0000-0100-000082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18</xdr:row>
      <xdr:rowOff>0</xdr:rowOff>
    </xdr:from>
    <xdr:to>
      <xdr:col>7</xdr:col>
      <xdr:colOff>304800</xdr:colOff>
      <xdr:row>18</xdr:row>
      <xdr:rowOff>228600</xdr:rowOff>
    </xdr:to>
    <xdr:sp macro="" textlink="">
      <xdr:nvSpPr>
        <xdr:cNvPr id="3203" name="Control 131" hidden="1">
          <a:extLst>
            <a:ext uri="{63B3BB69-23CF-44E3-9099-C40C66FF867C}">
              <a14:compatExt xmlns:a14="http://schemas.microsoft.com/office/drawing/2010/main" spid="_x0000_s3203"/>
            </a:ext>
            <a:ext uri="{FF2B5EF4-FFF2-40B4-BE49-F238E27FC236}">
              <a16:creationId xmlns:a16="http://schemas.microsoft.com/office/drawing/2014/main" id="{00000000-0008-0000-0100-000083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8</xdr:col>
      <xdr:colOff>304800</xdr:colOff>
      <xdr:row>18</xdr:row>
      <xdr:rowOff>228600</xdr:rowOff>
    </xdr:to>
    <xdr:sp macro="" textlink="">
      <xdr:nvSpPr>
        <xdr:cNvPr id="3204" name="Control 132" hidden="1">
          <a:extLst>
            <a:ext uri="{63B3BB69-23CF-44E3-9099-C40C66FF867C}">
              <a14:compatExt xmlns:a14="http://schemas.microsoft.com/office/drawing/2010/main" spid="_x0000_s3204"/>
            </a:ext>
            <a:ext uri="{FF2B5EF4-FFF2-40B4-BE49-F238E27FC236}">
              <a16:creationId xmlns:a16="http://schemas.microsoft.com/office/drawing/2014/main" id="{00000000-0008-0000-0100-000084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9</xdr:col>
      <xdr:colOff>304800</xdr:colOff>
      <xdr:row>18</xdr:row>
      <xdr:rowOff>228600</xdr:rowOff>
    </xdr:to>
    <xdr:sp macro="" textlink="">
      <xdr:nvSpPr>
        <xdr:cNvPr id="3205" name="Control 133" hidden="1">
          <a:extLst>
            <a:ext uri="{63B3BB69-23CF-44E3-9099-C40C66FF867C}">
              <a14:compatExt xmlns:a14="http://schemas.microsoft.com/office/drawing/2010/main" spid="_x0000_s3205"/>
            </a:ext>
            <a:ext uri="{FF2B5EF4-FFF2-40B4-BE49-F238E27FC236}">
              <a16:creationId xmlns:a16="http://schemas.microsoft.com/office/drawing/2014/main" id="{00000000-0008-0000-0100-000085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304800</xdr:colOff>
      <xdr:row>19</xdr:row>
      <xdr:rowOff>228600</xdr:rowOff>
    </xdr:to>
    <xdr:sp macro="" textlink="">
      <xdr:nvSpPr>
        <xdr:cNvPr id="3206" name="Control 134" hidden="1">
          <a:extLst>
            <a:ext uri="{63B3BB69-23CF-44E3-9099-C40C66FF867C}">
              <a14:compatExt xmlns:a14="http://schemas.microsoft.com/office/drawing/2010/main" spid="_x0000_s3206"/>
            </a:ext>
            <a:ext uri="{FF2B5EF4-FFF2-40B4-BE49-F238E27FC236}">
              <a16:creationId xmlns:a16="http://schemas.microsoft.com/office/drawing/2014/main" id="{00000000-0008-0000-0100-000086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4</xdr:col>
      <xdr:colOff>304800</xdr:colOff>
      <xdr:row>19</xdr:row>
      <xdr:rowOff>228600</xdr:rowOff>
    </xdr:to>
    <xdr:sp macro="" textlink="">
      <xdr:nvSpPr>
        <xdr:cNvPr id="3207" name="Control 135" hidden="1">
          <a:extLst>
            <a:ext uri="{63B3BB69-23CF-44E3-9099-C40C66FF867C}">
              <a14:compatExt xmlns:a14="http://schemas.microsoft.com/office/drawing/2010/main" spid="_x0000_s3207"/>
            </a:ext>
            <a:ext uri="{FF2B5EF4-FFF2-40B4-BE49-F238E27FC236}">
              <a16:creationId xmlns:a16="http://schemas.microsoft.com/office/drawing/2014/main" id="{00000000-0008-0000-0100-000087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5</xdr:col>
      <xdr:colOff>304800</xdr:colOff>
      <xdr:row>19</xdr:row>
      <xdr:rowOff>228600</xdr:rowOff>
    </xdr:to>
    <xdr:sp macro="" textlink="">
      <xdr:nvSpPr>
        <xdr:cNvPr id="3208" name="Control 136" hidden="1">
          <a:extLst>
            <a:ext uri="{63B3BB69-23CF-44E3-9099-C40C66FF867C}">
              <a14:compatExt xmlns:a14="http://schemas.microsoft.com/office/drawing/2010/main" spid="_x0000_s3208"/>
            </a:ext>
            <a:ext uri="{FF2B5EF4-FFF2-40B4-BE49-F238E27FC236}">
              <a16:creationId xmlns:a16="http://schemas.microsoft.com/office/drawing/2014/main" id="{00000000-0008-0000-0100-000088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6</xdr:col>
      <xdr:colOff>304800</xdr:colOff>
      <xdr:row>19</xdr:row>
      <xdr:rowOff>228600</xdr:rowOff>
    </xdr:to>
    <xdr:sp macro="" textlink="">
      <xdr:nvSpPr>
        <xdr:cNvPr id="3209" name="Control 137" hidden="1">
          <a:extLst>
            <a:ext uri="{63B3BB69-23CF-44E3-9099-C40C66FF867C}">
              <a14:compatExt xmlns:a14="http://schemas.microsoft.com/office/drawing/2010/main" spid="_x0000_s3209"/>
            </a:ext>
            <a:ext uri="{FF2B5EF4-FFF2-40B4-BE49-F238E27FC236}">
              <a16:creationId xmlns:a16="http://schemas.microsoft.com/office/drawing/2014/main" id="{00000000-0008-0000-0100-000089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7</xdr:col>
      <xdr:colOff>304800</xdr:colOff>
      <xdr:row>19</xdr:row>
      <xdr:rowOff>228600</xdr:rowOff>
    </xdr:to>
    <xdr:sp macro="" textlink="">
      <xdr:nvSpPr>
        <xdr:cNvPr id="3210" name="Control 138" hidden="1">
          <a:extLst>
            <a:ext uri="{63B3BB69-23CF-44E3-9099-C40C66FF867C}">
              <a14:compatExt xmlns:a14="http://schemas.microsoft.com/office/drawing/2010/main" spid="_x0000_s3210"/>
            </a:ext>
            <a:ext uri="{FF2B5EF4-FFF2-40B4-BE49-F238E27FC236}">
              <a16:creationId xmlns:a16="http://schemas.microsoft.com/office/drawing/2014/main" id="{00000000-0008-0000-0100-00008A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8</xdr:col>
      <xdr:colOff>304800</xdr:colOff>
      <xdr:row>19</xdr:row>
      <xdr:rowOff>228600</xdr:rowOff>
    </xdr:to>
    <xdr:sp macro="" textlink="">
      <xdr:nvSpPr>
        <xdr:cNvPr id="3211" name="Control 139" hidden="1">
          <a:extLst>
            <a:ext uri="{63B3BB69-23CF-44E3-9099-C40C66FF867C}">
              <a14:compatExt xmlns:a14="http://schemas.microsoft.com/office/drawing/2010/main" spid="_x0000_s3211"/>
            </a:ext>
            <a:ext uri="{FF2B5EF4-FFF2-40B4-BE49-F238E27FC236}">
              <a16:creationId xmlns:a16="http://schemas.microsoft.com/office/drawing/2014/main" id="{00000000-0008-0000-0100-00008B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9</xdr:col>
      <xdr:colOff>304800</xdr:colOff>
      <xdr:row>19</xdr:row>
      <xdr:rowOff>228600</xdr:rowOff>
    </xdr:to>
    <xdr:sp macro="" textlink="">
      <xdr:nvSpPr>
        <xdr:cNvPr id="3212" name="Control 140" hidden="1">
          <a:extLst>
            <a:ext uri="{63B3BB69-23CF-44E3-9099-C40C66FF867C}">
              <a14:compatExt xmlns:a14="http://schemas.microsoft.com/office/drawing/2010/main" spid="_x0000_s3212"/>
            </a:ext>
            <a:ext uri="{FF2B5EF4-FFF2-40B4-BE49-F238E27FC236}">
              <a16:creationId xmlns:a16="http://schemas.microsoft.com/office/drawing/2014/main" id="{00000000-0008-0000-0100-00008C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3</xdr:col>
      <xdr:colOff>304800</xdr:colOff>
      <xdr:row>20</xdr:row>
      <xdr:rowOff>228600</xdr:rowOff>
    </xdr:to>
    <xdr:sp macro="" textlink="">
      <xdr:nvSpPr>
        <xdr:cNvPr id="3213" name="Control 141" hidden="1">
          <a:extLst>
            <a:ext uri="{63B3BB69-23CF-44E3-9099-C40C66FF867C}">
              <a14:compatExt xmlns:a14="http://schemas.microsoft.com/office/drawing/2010/main" spid="_x0000_s3213"/>
            </a:ext>
            <a:ext uri="{FF2B5EF4-FFF2-40B4-BE49-F238E27FC236}">
              <a16:creationId xmlns:a16="http://schemas.microsoft.com/office/drawing/2014/main" id="{00000000-0008-0000-0100-00008D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20</xdr:row>
      <xdr:rowOff>0</xdr:rowOff>
    </xdr:from>
    <xdr:to>
      <xdr:col>4</xdr:col>
      <xdr:colOff>304800</xdr:colOff>
      <xdr:row>20</xdr:row>
      <xdr:rowOff>228600</xdr:rowOff>
    </xdr:to>
    <xdr:sp macro="" textlink="">
      <xdr:nvSpPr>
        <xdr:cNvPr id="3214" name="Control 142" hidden="1">
          <a:extLst>
            <a:ext uri="{63B3BB69-23CF-44E3-9099-C40C66FF867C}">
              <a14:compatExt xmlns:a14="http://schemas.microsoft.com/office/drawing/2010/main" spid="_x0000_s3214"/>
            </a:ext>
            <a:ext uri="{FF2B5EF4-FFF2-40B4-BE49-F238E27FC236}">
              <a16:creationId xmlns:a16="http://schemas.microsoft.com/office/drawing/2014/main" id="{00000000-0008-0000-0100-00008E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5</xdr:col>
      <xdr:colOff>304800</xdr:colOff>
      <xdr:row>20</xdr:row>
      <xdr:rowOff>228600</xdr:rowOff>
    </xdr:to>
    <xdr:sp macro="" textlink="">
      <xdr:nvSpPr>
        <xdr:cNvPr id="3215" name="Control 143" hidden="1">
          <a:extLst>
            <a:ext uri="{63B3BB69-23CF-44E3-9099-C40C66FF867C}">
              <a14:compatExt xmlns:a14="http://schemas.microsoft.com/office/drawing/2010/main" spid="_x0000_s3215"/>
            </a:ext>
            <a:ext uri="{FF2B5EF4-FFF2-40B4-BE49-F238E27FC236}">
              <a16:creationId xmlns:a16="http://schemas.microsoft.com/office/drawing/2014/main" id="{00000000-0008-0000-0100-00008F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6</xdr:col>
      <xdr:colOff>304800</xdr:colOff>
      <xdr:row>20</xdr:row>
      <xdr:rowOff>228600</xdr:rowOff>
    </xdr:to>
    <xdr:sp macro="" textlink="">
      <xdr:nvSpPr>
        <xdr:cNvPr id="3216" name="Control 144" hidden="1">
          <a:extLst>
            <a:ext uri="{63B3BB69-23CF-44E3-9099-C40C66FF867C}">
              <a14:compatExt xmlns:a14="http://schemas.microsoft.com/office/drawing/2010/main" spid="_x0000_s3216"/>
            </a:ext>
            <a:ext uri="{FF2B5EF4-FFF2-40B4-BE49-F238E27FC236}">
              <a16:creationId xmlns:a16="http://schemas.microsoft.com/office/drawing/2014/main" id="{00000000-0008-0000-0100-000090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20</xdr:row>
      <xdr:rowOff>0</xdr:rowOff>
    </xdr:from>
    <xdr:to>
      <xdr:col>7</xdr:col>
      <xdr:colOff>304800</xdr:colOff>
      <xdr:row>20</xdr:row>
      <xdr:rowOff>228600</xdr:rowOff>
    </xdr:to>
    <xdr:sp macro="" textlink="">
      <xdr:nvSpPr>
        <xdr:cNvPr id="3217" name="Control 145" hidden="1">
          <a:extLst>
            <a:ext uri="{63B3BB69-23CF-44E3-9099-C40C66FF867C}">
              <a14:compatExt xmlns:a14="http://schemas.microsoft.com/office/drawing/2010/main" spid="_x0000_s3217"/>
            </a:ext>
            <a:ext uri="{FF2B5EF4-FFF2-40B4-BE49-F238E27FC236}">
              <a16:creationId xmlns:a16="http://schemas.microsoft.com/office/drawing/2014/main" id="{00000000-0008-0000-0100-000091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304800</xdr:colOff>
      <xdr:row>20</xdr:row>
      <xdr:rowOff>228600</xdr:rowOff>
    </xdr:to>
    <xdr:sp macro="" textlink="">
      <xdr:nvSpPr>
        <xdr:cNvPr id="3218" name="Control 146" hidden="1">
          <a:extLst>
            <a:ext uri="{63B3BB69-23CF-44E3-9099-C40C66FF867C}">
              <a14:compatExt xmlns:a14="http://schemas.microsoft.com/office/drawing/2010/main" spid="_x0000_s3218"/>
            </a:ext>
            <a:ext uri="{FF2B5EF4-FFF2-40B4-BE49-F238E27FC236}">
              <a16:creationId xmlns:a16="http://schemas.microsoft.com/office/drawing/2014/main" id="{00000000-0008-0000-0100-000092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9</xdr:col>
      <xdr:colOff>304800</xdr:colOff>
      <xdr:row>20</xdr:row>
      <xdr:rowOff>228600</xdr:rowOff>
    </xdr:to>
    <xdr:sp macro="" textlink="">
      <xdr:nvSpPr>
        <xdr:cNvPr id="3219" name="Control 147" hidden="1">
          <a:extLst>
            <a:ext uri="{63B3BB69-23CF-44E3-9099-C40C66FF867C}">
              <a14:compatExt xmlns:a14="http://schemas.microsoft.com/office/drawing/2010/main" spid="_x0000_s3219"/>
            </a:ext>
            <a:ext uri="{FF2B5EF4-FFF2-40B4-BE49-F238E27FC236}">
              <a16:creationId xmlns:a16="http://schemas.microsoft.com/office/drawing/2014/main" id="{00000000-0008-0000-0100-000093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3</xdr:col>
      <xdr:colOff>304800</xdr:colOff>
      <xdr:row>21</xdr:row>
      <xdr:rowOff>228600</xdr:rowOff>
    </xdr:to>
    <xdr:sp macro="" textlink="">
      <xdr:nvSpPr>
        <xdr:cNvPr id="3220" name="Control 148" hidden="1">
          <a:extLst>
            <a:ext uri="{63B3BB69-23CF-44E3-9099-C40C66FF867C}">
              <a14:compatExt xmlns:a14="http://schemas.microsoft.com/office/drawing/2010/main" spid="_x0000_s3220"/>
            </a:ext>
            <a:ext uri="{FF2B5EF4-FFF2-40B4-BE49-F238E27FC236}">
              <a16:creationId xmlns:a16="http://schemas.microsoft.com/office/drawing/2014/main" id="{00000000-0008-0000-0100-000094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4</xdr:col>
      <xdr:colOff>304800</xdr:colOff>
      <xdr:row>21</xdr:row>
      <xdr:rowOff>228600</xdr:rowOff>
    </xdr:to>
    <xdr:sp macro="" textlink="">
      <xdr:nvSpPr>
        <xdr:cNvPr id="3221" name="Control 149" hidden="1">
          <a:extLst>
            <a:ext uri="{63B3BB69-23CF-44E3-9099-C40C66FF867C}">
              <a14:compatExt xmlns:a14="http://schemas.microsoft.com/office/drawing/2010/main" spid="_x0000_s3221"/>
            </a:ext>
            <a:ext uri="{FF2B5EF4-FFF2-40B4-BE49-F238E27FC236}">
              <a16:creationId xmlns:a16="http://schemas.microsoft.com/office/drawing/2014/main" id="{00000000-0008-0000-0100-000095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5</xdr:col>
      <xdr:colOff>304800</xdr:colOff>
      <xdr:row>21</xdr:row>
      <xdr:rowOff>228600</xdr:rowOff>
    </xdr:to>
    <xdr:sp macro="" textlink="">
      <xdr:nvSpPr>
        <xdr:cNvPr id="3222" name="Control 150" hidden="1">
          <a:extLst>
            <a:ext uri="{63B3BB69-23CF-44E3-9099-C40C66FF867C}">
              <a14:compatExt xmlns:a14="http://schemas.microsoft.com/office/drawing/2010/main" spid="_x0000_s3222"/>
            </a:ext>
            <a:ext uri="{FF2B5EF4-FFF2-40B4-BE49-F238E27FC236}">
              <a16:creationId xmlns:a16="http://schemas.microsoft.com/office/drawing/2014/main" id="{00000000-0008-0000-0100-000096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6</xdr:col>
      <xdr:colOff>304800</xdr:colOff>
      <xdr:row>21</xdr:row>
      <xdr:rowOff>228600</xdr:rowOff>
    </xdr:to>
    <xdr:sp macro="" textlink="">
      <xdr:nvSpPr>
        <xdr:cNvPr id="3223" name="Control 151" hidden="1">
          <a:extLst>
            <a:ext uri="{63B3BB69-23CF-44E3-9099-C40C66FF867C}">
              <a14:compatExt xmlns:a14="http://schemas.microsoft.com/office/drawing/2010/main" spid="_x0000_s3223"/>
            </a:ext>
            <a:ext uri="{FF2B5EF4-FFF2-40B4-BE49-F238E27FC236}">
              <a16:creationId xmlns:a16="http://schemas.microsoft.com/office/drawing/2014/main" id="{00000000-0008-0000-0100-000097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21</xdr:row>
      <xdr:rowOff>0</xdr:rowOff>
    </xdr:from>
    <xdr:to>
      <xdr:col>7</xdr:col>
      <xdr:colOff>304800</xdr:colOff>
      <xdr:row>21</xdr:row>
      <xdr:rowOff>228600</xdr:rowOff>
    </xdr:to>
    <xdr:sp macro="" textlink="">
      <xdr:nvSpPr>
        <xdr:cNvPr id="3224" name="Control 152" hidden="1">
          <a:extLst>
            <a:ext uri="{63B3BB69-23CF-44E3-9099-C40C66FF867C}">
              <a14:compatExt xmlns:a14="http://schemas.microsoft.com/office/drawing/2010/main" spid="_x0000_s3224"/>
            </a:ext>
            <a:ext uri="{FF2B5EF4-FFF2-40B4-BE49-F238E27FC236}">
              <a16:creationId xmlns:a16="http://schemas.microsoft.com/office/drawing/2014/main" id="{00000000-0008-0000-0100-000098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8</xdr:col>
      <xdr:colOff>304800</xdr:colOff>
      <xdr:row>21</xdr:row>
      <xdr:rowOff>228600</xdr:rowOff>
    </xdr:to>
    <xdr:sp macro="" textlink="">
      <xdr:nvSpPr>
        <xdr:cNvPr id="3225" name="Control 153" hidden="1">
          <a:extLst>
            <a:ext uri="{63B3BB69-23CF-44E3-9099-C40C66FF867C}">
              <a14:compatExt xmlns:a14="http://schemas.microsoft.com/office/drawing/2010/main" spid="_x0000_s3225"/>
            </a:ext>
            <a:ext uri="{FF2B5EF4-FFF2-40B4-BE49-F238E27FC236}">
              <a16:creationId xmlns:a16="http://schemas.microsoft.com/office/drawing/2014/main" id="{00000000-0008-0000-0100-000099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9</xdr:col>
      <xdr:colOff>304800</xdr:colOff>
      <xdr:row>21</xdr:row>
      <xdr:rowOff>228600</xdr:rowOff>
    </xdr:to>
    <xdr:sp macro="" textlink="">
      <xdr:nvSpPr>
        <xdr:cNvPr id="3226" name="Control 154" hidden="1">
          <a:extLst>
            <a:ext uri="{63B3BB69-23CF-44E3-9099-C40C66FF867C}">
              <a14:compatExt xmlns:a14="http://schemas.microsoft.com/office/drawing/2010/main" spid="_x0000_s3226"/>
            </a:ext>
            <a:ext uri="{FF2B5EF4-FFF2-40B4-BE49-F238E27FC236}">
              <a16:creationId xmlns:a16="http://schemas.microsoft.com/office/drawing/2014/main" id="{00000000-0008-0000-0100-00009A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3</xdr:col>
      <xdr:colOff>304800</xdr:colOff>
      <xdr:row>22</xdr:row>
      <xdr:rowOff>228600</xdr:rowOff>
    </xdr:to>
    <xdr:sp macro="" textlink="">
      <xdr:nvSpPr>
        <xdr:cNvPr id="3227" name="Control 155" hidden="1">
          <a:extLst>
            <a:ext uri="{63B3BB69-23CF-44E3-9099-C40C66FF867C}">
              <a14:compatExt xmlns:a14="http://schemas.microsoft.com/office/drawing/2010/main" spid="_x0000_s3227"/>
            </a:ext>
            <a:ext uri="{FF2B5EF4-FFF2-40B4-BE49-F238E27FC236}">
              <a16:creationId xmlns:a16="http://schemas.microsoft.com/office/drawing/2014/main" id="{00000000-0008-0000-0100-00009B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4</xdr:col>
      <xdr:colOff>304800</xdr:colOff>
      <xdr:row>22</xdr:row>
      <xdr:rowOff>228600</xdr:rowOff>
    </xdr:to>
    <xdr:sp macro="" textlink="">
      <xdr:nvSpPr>
        <xdr:cNvPr id="3228" name="Control 156" hidden="1">
          <a:extLst>
            <a:ext uri="{63B3BB69-23CF-44E3-9099-C40C66FF867C}">
              <a14:compatExt xmlns:a14="http://schemas.microsoft.com/office/drawing/2010/main" spid="_x0000_s3228"/>
            </a:ext>
            <a:ext uri="{FF2B5EF4-FFF2-40B4-BE49-F238E27FC236}">
              <a16:creationId xmlns:a16="http://schemas.microsoft.com/office/drawing/2014/main" id="{00000000-0008-0000-0100-00009C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5</xdr:col>
      <xdr:colOff>304800</xdr:colOff>
      <xdr:row>22</xdr:row>
      <xdr:rowOff>228600</xdr:rowOff>
    </xdr:to>
    <xdr:sp macro="" textlink="">
      <xdr:nvSpPr>
        <xdr:cNvPr id="3229" name="Control 157" hidden="1">
          <a:extLst>
            <a:ext uri="{63B3BB69-23CF-44E3-9099-C40C66FF867C}">
              <a14:compatExt xmlns:a14="http://schemas.microsoft.com/office/drawing/2010/main" spid="_x0000_s3229"/>
            </a:ext>
            <a:ext uri="{FF2B5EF4-FFF2-40B4-BE49-F238E27FC236}">
              <a16:creationId xmlns:a16="http://schemas.microsoft.com/office/drawing/2014/main" id="{00000000-0008-0000-0100-00009D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6</xdr:col>
      <xdr:colOff>304800</xdr:colOff>
      <xdr:row>22</xdr:row>
      <xdr:rowOff>228600</xdr:rowOff>
    </xdr:to>
    <xdr:sp macro="" textlink="">
      <xdr:nvSpPr>
        <xdr:cNvPr id="3230" name="Control 158" hidden="1">
          <a:extLst>
            <a:ext uri="{63B3BB69-23CF-44E3-9099-C40C66FF867C}">
              <a14:compatExt xmlns:a14="http://schemas.microsoft.com/office/drawing/2010/main" spid="_x0000_s3230"/>
            </a:ext>
            <a:ext uri="{FF2B5EF4-FFF2-40B4-BE49-F238E27FC236}">
              <a16:creationId xmlns:a16="http://schemas.microsoft.com/office/drawing/2014/main" id="{00000000-0008-0000-0100-00009E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22</xdr:row>
      <xdr:rowOff>0</xdr:rowOff>
    </xdr:from>
    <xdr:to>
      <xdr:col>7</xdr:col>
      <xdr:colOff>304800</xdr:colOff>
      <xdr:row>22</xdr:row>
      <xdr:rowOff>228600</xdr:rowOff>
    </xdr:to>
    <xdr:sp macro="" textlink="">
      <xdr:nvSpPr>
        <xdr:cNvPr id="3231" name="Control 159" hidden="1">
          <a:extLst>
            <a:ext uri="{63B3BB69-23CF-44E3-9099-C40C66FF867C}">
              <a14:compatExt xmlns:a14="http://schemas.microsoft.com/office/drawing/2010/main" spid="_x0000_s3231"/>
            </a:ext>
            <a:ext uri="{FF2B5EF4-FFF2-40B4-BE49-F238E27FC236}">
              <a16:creationId xmlns:a16="http://schemas.microsoft.com/office/drawing/2014/main" id="{00000000-0008-0000-0100-00009F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8</xdr:col>
      <xdr:colOff>304800</xdr:colOff>
      <xdr:row>22</xdr:row>
      <xdr:rowOff>228600</xdr:rowOff>
    </xdr:to>
    <xdr:sp macro="" textlink="">
      <xdr:nvSpPr>
        <xdr:cNvPr id="3232" name="Control 160" hidden="1">
          <a:extLst>
            <a:ext uri="{63B3BB69-23CF-44E3-9099-C40C66FF867C}">
              <a14:compatExt xmlns:a14="http://schemas.microsoft.com/office/drawing/2010/main" spid="_x0000_s3232"/>
            </a:ext>
            <a:ext uri="{FF2B5EF4-FFF2-40B4-BE49-F238E27FC236}">
              <a16:creationId xmlns:a16="http://schemas.microsoft.com/office/drawing/2014/main" id="{00000000-0008-0000-0100-0000A0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9</xdr:col>
      <xdr:colOff>304800</xdr:colOff>
      <xdr:row>22</xdr:row>
      <xdr:rowOff>228600</xdr:rowOff>
    </xdr:to>
    <xdr:sp macro="" textlink="">
      <xdr:nvSpPr>
        <xdr:cNvPr id="3233" name="Control 161" hidden="1">
          <a:extLst>
            <a:ext uri="{63B3BB69-23CF-44E3-9099-C40C66FF867C}">
              <a14:compatExt xmlns:a14="http://schemas.microsoft.com/office/drawing/2010/main" spid="_x0000_s3233"/>
            </a:ext>
            <a:ext uri="{FF2B5EF4-FFF2-40B4-BE49-F238E27FC236}">
              <a16:creationId xmlns:a16="http://schemas.microsoft.com/office/drawing/2014/main" id="{00000000-0008-0000-0100-0000A1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3</xdr:col>
      <xdr:colOff>304800</xdr:colOff>
      <xdr:row>23</xdr:row>
      <xdr:rowOff>228600</xdr:rowOff>
    </xdr:to>
    <xdr:sp macro="" textlink="">
      <xdr:nvSpPr>
        <xdr:cNvPr id="3234" name="Control 162" hidden="1">
          <a:extLst>
            <a:ext uri="{63B3BB69-23CF-44E3-9099-C40C66FF867C}">
              <a14:compatExt xmlns:a14="http://schemas.microsoft.com/office/drawing/2010/main" spid="_x0000_s3234"/>
            </a:ext>
            <a:ext uri="{FF2B5EF4-FFF2-40B4-BE49-F238E27FC236}">
              <a16:creationId xmlns:a16="http://schemas.microsoft.com/office/drawing/2014/main" id="{00000000-0008-0000-0100-0000A2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23</xdr:row>
      <xdr:rowOff>0</xdr:rowOff>
    </xdr:from>
    <xdr:to>
      <xdr:col>4</xdr:col>
      <xdr:colOff>304800</xdr:colOff>
      <xdr:row>23</xdr:row>
      <xdr:rowOff>228600</xdr:rowOff>
    </xdr:to>
    <xdr:sp macro="" textlink="">
      <xdr:nvSpPr>
        <xdr:cNvPr id="3235" name="Control 163" hidden="1">
          <a:extLst>
            <a:ext uri="{63B3BB69-23CF-44E3-9099-C40C66FF867C}">
              <a14:compatExt xmlns:a14="http://schemas.microsoft.com/office/drawing/2010/main" spid="_x0000_s3235"/>
            </a:ext>
            <a:ext uri="{FF2B5EF4-FFF2-40B4-BE49-F238E27FC236}">
              <a16:creationId xmlns:a16="http://schemas.microsoft.com/office/drawing/2014/main" id="{00000000-0008-0000-0100-0000A3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304800</xdr:colOff>
      <xdr:row>23</xdr:row>
      <xdr:rowOff>228600</xdr:rowOff>
    </xdr:to>
    <xdr:sp macro="" textlink="">
      <xdr:nvSpPr>
        <xdr:cNvPr id="3236" name="Control 164" hidden="1">
          <a:extLst>
            <a:ext uri="{63B3BB69-23CF-44E3-9099-C40C66FF867C}">
              <a14:compatExt xmlns:a14="http://schemas.microsoft.com/office/drawing/2010/main" spid="_x0000_s3236"/>
            </a:ext>
            <a:ext uri="{FF2B5EF4-FFF2-40B4-BE49-F238E27FC236}">
              <a16:creationId xmlns:a16="http://schemas.microsoft.com/office/drawing/2014/main" id="{00000000-0008-0000-0100-0000A4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23</xdr:row>
      <xdr:rowOff>0</xdr:rowOff>
    </xdr:from>
    <xdr:to>
      <xdr:col>6</xdr:col>
      <xdr:colOff>304800</xdr:colOff>
      <xdr:row>23</xdr:row>
      <xdr:rowOff>228600</xdr:rowOff>
    </xdr:to>
    <xdr:sp macro="" textlink="">
      <xdr:nvSpPr>
        <xdr:cNvPr id="3237" name="Control 165" hidden="1">
          <a:extLst>
            <a:ext uri="{63B3BB69-23CF-44E3-9099-C40C66FF867C}">
              <a14:compatExt xmlns:a14="http://schemas.microsoft.com/office/drawing/2010/main" spid="_x0000_s3237"/>
            </a:ext>
            <a:ext uri="{FF2B5EF4-FFF2-40B4-BE49-F238E27FC236}">
              <a16:creationId xmlns:a16="http://schemas.microsoft.com/office/drawing/2014/main" id="{00000000-0008-0000-0100-0000A5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23</xdr:row>
      <xdr:rowOff>0</xdr:rowOff>
    </xdr:from>
    <xdr:to>
      <xdr:col>7</xdr:col>
      <xdr:colOff>304800</xdr:colOff>
      <xdr:row>23</xdr:row>
      <xdr:rowOff>228600</xdr:rowOff>
    </xdr:to>
    <xdr:sp macro="" textlink="">
      <xdr:nvSpPr>
        <xdr:cNvPr id="3238" name="Control 166" hidden="1">
          <a:extLst>
            <a:ext uri="{63B3BB69-23CF-44E3-9099-C40C66FF867C}">
              <a14:compatExt xmlns:a14="http://schemas.microsoft.com/office/drawing/2010/main" spid="_x0000_s3238"/>
            </a:ext>
            <a:ext uri="{FF2B5EF4-FFF2-40B4-BE49-F238E27FC236}">
              <a16:creationId xmlns:a16="http://schemas.microsoft.com/office/drawing/2014/main" id="{00000000-0008-0000-0100-0000A6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8</xdr:col>
      <xdr:colOff>304800</xdr:colOff>
      <xdr:row>23</xdr:row>
      <xdr:rowOff>228600</xdr:rowOff>
    </xdr:to>
    <xdr:sp macro="" textlink="">
      <xdr:nvSpPr>
        <xdr:cNvPr id="3239" name="Control 167" hidden="1">
          <a:extLst>
            <a:ext uri="{63B3BB69-23CF-44E3-9099-C40C66FF867C}">
              <a14:compatExt xmlns:a14="http://schemas.microsoft.com/office/drawing/2010/main" spid="_x0000_s3239"/>
            </a:ext>
            <a:ext uri="{FF2B5EF4-FFF2-40B4-BE49-F238E27FC236}">
              <a16:creationId xmlns:a16="http://schemas.microsoft.com/office/drawing/2014/main" id="{00000000-0008-0000-0100-0000A7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9</xdr:col>
      <xdr:colOff>304800</xdr:colOff>
      <xdr:row>23</xdr:row>
      <xdr:rowOff>228600</xdr:rowOff>
    </xdr:to>
    <xdr:sp macro="" textlink="">
      <xdr:nvSpPr>
        <xdr:cNvPr id="3240" name="Control 168" hidden="1">
          <a:extLst>
            <a:ext uri="{63B3BB69-23CF-44E3-9099-C40C66FF867C}">
              <a14:compatExt xmlns:a14="http://schemas.microsoft.com/office/drawing/2010/main" spid="_x0000_s3240"/>
            </a:ext>
            <a:ext uri="{FF2B5EF4-FFF2-40B4-BE49-F238E27FC236}">
              <a16:creationId xmlns:a16="http://schemas.microsoft.com/office/drawing/2014/main" id="{00000000-0008-0000-0100-0000A8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304800</xdr:colOff>
      <xdr:row>24</xdr:row>
      <xdr:rowOff>228600</xdr:rowOff>
    </xdr:to>
    <xdr:sp macro="" textlink="">
      <xdr:nvSpPr>
        <xdr:cNvPr id="3241" name="Control 169" hidden="1">
          <a:extLst>
            <a:ext uri="{63B3BB69-23CF-44E3-9099-C40C66FF867C}">
              <a14:compatExt xmlns:a14="http://schemas.microsoft.com/office/drawing/2010/main" spid="_x0000_s3241"/>
            </a:ext>
            <a:ext uri="{FF2B5EF4-FFF2-40B4-BE49-F238E27FC236}">
              <a16:creationId xmlns:a16="http://schemas.microsoft.com/office/drawing/2014/main" id="{00000000-0008-0000-0100-0000A9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4</xdr:col>
      <xdr:colOff>304800</xdr:colOff>
      <xdr:row>24</xdr:row>
      <xdr:rowOff>228600</xdr:rowOff>
    </xdr:to>
    <xdr:sp macro="" textlink="">
      <xdr:nvSpPr>
        <xdr:cNvPr id="3242" name="Control 170" hidden="1">
          <a:extLst>
            <a:ext uri="{63B3BB69-23CF-44E3-9099-C40C66FF867C}">
              <a14:compatExt xmlns:a14="http://schemas.microsoft.com/office/drawing/2010/main" spid="_x0000_s3242"/>
            </a:ext>
            <a:ext uri="{FF2B5EF4-FFF2-40B4-BE49-F238E27FC236}">
              <a16:creationId xmlns:a16="http://schemas.microsoft.com/office/drawing/2014/main" id="{00000000-0008-0000-0100-0000AA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5</xdr:col>
      <xdr:colOff>304800</xdr:colOff>
      <xdr:row>24</xdr:row>
      <xdr:rowOff>228600</xdr:rowOff>
    </xdr:to>
    <xdr:sp macro="" textlink="">
      <xdr:nvSpPr>
        <xdr:cNvPr id="3243" name="Control 171" hidden="1">
          <a:extLst>
            <a:ext uri="{63B3BB69-23CF-44E3-9099-C40C66FF867C}">
              <a14:compatExt xmlns:a14="http://schemas.microsoft.com/office/drawing/2010/main" spid="_x0000_s3243"/>
            </a:ext>
            <a:ext uri="{FF2B5EF4-FFF2-40B4-BE49-F238E27FC236}">
              <a16:creationId xmlns:a16="http://schemas.microsoft.com/office/drawing/2014/main" id="{00000000-0008-0000-0100-0000AB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6</xdr:col>
      <xdr:colOff>304800</xdr:colOff>
      <xdr:row>24</xdr:row>
      <xdr:rowOff>228600</xdr:rowOff>
    </xdr:to>
    <xdr:sp macro="" textlink="">
      <xdr:nvSpPr>
        <xdr:cNvPr id="3244" name="Control 172" hidden="1">
          <a:extLst>
            <a:ext uri="{63B3BB69-23CF-44E3-9099-C40C66FF867C}">
              <a14:compatExt xmlns:a14="http://schemas.microsoft.com/office/drawing/2010/main" spid="_x0000_s3244"/>
            </a:ext>
            <a:ext uri="{FF2B5EF4-FFF2-40B4-BE49-F238E27FC236}">
              <a16:creationId xmlns:a16="http://schemas.microsoft.com/office/drawing/2014/main" id="{00000000-0008-0000-0100-0000AC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7</xdr:col>
      <xdr:colOff>304800</xdr:colOff>
      <xdr:row>24</xdr:row>
      <xdr:rowOff>228600</xdr:rowOff>
    </xdr:to>
    <xdr:sp macro="" textlink="">
      <xdr:nvSpPr>
        <xdr:cNvPr id="3245" name="Control 173" hidden="1">
          <a:extLst>
            <a:ext uri="{63B3BB69-23CF-44E3-9099-C40C66FF867C}">
              <a14:compatExt xmlns:a14="http://schemas.microsoft.com/office/drawing/2010/main" spid="_x0000_s3245"/>
            </a:ext>
            <a:ext uri="{FF2B5EF4-FFF2-40B4-BE49-F238E27FC236}">
              <a16:creationId xmlns:a16="http://schemas.microsoft.com/office/drawing/2014/main" id="{00000000-0008-0000-0100-0000AD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8</xdr:col>
      <xdr:colOff>304800</xdr:colOff>
      <xdr:row>24</xdr:row>
      <xdr:rowOff>228600</xdr:rowOff>
    </xdr:to>
    <xdr:sp macro="" textlink="">
      <xdr:nvSpPr>
        <xdr:cNvPr id="3246" name="Control 174" hidden="1">
          <a:extLst>
            <a:ext uri="{63B3BB69-23CF-44E3-9099-C40C66FF867C}">
              <a14:compatExt xmlns:a14="http://schemas.microsoft.com/office/drawing/2010/main" spid="_x0000_s3246"/>
            </a:ext>
            <a:ext uri="{FF2B5EF4-FFF2-40B4-BE49-F238E27FC236}">
              <a16:creationId xmlns:a16="http://schemas.microsoft.com/office/drawing/2014/main" id="{00000000-0008-0000-0100-0000AE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9</xdr:col>
      <xdr:colOff>304800</xdr:colOff>
      <xdr:row>24</xdr:row>
      <xdr:rowOff>228600</xdr:rowOff>
    </xdr:to>
    <xdr:sp macro="" textlink="">
      <xdr:nvSpPr>
        <xdr:cNvPr id="3247" name="Control 175" hidden="1">
          <a:extLst>
            <a:ext uri="{63B3BB69-23CF-44E3-9099-C40C66FF867C}">
              <a14:compatExt xmlns:a14="http://schemas.microsoft.com/office/drawing/2010/main" spid="_x0000_s3247"/>
            </a:ext>
            <a:ext uri="{FF2B5EF4-FFF2-40B4-BE49-F238E27FC236}">
              <a16:creationId xmlns:a16="http://schemas.microsoft.com/office/drawing/2014/main" id="{00000000-0008-0000-0100-0000AF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3</xdr:col>
      <xdr:colOff>304800</xdr:colOff>
      <xdr:row>25</xdr:row>
      <xdr:rowOff>228600</xdr:rowOff>
    </xdr:to>
    <xdr:sp macro="" textlink="">
      <xdr:nvSpPr>
        <xdr:cNvPr id="3248" name="Control 176" hidden="1">
          <a:extLst>
            <a:ext uri="{63B3BB69-23CF-44E3-9099-C40C66FF867C}">
              <a14:compatExt xmlns:a14="http://schemas.microsoft.com/office/drawing/2010/main" spid="_x0000_s3248"/>
            </a:ext>
            <a:ext uri="{FF2B5EF4-FFF2-40B4-BE49-F238E27FC236}">
              <a16:creationId xmlns:a16="http://schemas.microsoft.com/office/drawing/2014/main" id="{00000000-0008-0000-0100-0000B0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4</xdr:col>
      <xdr:colOff>304800</xdr:colOff>
      <xdr:row>25</xdr:row>
      <xdr:rowOff>228600</xdr:rowOff>
    </xdr:to>
    <xdr:sp macro="" textlink="">
      <xdr:nvSpPr>
        <xdr:cNvPr id="3249" name="Control 177" hidden="1">
          <a:extLst>
            <a:ext uri="{63B3BB69-23CF-44E3-9099-C40C66FF867C}">
              <a14:compatExt xmlns:a14="http://schemas.microsoft.com/office/drawing/2010/main" spid="_x0000_s3249"/>
            </a:ext>
            <a:ext uri="{FF2B5EF4-FFF2-40B4-BE49-F238E27FC236}">
              <a16:creationId xmlns:a16="http://schemas.microsoft.com/office/drawing/2014/main" id="{00000000-0008-0000-0100-0000B1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5</xdr:col>
      <xdr:colOff>304800</xdr:colOff>
      <xdr:row>25</xdr:row>
      <xdr:rowOff>228600</xdr:rowOff>
    </xdr:to>
    <xdr:sp macro="" textlink="">
      <xdr:nvSpPr>
        <xdr:cNvPr id="3250" name="Control 178" hidden="1">
          <a:extLst>
            <a:ext uri="{63B3BB69-23CF-44E3-9099-C40C66FF867C}">
              <a14:compatExt xmlns:a14="http://schemas.microsoft.com/office/drawing/2010/main" spid="_x0000_s3250"/>
            </a:ext>
            <a:ext uri="{FF2B5EF4-FFF2-40B4-BE49-F238E27FC236}">
              <a16:creationId xmlns:a16="http://schemas.microsoft.com/office/drawing/2014/main" id="{00000000-0008-0000-0100-0000B2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6</xdr:col>
      <xdr:colOff>304800</xdr:colOff>
      <xdr:row>25</xdr:row>
      <xdr:rowOff>228600</xdr:rowOff>
    </xdr:to>
    <xdr:sp macro="" textlink="">
      <xdr:nvSpPr>
        <xdr:cNvPr id="3251" name="Control 179" hidden="1">
          <a:extLst>
            <a:ext uri="{63B3BB69-23CF-44E3-9099-C40C66FF867C}">
              <a14:compatExt xmlns:a14="http://schemas.microsoft.com/office/drawing/2010/main" spid="_x0000_s3251"/>
            </a:ext>
            <a:ext uri="{FF2B5EF4-FFF2-40B4-BE49-F238E27FC236}">
              <a16:creationId xmlns:a16="http://schemas.microsoft.com/office/drawing/2014/main" id="{00000000-0008-0000-0100-0000B3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7</xdr:col>
      <xdr:colOff>304800</xdr:colOff>
      <xdr:row>25</xdr:row>
      <xdr:rowOff>228600</xdr:rowOff>
    </xdr:to>
    <xdr:sp macro="" textlink="">
      <xdr:nvSpPr>
        <xdr:cNvPr id="3252" name="Control 180" hidden="1">
          <a:extLst>
            <a:ext uri="{63B3BB69-23CF-44E3-9099-C40C66FF867C}">
              <a14:compatExt xmlns:a14="http://schemas.microsoft.com/office/drawing/2010/main" spid="_x0000_s3252"/>
            </a:ext>
            <a:ext uri="{FF2B5EF4-FFF2-40B4-BE49-F238E27FC236}">
              <a16:creationId xmlns:a16="http://schemas.microsoft.com/office/drawing/2014/main" id="{00000000-0008-0000-0100-0000B4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8</xdr:col>
      <xdr:colOff>304800</xdr:colOff>
      <xdr:row>25</xdr:row>
      <xdr:rowOff>228600</xdr:rowOff>
    </xdr:to>
    <xdr:sp macro="" textlink="">
      <xdr:nvSpPr>
        <xdr:cNvPr id="3253" name="Control 181" hidden="1">
          <a:extLst>
            <a:ext uri="{63B3BB69-23CF-44E3-9099-C40C66FF867C}">
              <a14:compatExt xmlns:a14="http://schemas.microsoft.com/office/drawing/2010/main" spid="_x0000_s3253"/>
            </a:ext>
            <a:ext uri="{FF2B5EF4-FFF2-40B4-BE49-F238E27FC236}">
              <a16:creationId xmlns:a16="http://schemas.microsoft.com/office/drawing/2014/main" id="{00000000-0008-0000-0100-0000B5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9</xdr:col>
      <xdr:colOff>304800</xdr:colOff>
      <xdr:row>25</xdr:row>
      <xdr:rowOff>228600</xdr:rowOff>
    </xdr:to>
    <xdr:sp macro="" textlink="">
      <xdr:nvSpPr>
        <xdr:cNvPr id="3254" name="Control 182" hidden="1">
          <a:extLst>
            <a:ext uri="{63B3BB69-23CF-44E3-9099-C40C66FF867C}">
              <a14:compatExt xmlns:a14="http://schemas.microsoft.com/office/drawing/2010/main" spid="_x0000_s3254"/>
            </a:ext>
            <a:ext uri="{FF2B5EF4-FFF2-40B4-BE49-F238E27FC236}">
              <a16:creationId xmlns:a16="http://schemas.microsoft.com/office/drawing/2014/main" id="{00000000-0008-0000-0100-0000B6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3</xdr:col>
      <xdr:colOff>304800</xdr:colOff>
      <xdr:row>26</xdr:row>
      <xdr:rowOff>228600</xdr:rowOff>
    </xdr:to>
    <xdr:sp macro="" textlink="">
      <xdr:nvSpPr>
        <xdr:cNvPr id="3255" name="Control 183" hidden="1">
          <a:extLst>
            <a:ext uri="{63B3BB69-23CF-44E3-9099-C40C66FF867C}">
              <a14:compatExt xmlns:a14="http://schemas.microsoft.com/office/drawing/2010/main" spid="_x0000_s3255"/>
            </a:ext>
            <a:ext uri="{FF2B5EF4-FFF2-40B4-BE49-F238E27FC236}">
              <a16:creationId xmlns:a16="http://schemas.microsoft.com/office/drawing/2014/main" id="{00000000-0008-0000-0100-0000B7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4</xdr:col>
      <xdr:colOff>304800</xdr:colOff>
      <xdr:row>26</xdr:row>
      <xdr:rowOff>228600</xdr:rowOff>
    </xdr:to>
    <xdr:sp macro="" textlink="">
      <xdr:nvSpPr>
        <xdr:cNvPr id="3256" name="Control 184" hidden="1">
          <a:extLst>
            <a:ext uri="{63B3BB69-23CF-44E3-9099-C40C66FF867C}">
              <a14:compatExt xmlns:a14="http://schemas.microsoft.com/office/drawing/2010/main" spid="_x0000_s3256"/>
            </a:ext>
            <a:ext uri="{FF2B5EF4-FFF2-40B4-BE49-F238E27FC236}">
              <a16:creationId xmlns:a16="http://schemas.microsoft.com/office/drawing/2014/main" id="{00000000-0008-0000-0100-0000B8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5</xdr:col>
      <xdr:colOff>304800</xdr:colOff>
      <xdr:row>26</xdr:row>
      <xdr:rowOff>228600</xdr:rowOff>
    </xdr:to>
    <xdr:sp macro="" textlink="">
      <xdr:nvSpPr>
        <xdr:cNvPr id="3257" name="Control 185" hidden="1">
          <a:extLst>
            <a:ext uri="{63B3BB69-23CF-44E3-9099-C40C66FF867C}">
              <a14:compatExt xmlns:a14="http://schemas.microsoft.com/office/drawing/2010/main" spid="_x0000_s3257"/>
            </a:ext>
            <a:ext uri="{FF2B5EF4-FFF2-40B4-BE49-F238E27FC236}">
              <a16:creationId xmlns:a16="http://schemas.microsoft.com/office/drawing/2014/main" id="{00000000-0008-0000-0100-0000B9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26</xdr:row>
      <xdr:rowOff>0</xdr:rowOff>
    </xdr:from>
    <xdr:to>
      <xdr:col>6</xdr:col>
      <xdr:colOff>304800</xdr:colOff>
      <xdr:row>26</xdr:row>
      <xdr:rowOff>228600</xdr:rowOff>
    </xdr:to>
    <xdr:sp macro="" textlink="">
      <xdr:nvSpPr>
        <xdr:cNvPr id="3258" name="Control 186" hidden="1">
          <a:extLst>
            <a:ext uri="{63B3BB69-23CF-44E3-9099-C40C66FF867C}">
              <a14:compatExt xmlns:a14="http://schemas.microsoft.com/office/drawing/2010/main" spid="_x0000_s3258"/>
            </a:ext>
            <a:ext uri="{FF2B5EF4-FFF2-40B4-BE49-F238E27FC236}">
              <a16:creationId xmlns:a16="http://schemas.microsoft.com/office/drawing/2014/main" id="{00000000-0008-0000-0100-0000BA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26</xdr:row>
      <xdr:rowOff>0</xdr:rowOff>
    </xdr:from>
    <xdr:to>
      <xdr:col>7</xdr:col>
      <xdr:colOff>304800</xdr:colOff>
      <xdr:row>26</xdr:row>
      <xdr:rowOff>228600</xdr:rowOff>
    </xdr:to>
    <xdr:sp macro="" textlink="">
      <xdr:nvSpPr>
        <xdr:cNvPr id="3259" name="Control 187" hidden="1">
          <a:extLst>
            <a:ext uri="{63B3BB69-23CF-44E3-9099-C40C66FF867C}">
              <a14:compatExt xmlns:a14="http://schemas.microsoft.com/office/drawing/2010/main" spid="_x0000_s3259"/>
            </a:ext>
            <a:ext uri="{FF2B5EF4-FFF2-40B4-BE49-F238E27FC236}">
              <a16:creationId xmlns:a16="http://schemas.microsoft.com/office/drawing/2014/main" id="{00000000-0008-0000-0100-0000BB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8</xdr:col>
      <xdr:colOff>304800</xdr:colOff>
      <xdr:row>26</xdr:row>
      <xdr:rowOff>228600</xdr:rowOff>
    </xdr:to>
    <xdr:sp macro="" textlink="">
      <xdr:nvSpPr>
        <xdr:cNvPr id="3260" name="Control 188" hidden="1">
          <a:extLst>
            <a:ext uri="{63B3BB69-23CF-44E3-9099-C40C66FF867C}">
              <a14:compatExt xmlns:a14="http://schemas.microsoft.com/office/drawing/2010/main" spid="_x0000_s3260"/>
            </a:ext>
            <a:ext uri="{FF2B5EF4-FFF2-40B4-BE49-F238E27FC236}">
              <a16:creationId xmlns:a16="http://schemas.microsoft.com/office/drawing/2014/main" id="{00000000-0008-0000-0100-0000BC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9</xdr:col>
      <xdr:colOff>304800</xdr:colOff>
      <xdr:row>26</xdr:row>
      <xdr:rowOff>228600</xdr:rowOff>
    </xdr:to>
    <xdr:sp macro="" textlink="">
      <xdr:nvSpPr>
        <xdr:cNvPr id="3261" name="Control 189" hidden="1">
          <a:extLst>
            <a:ext uri="{63B3BB69-23CF-44E3-9099-C40C66FF867C}">
              <a14:compatExt xmlns:a14="http://schemas.microsoft.com/office/drawing/2010/main" spid="_x0000_s3261"/>
            </a:ext>
            <a:ext uri="{FF2B5EF4-FFF2-40B4-BE49-F238E27FC236}">
              <a16:creationId xmlns:a16="http://schemas.microsoft.com/office/drawing/2014/main" id="{00000000-0008-0000-0100-0000BD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3</xdr:col>
      <xdr:colOff>304800</xdr:colOff>
      <xdr:row>27</xdr:row>
      <xdr:rowOff>228600</xdr:rowOff>
    </xdr:to>
    <xdr:sp macro="" textlink="">
      <xdr:nvSpPr>
        <xdr:cNvPr id="3262" name="Control 190" hidden="1">
          <a:extLst>
            <a:ext uri="{63B3BB69-23CF-44E3-9099-C40C66FF867C}">
              <a14:compatExt xmlns:a14="http://schemas.microsoft.com/office/drawing/2010/main" spid="_x0000_s3262"/>
            </a:ext>
            <a:ext uri="{FF2B5EF4-FFF2-40B4-BE49-F238E27FC236}">
              <a16:creationId xmlns:a16="http://schemas.microsoft.com/office/drawing/2014/main" id="{00000000-0008-0000-0100-0000BE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4</xdr:col>
      <xdr:colOff>304800</xdr:colOff>
      <xdr:row>27</xdr:row>
      <xdr:rowOff>228600</xdr:rowOff>
    </xdr:to>
    <xdr:sp macro="" textlink="">
      <xdr:nvSpPr>
        <xdr:cNvPr id="3263" name="Control 191" hidden="1">
          <a:extLst>
            <a:ext uri="{63B3BB69-23CF-44E3-9099-C40C66FF867C}">
              <a14:compatExt xmlns:a14="http://schemas.microsoft.com/office/drawing/2010/main" spid="_x0000_s3263"/>
            </a:ext>
            <a:ext uri="{FF2B5EF4-FFF2-40B4-BE49-F238E27FC236}">
              <a16:creationId xmlns:a16="http://schemas.microsoft.com/office/drawing/2014/main" id="{00000000-0008-0000-0100-0000BF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5</xdr:col>
      <xdr:colOff>304800</xdr:colOff>
      <xdr:row>27</xdr:row>
      <xdr:rowOff>228600</xdr:rowOff>
    </xdr:to>
    <xdr:sp macro="" textlink="">
      <xdr:nvSpPr>
        <xdr:cNvPr id="3264" name="Control 192" hidden="1">
          <a:extLst>
            <a:ext uri="{63B3BB69-23CF-44E3-9099-C40C66FF867C}">
              <a14:compatExt xmlns:a14="http://schemas.microsoft.com/office/drawing/2010/main" spid="_x0000_s3264"/>
            </a:ext>
            <a:ext uri="{FF2B5EF4-FFF2-40B4-BE49-F238E27FC236}">
              <a16:creationId xmlns:a16="http://schemas.microsoft.com/office/drawing/2014/main" id="{00000000-0008-0000-0100-0000C0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6</xdr:col>
      <xdr:colOff>304800</xdr:colOff>
      <xdr:row>27</xdr:row>
      <xdr:rowOff>228600</xdr:rowOff>
    </xdr:to>
    <xdr:sp macro="" textlink="">
      <xdr:nvSpPr>
        <xdr:cNvPr id="3265" name="Control 193" hidden="1">
          <a:extLst>
            <a:ext uri="{63B3BB69-23CF-44E3-9099-C40C66FF867C}">
              <a14:compatExt xmlns:a14="http://schemas.microsoft.com/office/drawing/2010/main" spid="_x0000_s3265"/>
            </a:ext>
            <a:ext uri="{FF2B5EF4-FFF2-40B4-BE49-F238E27FC236}">
              <a16:creationId xmlns:a16="http://schemas.microsoft.com/office/drawing/2014/main" id="{00000000-0008-0000-0100-0000C1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27</xdr:row>
      <xdr:rowOff>0</xdr:rowOff>
    </xdr:from>
    <xdr:to>
      <xdr:col>7</xdr:col>
      <xdr:colOff>304800</xdr:colOff>
      <xdr:row>27</xdr:row>
      <xdr:rowOff>228600</xdr:rowOff>
    </xdr:to>
    <xdr:sp macro="" textlink="">
      <xdr:nvSpPr>
        <xdr:cNvPr id="3266" name="Control 194" hidden="1">
          <a:extLst>
            <a:ext uri="{63B3BB69-23CF-44E3-9099-C40C66FF867C}">
              <a14:compatExt xmlns:a14="http://schemas.microsoft.com/office/drawing/2010/main" spid="_x0000_s3266"/>
            </a:ext>
            <a:ext uri="{FF2B5EF4-FFF2-40B4-BE49-F238E27FC236}">
              <a16:creationId xmlns:a16="http://schemas.microsoft.com/office/drawing/2014/main" id="{00000000-0008-0000-0100-0000C2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8</xdr:col>
      <xdr:colOff>304800</xdr:colOff>
      <xdr:row>27</xdr:row>
      <xdr:rowOff>228600</xdr:rowOff>
    </xdr:to>
    <xdr:sp macro="" textlink="">
      <xdr:nvSpPr>
        <xdr:cNvPr id="3267" name="Control 195" hidden="1">
          <a:extLst>
            <a:ext uri="{63B3BB69-23CF-44E3-9099-C40C66FF867C}">
              <a14:compatExt xmlns:a14="http://schemas.microsoft.com/office/drawing/2010/main" spid="_x0000_s3267"/>
            </a:ext>
            <a:ext uri="{FF2B5EF4-FFF2-40B4-BE49-F238E27FC236}">
              <a16:creationId xmlns:a16="http://schemas.microsoft.com/office/drawing/2014/main" id="{00000000-0008-0000-0100-0000C3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9</xdr:col>
      <xdr:colOff>304800</xdr:colOff>
      <xdr:row>27</xdr:row>
      <xdr:rowOff>228600</xdr:rowOff>
    </xdr:to>
    <xdr:sp macro="" textlink="">
      <xdr:nvSpPr>
        <xdr:cNvPr id="3268" name="Control 196" hidden="1">
          <a:extLst>
            <a:ext uri="{63B3BB69-23CF-44E3-9099-C40C66FF867C}">
              <a14:compatExt xmlns:a14="http://schemas.microsoft.com/office/drawing/2010/main" spid="_x0000_s3268"/>
            </a:ext>
            <a:ext uri="{FF2B5EF4-FFF2-40B4-BE49-F238E27FC236}">
              <a16:creationId xmlns:a16="http://schemas.microsoft.com/office/drawing/2014/main" id="{00000000-0008-0000-0100-0000C4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3</xdr:col>
      <xdr:colOff>304800</xdr:colOff>
      <xdr:row>28</xdr:row>
      <xdr:rowOff>228600</xdr:rowOff>
    </xdr:to>
    <xdr:sp macro="" textlink="">
      <xdr:nvSpPr>
        <xdr:cNvPr id="3269" name="Control 197" hidden="1">
          <a:extLst>
            <a:ext uri="{63B3BB69-23CF-44E3-9099-C40C66FF867C}">
              <a14:compatExt xmlns:a14="http://schemas.microsoft.com/office/drawing/2010/main" spid="_x0000_s3269"/>
            </a:ext>
            <a:ext uri="{FF2B5EF4-FFF2-40B4-BE49-F238E27FC236}">
              <a16:creationId xmlns:a16="http://schemas.microsoft.com/office/drawing/2014/main" id="{00000000-0008-0000-0100-0000C5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4</xdr:col>
      <xdr:colOff>304800</xdr:colOff>
      <xdr:row>28</xdr:row>
      <xdr:rowOff>228600</xdr:rowOff>
    </xdr:to>
    <xdr:sp macro="" textlink="">
      <xdr:nvSpPr>
        <xdr:cNvPr id="3270" name="Control 198" hidden="1">
          <a:extLst>
            <a:ext uri="{63B3BB69-23CF-44E3-9099-C40C66FF867C}">
              <a14:compatExt xmlns:a14="http://schemas.microsoft.com/office/drawing/2010/main" spid="_x0000_s3270"/>
            </a:ext>
            <a:ext uri="{FF2B5EF4-FFF2-40B4-BE49-F238E27FC236}">
              <a16:creationId xmlns:a16="http://schemas.microsoft.com/office/drawing/2014/main" id="{00000000-0008-0000-0100-0000C6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5</xdr:col>
      <xdr:colOff>304800</xdr:colOff>
      <xdr:row>28</xdr:row>
      <xdr:rowOff>228600</xdr:rowOff>
    </xdr:to>
    <xdr:sp macro="" textlink="">
      <xdr:nvSpPr>
        <xdr:cNvPr id="3271" name="Control 199" hidden="1">
          <a:extLst>
            <a:ext uri="{63B3BB69-23CF-44E3-9099-C40C66FF867C}">
              <a14:compatExt xmlns:a14="http://schemas.microsoft.com/office/drawing/2010/main" spid="_x0000_s3271"/>
            </a:ext>
            <a:ext uri="{FF2B5EF4-FFF2-40B4-BE49-F238E27FC236}">
              <a16:creationId xmlns:a16="http://schemas.microsoft.com/office/drawing/2014/main" id="{00000000-0008-0000-0100-0000C7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28</xdr:row>
      <xdr:rowOff>0</xdr:rowOff>
    </xdr:from>
    <xdr:to>
      <xdr:col>6</xdr:col>
      <xdr:colOff>304800</xdr:colOff>
      <xdr:row>28</xdr:row>
      <xdr:rowOff>228600</xdr:rowOff>
    </xdr:to>
    <xdr:sp macro="" textlink="">
      <xdr:nvSpPr>
        <xdr:cNvPr id="3272" name="Control 200" hidden="1">
          <a:extLst>
            <a:ext uri="{63B3BB69-23CF-44E3-9099-C40C66FF867C}">
              <a14:compatExt xmlns:a14="http://schemas.microsoft.com/office/drawing/2010/main" spid="_x0000_s3272"/>
            </a:ext>
            <a:ext uri="{FF2B5EF4-FFF2-40B4-BE49-F238E27FC236}">
              <a16:creationId xmlns:a16="http://schemas.microsoft.com/office/drawing/2014/main" id="{00000000-0008-0000-0100-0000C8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28</xdr:row>
      <xdr:rowOff>0</xdr:rowOff>
    </xdr:from>
    <xdr:to>
      <xdr:col>7</xdr:col>
      <xdr:colOff>304800</xdr:colOff>
      <xdr:row>28</xdr:row>
      <xdr:rowOff>228600</xdr:rowOff>
    </xdr:to>
    <xdr:sp macro="" textlink="">
      <xdr:nvSpPr>
        <xdr:cNvPr id="3273" name="Control 201" hidden="1">
          <a:extLst>
            <a:ext uri="{63B3BB69-23CF-44E3-9099-C40C66FF867C}">
              <a14:compatExt xmlns:a14="http://schemas.microsoft.com/office/drawing/2010/main" spid="_x0000_s3273"/>
            </a:ext>
            <a:ext uri="{FF2B5EF4-FFF2-40B4-BE49-F238E27FC236}">
              <a16:creationId xmlns:a16="http://schemas.microsoft.com/office/drawing/2014/main" id="{00000000-0008-0000-0100-0000C9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8</xdr:col>
      <xdr:colOff>304800</xdr:colOff>
      <xdr:row>28</xdr:row>
      <xdr:rowOff>228600</xdr:rowOff>
    </xdr:to>
    <xdr:sp macro="" textlink="">
      <xdr:nvSpPr>
        <xdr:cNvPr id="3274" name="Control 202" hidden="1">
          <a:extLst>
            <a:ext uri="{63B3BB69-23CF-44E3-9099-C40C66FF867C}">
              <a14:compatExt xmlns:a14="http://schemas.microsoft.com/office/drawing/2010/main" spid="_x0000_s3274"/>
            </a:ext>
            <a:ext uri="{FF2B5EF4-FFF2-40B4-BE49-F238E27FC236}">
              <a16:creationId xmlns:a16="http://schemas.microsoft.com/office/drawing/2014/main" id="{00000000-0008-0000-0100-0000CA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9</xdr:col>
      <xdr:colOff>304800</xdr:colOff>
      <xdr:row>28</xdr:row>
      <xdr:rowOff>228600</xdr:rowOff>
    </xdr:to>
    <xdr:sp macro="" textlink="">
      <xdr:nvSpPr>
        <xdr:cNvPr id="3275" name="Control 203" hidden="1">
          <a:extLst>
            <a:ext uri="{63B3BB69-23CF-44E3-9099-C40C66FF867C}">
              <a14:compatExt xmlns:a14="http://schemas.microsoft.com/office/drawing/2010/main" spid="_x0000_s3275"/>
            </a:ext>
            <a:ext uri="{FF2B5EF4-FFF2-40B4-BE49-F238E27FC236}">
              <a16:creationId xmlns:a16="http://schemas.microsoft.com/office/drawing/2014/main" id="{00000000-0008-0000-0100-0000CB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304800</xdr:colOff>
      <xdr:row>29</xdr:row>
      <xdr:rowOff>228600</xdr:rowOff>
    </xdr:to>
    <xdr:sp macro="" textlink="">
      <xdr:nvSpPr>
        <xdr:cNvPr id="3276" name="Control 204" hidden="1">
          <a:extLst>
            <a:ext uri="{63B3BB69-23CF-44E3-9099-C40C66FF867C}">
              <a14:compatExt xmlns:a14="http://schemas.microsoft.com/office/drawing/2010/main" spid="_x0000_s3276"/>
            </a:ext>
            <a:ext uri="{FF2B5EF4-FFF2-40B4-BE49-F238E27FC236}">
              <a16:creationId xmlns:a16="http://schemas.microsoft.com/office/drawing/2014/main" id="{00000000-0008-0000-0100-0000CC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4</xdr:col>
      <xdr:colOff>304800</xdr:colOff>
      <xdr:row>29</xdr:row>
      <xdr:rowOff>228600</xdr:rowOff>
    </xdr:to>
    <xdr:sp macro="" textlink="">
      <xdr:nvSpPr>
        <xdr:cNvPr id="3277" name="Control 205" hidden="1">
          <a:extLst>
            <a:ext uri="{63B3BB69-23CF-44E3-9099-C40C66FF867C}">
              <a14:compatExt xmlns:a14="http://schemas.microsoft.com/office/drawing/2010/main" spid="_x0000_s3277"/>
            </a:ext>
            <a:ext uri="{FF2B5EF4-FFF2-40B4-BE49-F238E27FC236}">
              <a16:creationId xmlns:a16="http://schemas.microsoft.com/office/drawing/2014/main" id="{00000000-0008-0000-0100-0000CD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5</xdr:col>
      <xdr:colOff>304800</xdr:colOff>
      <xdr:row>29</xdr:row>
      <xdr:rowOff>228600</xdr:rowOff>
    </xdr:to>
    <xdr:sp macro="" textlink="">
      <xdr:nvSpPr>
        <xdr:cNvPr id="3278" name="Control 206" hidden="1">
          <a:extLst>
            <a:ext uri="{63B3BB69-23CF-44E3-9099-C40C66FF867C}">
              <a14:compatExt xmlns:a14="http://schemas.microsoft.com/office/drawing/2010/main" spid="_x0000_s3278"/>
            </a:ext>
            <a:ext uri="{FF2B5EF4-FFF2-40B4-BE49-F238E27FC236}">
              <a16:creationId xmlns:a16="http://schemas.microsoft.com/office/drawing/2014/main" id="{00000000-0008-0000-0100-0000CE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6</xdr:col>
      <xdr:colOff>304800</xdr:colOff>
      <xdr:row>29</xdr:row>
      <xdr:rowOff>228600</xdr:rowOff>
    </xdr:to>
    <xdr:sp macro="" textlink="">
      <xdr:nvSpPr>
        <xdr:cNvPr id="3279" name="Control 207" hidden="1">
          <a:extLst>
            <a:ext uri="{63B3BB69-23CF-44E3-9099-C40C66FF867C}">
              <a14:compatExt xmlns:a14="http://schemas.microsoft.com/office/drawing/2010/main" spid="_x0000_s3279"/>
            </a:ext>
            <a:ext uri="{FF2B5EF4-FFF2-40B4-BE49-F238E27FC236}">
              <a16:creationId xmlns:a16="http://schemas.microsoft.com/office/drawing/2014/main" id="{00000000-0008-0000-0100-0000CF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7</xdr:col>
      <xdr:colOff>304800</xdr:colOff>
      <xdr:row>29</xdr:row>
      <xdr:rowOff>228600</xdr:rowOff>
    </xdr:to>
    <xdr:sp macro="" textlink="">
      <xdr:nvSpPr>
        <xdr:cNvPr id="3280" name="Control 208" hidden="1">
          <a:extLst>
            <a:ext uri="{63B3BB69-23CF-44E3-9099-C40C66FF867C}">
              <a14:compatExt xmlns:a14="http://schemas.microsoft.com/office/drawing/2010/main" spid="_x0000_s3280"/>
            </a:ext>
            <a:ext uri="{FF2B5EF4-FFF2-40B4-BE49-F238E27FC236}">
              <a16:creationId xmlns:a16="http://schemas.microsoft.com/office/drawing/2014/main" id="{00000000-0008-0000-0100-0000D0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8</xdr:col>
      <xdr:colOff>304800</xdr:colOff>
      <xdr:row>29</xdr:row>
      <xdr:rowOff>228600</xdr:rowOff>
    </xdr:to>
    <xdr:sp macro="" textlink="">
      <xdr:nvSpPr>
        <xdr:cNvPr id="3281" name="Control 209" hidden="1">
          <a:extLst>
            <a:ext uri="{63B3BB69-23CF-44E3-9099-C40C66FF867C}">
              <a14:compatExt xmlns:a14="http://schemas.microsoft.com/office/drawing/2010/main" spid="_x0000_s3281"/>
            </a:ext>
            <a:ext uri="{FF2B5EF4-FFF2-40B4-BE49-F238E27FC236}">
              <a16:creationId xmlns:a16="http://schemas.microsoft.com/office/drawing/2014/main" id="{00000000-0008-0000-0100-0000D1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9</xdr:col>
      <xdr:colOff>304800</xdr:colOff>
      <xdr:row>29</xdr:row>
      <xdr:rowOff>228600</xdr:rowOff>
    </xdr:to>
    <xdr:sp macro="" textlink="">
      <xdr:nvSpPr>
        <xdr:cNvPr id="3282" name="Control 210" hidden="1">
          <a:extLst>
            <a:ext uri="{63B3BB69-23CF-44E3-9099-C40C66FF867C}">
              <a14:compatExt xmlns:a14="http://schemas.microsoft.com/office/drawing/2010/main" spid="_x0000_s3282"/>
            </a:ext>
            <a:ext uri="{FF2B5EF4-FFF2-40B4-BE49-F238E27FC236}">
              <a16:creationId xmlns:a16="http://schemas.microsoft.com/office/drawing/2014/main" id="{00000000-0008-0000-0100-0000D2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3</xdr:col>
      <xdr:colOff>304800</xdr:colOff>
      <xdr:row>30</xdr:row>
      <xdr:rowOff>228600</xdr:rowOff>
    </xdr:to>
    <xdr:sp macro="" textlink="">
      <xdr:nvSpPr>
        <xdr:cNvPr id="3283" name="Control 211" hidden="1">
          <a:extLst>
            <a:ext uri="{63B3BB69-23CF-44E3-9099-C40C66FF867C}">
              <a14:compatExt xmlns:a14="http://schemas.microsoft.com/office/drawing/2010/main" spid="_x0000_s3283"/>
            </a:ext>
            <a:ext uri="{FF2B5EF4-FFF2-40B4-BE49-F238E27FC236}">
              <a16:creationId xmlns:a16="http://schemas.microsoft.com/office/drawing/2014/main" id="{00000000-0008-0000-0100-0000D3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4</xdr:col>
      <xdr:colOff>304800</xdr:colOff>
      <xdr:row>30</xdr:row>
      <xdr:rowOff>228600</xdr:rowOff>
    </xdr:to>
    <xdr:sp macro="" textlink="">
      <xdr:nvSpPr>
        <xdr:cNvPr id="3284" name="Control 212" hidden="1">
          <a:extLst>
            <a:ext uri="{63B3BB69-23CF-44E3-9099-C40C66FF867C}">
              <a14:compatExt xmlns:a14="http://schemas.microsoft.com/office/drawing/2010/main" spid="_x0000_s3284"/>
            </a:ext>
            <a:ext uri="{FF2B5EF4-FFF2-40B4-BE49-F238E27FC236}">
              <a16:creationId xmlns:a16="http://schemas.microsoft.com/office/drawing/2014/main" id="{00000000-0008-0000-0100-0000D4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5</xdr:col>
      <xdr:colOff>304800</xdr:colOff>
      <xdr:row>30</xdr:row>
      <xdr:rowOff>228600</xdr:rowOff>
    </xdr:to>
    <xdr:sp macro="" textlink="">
      <xdr:nvSpPr>
        <xdr:cNvPr id="3285" name="Control 213" hidden="1">
          <a:extLst>
            <a:ext uri="{63B3BB69-23CF-44E3-9099-C40C66FF867C}">
              <a14:compatExt xmlns:a14="http://schemas.microsoft.com/office/drawing/2010/main" spid="_x0000_s3285"/>
            </a:ext>
            <a:ext uri="{FF2B5EF4-FFF2-40B4-BE49-F238E27FC236}">
              <a16:creationId xmlns:a16="http://schemas.microsoft.com/office/drawing/2014/main" id="{00000000-0008-0000-0100-0000D5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6</xdr:col>
      <xdr:colOff>304800</xdr:colOff>
      <xdr:row>30</xdr:row>
      <xdr:rowOff>228600</xdr:rowOff>
    </xdr:to>
    <xdr:sp macro="" textlink="">
      <xdr:nvSpPr>
        <xdr:cNvPr id="3286" name="Control 214" hidden="1">
          <a:extLst>
            <a:ext uri="{63B3BB69-23CF-44E3-9099-C40C66FF867C}">
              <a14:compatExt xmlns:a14="http://schemas.microsoft.com/office/drawing/2010/main" spid="_x0000_s3286"/>
            </a:ext>
            <a:ext uri="{FF2B5EF4-FFF2-40B4-BE49-F238E27FC236}">
              <a16:creationId xmlns:a16="http://schemas.microsoft.com/office/drawing/2014/main" id="{00000000-0008-0000-0100-0000D6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30</xdr:row>
      <xdr:rowOff>0</xdr:rowOff>
    </xdr:from>
    <xdr:to>
      <xdr:col>7</xdr:col>
      <xdr:colOff>304800</xdr:colOff>
      <xdr:row>30</xdr:row>
      <xdr:rowOff>228600</xdr:rowOff>
    </xdr:to>
    <xdr:sp macro="" textlink="">
      <xdr:nvSpPr>
        <xdr:cNvPr id="3287" name="Control 215" hidden="1">
          <a:extLst>
            <a:ext uri="{63B3BB69-23CF-44E3-9099-C40C66FF867C}">
              <a14:compatExt xmlns:a14="http://schemas.microsoft.com/office/drawing/2010/main" spid="_x0000_s3287"/>
            </a:ext>
            <a:ext uri="{FF2B5EF4-FFF2-40B4-BE49-F238E27FC236}">
              <a16:creationId xmlns:a16="http://schemas.microsoft.com/office/drawing/2014/main" id="{00000000-0008-0000-0100-0000D7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8</xdr:col>
      <xdr:colOff>304800</xdr:colOff>
      <xdr:row>30</xdr:row>
      <xdr:rowOff>228600</xdr:rowOff>
    </xdr:to>
    <xdr:sp macro="" textlink="">
      <xdr:nvSpPr>
        <xdr:cNvPr id="3288" name="Control 216" hidden="1">
          <a:extLst>
            <a:ext uri="{63B3BB69-23CF-44E3-9099-C40C66FF867C}">
              <a14:compatExt xmlns:a14="http://schemas.microsoft.com/office/drawing/2010/main" spid="_x0000_s3288"/>
            </a:ext>
            <a:ext uri="{FF2B5EF4-FFF2-40B4-BE49-F238E27FC236}">
              <a16:creationId xmlns:a16="http://schemas.microsoft.com/office/drawing/2014/main" id="{00000000-0008-0000-0100-0000D8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9</xdr:col>
      <xdr:colOff>304800</xdr:colOff>
      <xdr:row>30</xdr:row>
      <xdr:rowOff>228600</xdr:rowOff>
    </xdr:to>
    <xdr:sp macro="" textlink="">
      <xdr:nvSpPr>
        <xdr:cNvPr id="3289" name="Control 217" hidden="1">
          <a:extLst>
            <a:ext uri="{63B3BB69-23CF-44E3-9099-C40C66FF867C}">
              <a14:compatExt xmlns:a14="http://schemas.microsoft.com/office/drawing/2010/main" spid="_x0000_s3289"/>
            </a:ext>
            <a:ext uri="{FF2B5EF4-FFF2-40B4-BE49-F238E27FC236}">
              <a16:creationId xmlns:a16="http://schemas.microsoft.com/office/drawing/2014/main" id="{00000000-0008-0000-0100-0000D9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3</xdr:col>
      <xdr:colOff>304800</xdr:colOff>
      <xdr:row>31</xdr:row>
      <xdr:rowOff>228600</xdr:rowOff>
    </xdr:to>
    <xdr:sp macro="" textlink="">
      <xdr:nvSpPr>
        <xdr:cNvPr id="3290" name="Control 218" hidden="1">
          <a:extLst>
            <a:ext uri="{63B3BB69-23CF-44E3-9099-C40C66FF867C}">
              <a14:compatExt xmlns:a14="http://schemas.microsoft.com/office/drawing/2010/main" spid="_x0000_s3290"/>
            </a:ext>
            <a:ext uri="{FF2B5EF4-FFF2-40B4-BE49-F238E27FC236}">
              <a16:creationId xmlns:a16="http://schemas.microsoft.com/office/drawing/2014/main" id="{00000000-0008-0000-0100-0000DA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4</xdr:col>
      <xdr:colOff>304800</xdr:colOff>
      <xdr:row>31</xdr:row>
      <xdr:rowOff>228600</xdr:rowOff>
    </xdr:to>
    <xdr:sp macro="" textlink="">
      <xdr:nvSpPr>
        <xdr:cNvPr id="3291" name="Control 219" hidden="1">
          <a:extLst>
            <a:ext uri="{63B3BB69-23CF-44E3-9099-C40C66FF867C}">
              <a14:compatExt xmlns:a14="http://schemas.microsoft.com/office/drawing/2010/main" spid="_x0000_s3291"/>
            </a:ext>
            <a:ext uri="{FF2B5EF4-FFF2-40B4-BE49-F238E27FC236}">
              <a16:creationId xmlns:a16="http://schemas.microsoft.com/office/drawing/2014/main" id="{00000000-0008-0000-0100-0000DB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5</xdr:col>
      <xdr:colOff>304800</xdr:colOff>
      <xdr:row>31</xdr:row>
      <xdr:rowOff>228600</xdr:rowOff>
    </xdr:to>
    <xdr:sp macro="" textlink="">
      <xdr:nvSpPr>
        <xdr:cNvPr id="3292" name="Control 220" hidden="1">
          <a:extLst>
            <a:ext uri="{63B3BB69-23CF-44E3-9099-C40C66FF867C}">
              <a14:compatExt xmlns:a14="http://schemas.microsoft.com/office/drawing/2010/main" spid="_x0000_s3292"/>
            </a:ext>
            <a:ext uri="{FF2B5EF4-FFF2-40B4-BE49-F238E27FC236}">
              <a16:creationId xmlns:a16="http://schemas.microsoft.com/office/drawing/2014/main" id="{00000000-0008-0000-0100-0000DC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6</xdr:col>
      <xdr:colOff>304800</xdr:colOff>
      <xdr:row>31</xdr:row>
      <xdr:rowOff>228600</xdr:rowOff>
    </xdr:to>
    <xdr:sp macro="" textlink="">
      <xdr:nvSpPr>
        <xdr:cNvPr id="3293" name="Control 221" hidden="1">
          <a:extLst>
            <a:ext uri="{63B3BB69-23CF-44E3-9099-C40C66FF867C}">
              <a14:compatExt xmlns:a14="http://schemas.microsoft.com/office/drawing/2010/main" spid="_x0000_s3293"/>
            </a:ext>
            <a:ext uri="{FF2B5EF4-FFF2-40B4-BE49-F238E27FC236}">
              <a16:creationId xmlns:a16="http://schemas.microsoft.com/office/drawing/2014/main" id="{00000000-0008-0000-0100-0000DD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31</xdr:row>
      <xdr:rowOff>0</xdr:rowOff>
    </xdr:from>
    <xdr:to>
      <xdr:col>7</xdr:col>
      <xdr:colOff>304800</xdr:colOff>
      <xdr:row>31</xdr:row>
      <xdr:rowOff>228600</xdr:rowOff>
    </xdr:to>
    <xdr:sp macro="" textlink="">
      <xdr:nvSpPr>
        <xdr:cNvPr id="3294" name="Control 222" hidden="1">
          <a:extLst>
            <a:ext uri="{63B3BB69-23CF-44E3-9099-C40C66FF867C}">
              <a14:compatExt xmlns:a14="http://schemas.microsoft.com/office/drawing/2010/main" spid="_x0000_s3294"/>
            </a:ext>
            <a:ext uri="{FF2B5EF4-FFF2-40B4-BE49-F238E27FC236}">
              <a16:creationId xmlns:a16="http://schemas.microsoft.com/office/drawing/2014/main" id="{00000000-0008-0000-0100-0000DE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8</xdr:col>
      <xdr:colOff>304800</xdr:colOff>
      <xdr:row>31</xdr:row>
      <xdr:rowOff>228600</xdr:rowOff>
    </xdr:to>
    <xdr:sp macro="" textlink="">
      <xdr:nvSpPr>
        <xdr:cNvPr id="3295" name="Control 223" hidden="1">
          <a:extLst>
            <a:ext uri="{63B3BB69-23CF-44E3-9099-C40C66FF867C}">
              <a14:compatExt xmlns:a14="http://schemas.microsoft.com/office/drawing/2010/main" spid="_x0000_s3295"/>
            </a:ext>
            <a:ext uri="{FF2B5EF4-FFF2-40B4-BE49-F238E27FC236}">
              <a16:creationId xmlns:a16="http://schemas.microsoft.com/office/drawing/2014/main" id="{00000000-0008-0000-0100-0000DF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9</xdr:col>
      <xdr:colOff>304800</xdr:colOff>
      <xdr:row>31</xdr:row>
      <xdr:rowOff>228600</xdr:rowOff>
    </xdr:to>
    <xdr:sp macro="" textlink="">
      <xdr:nvSpPr>
        <xdr:cNvPr id="3296" name="Control 224" hidden="1">
          <a:extLst>
            <a:ext uri="{63B3BB69-23CF-44E3-9099-C40C66FF867C}">
              <a14:compatExt xmlns:a14="http://schemas.microsoft.com/office/drawing/2010/main" spid="_x0000_s3296"/>
            </a:ext>
            <a:ext uri="{FF2B5EF4-FFF2-40B4-BE49-F238E27FC236}">
              <a16:creationId xmlns:a16="http://schemas.microsoft.com/office/drawing/2014/main" id="{00000000-0008-0000-0100-0000E0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3</xdr:col>
      <xdr:colOff>304800</xdr:colOff>
      <xdr:row>32</xdr:row>
      <xdr:rowOff>228600</xdr:rowOff>
    </xdr:to>
    <xdr:sp macro="" textlink="">
      <xdr:nvSpPr>
        <xdr:cNvPr id="3297" name="Control 225" hidden="1">
          <a:extLst>
            <a:ext uri="{63B3BB69-23CF-44E3-9099-C40C66FF867C}">
              <a14:compatExt xmlns:a14="http://schemas.microsoft.com/office/drawing/2010/main" spid="_x0000_s3297"/>
            </a:ext>
            <a:ext uri="{FF2B5EF4-FFF2-40B4-BE49-F238E27FC236}">
              <a16:creationId xmlns:a16="http://schemas.microsoft.com/office/drawing/2014/main" id="{00000000-0008-0000-0100-0000E1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4</xdr:col>
      <xdr:colOff>304800</xdr:colOff>
      <xdr:row>32</xdr:row>
      <xdr:rowOff>228600</xdr:rowOff>
    </xdr:to>
    <xdr:sp macro="" textlink="">
      <xdr:nvSpPr>
        <xdr:cNvPr id="3298" name="Control 226" hidden="1">
          <a:extLst>
            <a:ext uri="{63B3BB69-23CF-44E3-9099-C40C66FF867C}">
              <a14:compatExt xmlns:a14="http://schemas.microsoft.com/office/drawing/2010/main" spid="_x0000_s3298"/>
            </a:ext>
            <a:ext uri="{FF2B5EF4-FFF2-40B4-BE49-F238E27FC236}">
              <a16:creationId xmlns:a16="http://schemas.microsoft.com/office/drawing/2014/main" id="{00000000-0008-0000-0100-0000E2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5</xdr:col>
      <xdr:colOff>304800</xdr:colOff>
      <xdr:row>32</xdr:row>
      <xdr:rowOff>228600</xdr:rowOff>
    </xdr:to>
    <xdr:sp macro="" textlink="">
      <xdr:nvSpPr>
        <xdr:cNvPr id="3299" name="Control 227" hidden="1">
          <a:extLst>
            <a:ext uri="{63B3BB69-23CF-44E3-9099-C40C66FF867C}">
              <a14:compatExt xmlns:a14="http://schemas.microsoft.com/office/drawing/2010/main" spid="_x0000_s3299"/>
            </a:ext>
            <a:ext uri="{FF2B5EF4-FFF2-40B4-BE49-F238E27FC236}">
              <a16:creationId xmlns:a16="http://schemas.microsoft.com/office/drawing/2014/main" id="{00000000-0008-0000-0100-0000E3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6</xdr:col>
      <xdr:colOff>304800</xdr:colOff>
      <xdr:row>32</xdr:row>
      <xdr:rowOff>228600</xdr:rowOff>
    </xdr:to>
    <xdr:sp macro="" textlink="">
      <xdr:nvSpPr>
        <xdr:cNvPr id="3300" name="Control 228" hidden="1">
          <a:extLst>
            <a:ext uri="{63B3BB69-23CF-44E3-9099-C40C66FF867C}">
              <a14:compatExt xmlns:a14="http://schemas.microsoft.com/office/drawing/2010/main" spid="_x0000_s3300"/>
            </a:ext>
            <a:ext uri="{FF2B5EF4-FFF2-40B4-BE49-F238E27FC236}">
              <a16:creationId xmlns:a16="http://schemas.microsoft.com/office/drawing/2014/main" id="{00000000-0008-0000-0100-0000E4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32</xdr:row>
      <xdr:rowOff>0</xdr:rowOff>
    </xdr:from>
    <xdr:to>
      <xdr:col>7</xdr:col>
      <xdr:colOff>304800</xdr:colOff>
      <xdr:row>32</xdr:row>
      <xdr:rowOff>228600</xdr:rowOff>
    </xdr:to>
    <xdr:sp macro="" textlink="">
      <xdr:nvSpPr>
        <xdr:cNvPr id="3301" name="Control 229" hidden="1">
          <a:extLst>
            <a:ext uri="{63B3BB69-23CF-44E3-9099-C40C66FF867C}">
              <a14:compatExt xmlns:a14="http://schemas.microsoft.com/office/drawing/2010/main" spid="_x0000_s3301"/>
            </a:ext>
            <a:ext uri="{FF2B5EF4-FFF2-40B4-BE49-F238E27FC236}">
              <a16:creationId xmlns:a16="http://schemas.microsoft.com/office/drawing/2014/main" id="{00000000-0008-0000-0100-0000E5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8</xdr:col>
      <xdr:colOff>304800</xdr:colOff>
      <xdr:row>32</xdr:row>
      <xdr:rowOff>228600</xdr:rowOff>
    </xdr:to>
    <xdr:sp macro="" textlink="">
      <xdr:nvSpPr>
        <xdr:cNvPr id="3302" name="Control 230" hidden="1">
          <a:extLst>
            <a:ext uri="{63B3BB69-23CF-44E3-9099-C40C66FF867C}">
              <a14:compatExt xmlns:a14="http://schemas.microsoft.com/office/drawing/2010/main" spid="_x0000_s3302"/>
            </a:ext>
            <a:ext uri="{FF2B5EF4-FFF2-40B4-BE49-F238E27FC236}">
              <a16:creationId xmlns:a16="http://schemas.microsoft.com/office/drawing/2014/main" id="{00000000-0008-0000-0100-0000E6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9</xdr:col>
      <xdr:colOff>304800</xdr:colOff>
      <xdr:row>32</xdr:row>
      <xdr:rowOff>228600</xdr:rowOff>
    </xdr:to>
    <xdr:sp macro="" textlink="">
      <xdr:nvSpPr>
        <xdr:cNvPr id="3303" name="Control 231" hidden="1">
          <a:extLst>
            <a:ext uri="{63B3BB69-23CF-44E3-9099-C40C66FF867C}">
              <a14:compatExt xmlns:a14="http://schemas.microsoft.com/office/drawing/2010/main" spid="_x0000_s3303"/>
            </a:ext>
            <a:ext uri="{FF2B5EF4-FFF2-40B4-BE49-F238E27FC236}">
              <a16:creationId xmlns:a16="http://schemas.microsoft.com/office/drawing/2014/main" id="{00000000-0008-0000-0100-0000E7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3</xdr:col>
      <xdr:colOff>304800</xdr:colOff>
      <xdr:row>33</xdr:row>
      <xdr:rowOff>228600</xdr:rowOff>
    </xdr:to>
    <xdr:sp macro="" textlink="">
      <xdr:nvSpPr>
        <xdr:cNvPr id="3304" name="Control 232" hidden="1">
          <a:extLst>
            <a:ext uri="{63B3BB69-23CF-44E3-9099-C40C66FF867C}">
              <a14:compatExt xmlns:a14="http://schemas.microsoft.com/office/drawing/2010/main" spid="_x0000_s3304"/>
            </a:ext>
            <a:ext uri="{FF2B5EF4-FFF2-40B4-BE49-F238E27FC236}">
              <a16:creationId xmlns:a16="http://schemas.microsoft.com/office/drawing/2014/main" id="{00000000-0008-0000-0100-0000E8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33</xdr:row>
      <xdr:rowOff>0</xdr:rowOff>
    </xdr:from>
    <xdr:to>
      <xdr:col>4</xdr:col>
      <xdr:colOff>304800</xdr:colOff>
      <xdr:row>33</xdr:row>
      <xdr:rowOff>228600</xdr:rowOff>
    </xdr:to>
    <xdr:sp macro="" textlink="">
      <xdr:nvSpPr>
        <xdr:cNvPr id="3305" name="Control 233" hidden="1">
          <a:extLst>
            <a:ext uri="{63B3BB69-23CF-44E3-9099-C40C66FF867C}">
              <a14:compatExt xmlns:a14="http://schemas.microsoft.com/office/drawing/2010/main" spid="_x0000_s3305"/>
            </a:ext>
            <a:ext uri="{FF2B5EF4-FFF2-40B4-BE49-F238E27FC236}">
              <a16:creationId xmlns:a16="http://schemas.microsoft.com/office/drawing/2014/main" id="{00000000-0008-0000-0100-0000E9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5</xdr:col>
      <xdr:colOff>304800</xdr:colOff>
      <xdr:row>33</xdr:row>
      <xdr:rowOff>228600</xdr:rowOff>
    </xdr:to>
    <xdr:sp macro="" textlink="">
      <xdr:nvSpPr>
        <xdr:cNvPr id="3306" name="Control 234" hidden="1">
          <a:extLst>
            <a:ext uri="{63B3BB69-23CF-44E3-9099-C40C66FF867C}">
              <a14:compatExt xmlns:a14="http://schemas.microsoft.com/office/drawing/2010/main" spid="_x0000_s3306"/>
            </a:ext>
            <a:ext uri="{FF2B5EF4-FFF2-40B4-BE49-F238E27FC236}">
              <a16:creationId xmlns:a16="http://schemas.microsoft.com/office/drawing/2014/main" id="{00000000-0008-0000-0100-0000EA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6</xdr:col>
      <xdr:colOff>304800</xdr:colOff>
      <xdr:row>33</xdr:row>
      <xdr:rowOff>228600</xdr:rowOff>
    </xdr:to>
    <xdr:sp macro="" textlink="">
      <xdr:nvSpPr>
        <xdr:cNvPr id="3307" name="Control 235" hidden="1">
          <a:extLst>
            <a:ext uri="{63B3BB69-23CF-44E3-9099-C40C66FF867C}">
              <a14:compatExt xmlns:a14="http://schemas.microsoft.com/office/drawing/2010/main" spid="_x0000_s3307"/>
            </a:ext>
            <a:ext uri="{FF2B5EF4-FFF2-40B4-BE49-F238E27FC236}">
              <a16:creationId xmlns:a16="http://schemas.microsoft.com/office/drawing/2014/main" id="{00000000-0008-0000-0100-0000EB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33</xdr:row>
      <xdr:rowOff>0</xdr:rowOff>
    </xdr:from>
    <xdr:to>
      <xdr:col>7</xdr:col>
      <xdr:colOff>304800</xdr:colOff>
      <xdr:row>33</xdr:row>
      <xdr:rowOff>228600</xdr:rowOff>
    </xdr:to>
    <xdr:sp macro="" textlink="">
      <xdr:nvSpPr>
        <xdr:cNvPr id="3308" name="Control 236" hidden="1">
          <a:extLst>
            <a:ext uri="{63B3BB69-23CF-44E3-9099-C40C66FF867C}">
              <a14:compatExt xmlns:a14="http://schemas.microsoft.com/office/drawing/2010/main" spid="_x0000_s3308"/>
            </a:ext>
            <a:ext uri="{FF2B5EF4-FFF2-40B4-BE49-F238E27FC236}">
              <a16:creationId xmlns:a16="http://schemas.microsoft.com/office/drawing/2014/main" id="{00000000-0008-0000-0100-0000EC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8</xdr:col>
      <xdr:colOff>304800</xdr:colOff>
      <xdr:row>33</xdr:row>
      <xdr:rowOff>228600</xdr:rowOff>
    </xdr:to>
    <xdr:sp macro="" textlink="">
      <xdr:nvSpPr>
        <xdr:cNvPr id="3309" name="Control 237" hidden="1">
          <a:extLst>
            <a:ext uri="{63B3BB69-23CF-44E3-9099-C40C66FF867C}">
              <a14:compatExt xmlns:a14="http://schemas.microsoft.com/office/drawing/2010/main" spid="_x0000_s3309"/>
            </a:ext>
            <a:ext uri="{FF2B5EF4-FFF2-40B4-BE49-F238E27FC236}">
              <a16:creationId xmlns:a16="http://schemas.microsoft.com/office/drawing/2014/main" id="{00000000-0008-0000-0100-0000ED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9</xdr:col>
      <xdr:colOff>304800</xdr:colOff>
      <xdr:row>33</xdr:row>
      <xdr:rowOff>228600</xdr:rowOff>
    </xdr:to>
    <xdr:sp macro="" textlink="">
      <xdr:nvSpPr>
        <xdr:cNvPr id="3310" name="Control 238" hidden="1">
          <a:extLst>
            <a:ext uri="{63B3BB69-23CF-44E3-9099-C40C66FF867C}">
              <a14:compatExt xmlns:a14="http://schemas.microsoft.com/office/drawing/2010/main" spid="_x0000_s3310"/>
            </a:ext>
            <a:ext uri="{FF2B5EF4-FFF2-40B4-BE49-F238E27FC236}">
              <a16:creationId xmlns:a16="http://schemas.microsoft.com/office/drawing/2014/main" id="{00000000-0008-0000-0100-0000EE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3</xdr:col>
      <xdr:colOff>304800</xdr:colOff>
      <xdr:row>34</xdr:row>
      <xdr:rowOff>228600</xdr:rowOff>
    </xdr:to>
    <xdr:sp macro="" textlink="">
      <xdr:nvSpPr>
        <xdr:cNvPr id="3311" name="Control 239" hidden="1">
          <a:extLst>
            <a:ext uri="{63B3BB69-23CF-44E3-9099-C40C66FF867C}">
              <a14:compatExt xmlns:a14="http://schemas.microsoft.com/office/drawing/2010/main" spid="_x0000_s3311"/>
            </a:ext>
            <a:ext uri="{FF2B5EF4-FFF2-40B4-BE49-F238E27FC236}">
              <a16:creationId xmlns:a16="http://schemas.microsoft.com/office/drawing/2014/main" id="{00000000-0008-0000-0100-0000EF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34</xdr:row>
      <xdr:rowOff>0</xdr:rowOff>
    </xdr:from>
    <xdr:to>
      <xdr:col>4</xdr:col>
      <xdr:colOff>304800</xdr:colOff>
      <xdr:row>34</xdr:row>
      <xdr:rowOff>228600</xdr:rowOff>
    </xdr:to>
    <xdr:sp macro="" textlink="">
      <xdr:nvSpPr>
        <xdr:cNvPr id="3312" name="Control 240" hidden="1">
          <a:extLst>
            <a:ext uri="{63B3BB69-23CF-44E3-9099-C40C66FF867C}">
              <a14:compatExt xmlns:a14="http://schemas.microsoft.com/office/drawing/2010/main" spid="_x0000_s3312"/>
            </a:ext>
            <a:ext uri="{FF2B5EF4-FFF2-40B4-BE49-F238E27FC236}">
              <a16:creationId xmlns:a16="http://schemas.microsoft.com/office/drawing/2014/main" id="{00000000-0008-0000-0100-0000F0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5</xdr:col>
      <xdr:colOff>304800</xdr:colOff>
      <xdr:row>34</xdr:row>
      <xdr:rowOff>228600</xdr:rowOff>
    </xdr:to>
    <xdr:sp macro="" textlink="">
      <xdr:nvSpPr>
        <xdr:cNvPr id="3313" name="Control 241" hidden="1">
          <a:extLst>
            <a:ext uri="{63B3BB69-23CF-44E3-9099-C40C66FF867C}">
              <a14:compatExt xmlns:a14="http://schemas.microsoft.com/office/drawing/2010/main" spid="_x0000_s3313"/>
            </a:ext>
            <a:ext uri="{FF2B5EF4-FFF2-40B4-BE49-F238E27FC236}">
              <a16:creationId xmlns:a16="http://schemas.microsoft.com/office/drawing/2014/main" id="{00000000-0008-0000-0100-0000F1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34</xdr:row>
      <xdr:rowOff>0</xdr:rowOff>
    </xdr:from>
    <xdr:to>
      <xdr:col>6</xdr:col>
      <xdr:colOff>304800</xdr:colOff>
      <xdr:row>34</xdr:row>
      <xdr:rowOff>228600</xdr:rowOff>
    </xdr:to>
    <xdr:sp macro="" textlink="">
      <xdr:nvSpPr>
        <xdr:cNvPr id="3314" name="Control 242" hidden="1">
          <a:extLst>
            <a:ext uri="{63B3BB69-23CF-44E3-9099-C40C66FF867C}">
              <a14:compatExt xmlns:a14="http://schemas.microsoft.com/office/drawing/2010/main" spid="_x0000_s3314"/>
            </a:ext>
            <a:ext uri="{FF2B5EF4-FFF2-40B4-BE49-F238E27FC236}">
              <a16:creationId xmlns:a16="http://schemas.microsoft.com/office/drawing/2014/main" id="{00000000-0008-0000-0100-0000F2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34</xdr:row>
      <xdr:rowOff>0</xdr:rowOff>
    </xdr:from>
    <xdr:to>
      <xdr:col>7</xdr:col>
      <xdr:colOff>304800</xdr:colOff>
      <xdr:row>34</xdr:row>
      <xdr:rowOff>228600</xdr:rowOff>
    </xdr:to>
    <xdr:sp macro="" textlink="">
      <xdr:nvSpPr>
        <xdr:cNvPr id="3315" name="Control 243" hidden="1">
          <a:extLst>
            <a:ext uri="{63B3BB69-23CF-44E3-9099-C40C66FF867C}">
              <a14:compatExt xmlns:a14="http://schemas.microsoft.com/office/drawing/2010/main" spid="_x0000_s3315"/>
            </a:ext>
            <a:ext uri="{FF2B5EF4-FFF2-40B4-BE49-F238E27FC236}">
              <a16:creationId xmlns:a16="http://schemas.microsoft.com/office/drawing/2014/main" id="{00000000-0008-0000-0100-0000F3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8</xdr:col>
      <xdr:colOff>304800</xdr:colOff>
      <xdr:row>34</xdr:row>
      <xdr:rowOff>228600</xdr:rowOff>
    </xdr:to>
    <xdr:sp macro="" textlink="">
      <xdr:nvSpPr>
        <xdr:cNvPr id="3316" name="Control 244" hidden="1">
          <a:extLst>
            <a:ext uri="{63B3BB69-23CF-44E3-9099-C40C66FF867C}">
              <a14:compatExt xmlns:a14="http://schemas.microsoft.com/office/drawing/2010/main" spid="_x0000_s3316"/>
            </a:ext>
            <a:ext uri="{FF2B5EF4-FFF2-40B4-BE49-F238E27FC236}">
              <a16:creationId xmlns:a16="http://schemas.microsoft.com/office/drawing/2014/main" id="{00000000-0008-0000-0100-0000F4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9</xdr:col>
      <xdr:colOff>304800</xdr:colOff>
      <xdr:row>34</xdr:row>
      <xdr:rowOff>228600</xdr:rowOff>
    </xdr:to>
    <xdr:sp macro="" textlink="">
      <xdr:nvSpPr>
        <xdr:cNvPr id="3317" name="Control 245" hidden="1">
          <a:extLst>
            <a:ext uri="{63B3BB69-23CF-44E3-9099-C40C66FF867C}">
              <a14:compatExt xmlns:a14="http://schemas.microsoft.com/office/drawing/2010/main" spid="_x0000_s3317"/>
            </a:ext>
            <a:ext uri="{FF2B5EF4-FFF2-40B4-BE49-F238E27FC236}">
              <a16:creationId xmlns:a16="http://schemas.microsoft.com/office/drawing/2014/main" id="{00000000-0008-0000-0100-0000F5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3</xdr:col>
      <xdr:colOff>304800</xdr:colOff>
      <xdr:row>35</xdr:row>
      <xdr:rowOff>228600</xdr:rowOff>
    </xdr:to>
    <xdr:sp macro="" textlink="">
      <xdr:nvSpPr>
        <xdr:cNvPr id="3318" name="Control 246" hidden="1">
          <a:extLst>
            <a:ext uri="{63B3BB69-23CF-44E3-9099-C40C66FF867C}">
              <a14:compatExt xmlns:a14="http://schemas.microsoft.com/office/drawing/2010/main" spid="_x0000_s3318"/>
            </a:ext>
            <a:ext uri="{FF2B5EF4-FFF2-40B4-BE49-F238E27FC236}">
              <a16:creationId xmlns:a16="http://schemas.microsoft.com/office/drawing/2014/main" id="{00000000-0008-0000-0100-0000F6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35</xdr:row>
      <xdr:rowOff>0</xdr:rowOff>
    </xdr:from>
    <xdr:to>
      <xdr:col>4</xdr:col>
      <xdr:colOff>304800</xdr:colOff>
      <xdr:row>35</xdr:row>
      <xdr:rowOff>228600</xdr:rowOff>
    </xdr:to>
    <xdr:sp macro="" textlink="">
      <xdr:nvSpPr>
        <xdr:cNvPr id="3319" name="Control 247" hidden="1">
          <a:extLst>
            <a:ext uri="{63B3BB69-23CF-44E3-9099-C40C66FF867C}">
              <a14:compatExt xmlns:a14="http://schemas.microsoft.com/office/drawing/2010/main" spid="_x0000_s3319"/>
            </a:ext>
            <a:ext uri="{FF2B5EF4-FFF2-40B4-BE49-F238E27FC236}">
              <a16:creationId xmlns:a16="http://schemas.microsoft.com/office/drawing/2014/main" id="{00000000-0008-0000-0100-0000F7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5</xdr:col>
      <xdr:colOff>304800</xdr:colOff>
      <xdr:row>35</xdr:row>
      <xdr:rowOff>228600</xdr:rowOff>
    </xdr:to>
    <xdr:sp macro="" textlink="">
      <xdr:nvSpPr>
        <xdr:cNvPr id="3320" name="Control 248" hidden="1">
          <a:extLst>
            <a:ext uri="{63B3BB69-23CF-44E3-9099-C40C66FF867C}">
              <a14:compatExt xmlns:a14="http://schemas.microsoft.com/office/drawing/2010/main" spid="_x0000_s3320"/>
            </a:ext>
            <a:ext uri="{FF2B5EF4-FFF2-40B4-BE49-F238E27FC236}">
              <a16:creationId xmlns:a16="http://schemas.microsoft.com/office/drawing/2014/main" id="{00000000-0008-0000-0100-0000F8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35</xdr:row>
      <xdr:rowOff>0</xdr:rowOff>
    </xdr:from>
    <xdr:to>
      <xdr:col>6</xdr:col>
      <xdr:colOff>304800</xdr:colOff>
      <xdr:row>35</xdr:row>
      <xdr:rowOff>228600</xdr:rowOff>
    </xdr:to>
    <xdr:sp macro="" textlink="">
      <xdr:nvSpPr>
        <xdr:cNvPr id="3321" name="Control 249" hidden="1">
          <a:extLst>
            <a:ext uri="{63B3BB69-23CF-44E3-9099-C40C66FF867C}">
              <a14:compatExt xmlns:a14="http://schemas.microsoft.com/office/drawing/2010/main" spid="_x0000_s3321"/>
            </a:ext>
            <a:ext uri="{FF2B5EF4-FFF2-40B4-BE49-F238E27FC236}">
              <a16:creationId xmlns:a16="http://schemas.microsoft.com/office/drawing/2014/main" id="{00000000-0008-0000-0100-0000F9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35</xdr:row>
      <xdr:rowOff>0</xdr:rowOff>
    </xdr:from>
    <xdr:to>
      <xdr:col>7</xdr:col>
      <xdr:colOff>304800</xdr:colOff>
      <xdr:row>35</xdr:row>
      <xdr:rowOff>228600</xdr:rowOff>
    </xdr:to>
    <xdr:sp macro="" textlink="">
      <xdr:nvSpPr>
        <xdr:cNvPr id="3322" name="Control 250" hidden="1">
          <a:extLst>
            <a:ext uri="{63B3BB69-23CF-44E3-9099-C40C66FF867C}">
              <a14:compatExt xmlns:a14="http://schemas.microsoft.com/office/drawing/2010/main" spid="_x0000_s3322"/>
            </a:ext>
            <a:ext uri="{FF2B5EF4-FFF2-40B4-BE49-F238E27FC236}">
              <a16:creationId xmlns:a16="http://schemas.microsoft.com/office/drawing/2014/main" id="{00000000-0008-0000-0100-0000FA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8</xdr:col>
      <xdr:colOff>304800</xdr:colOff>
      <xdr:row>35</xdr:row>
      <xdr:rowOff>228600</xdr:rowOff>
    </xdr:to>
    <xdr:sp macro="" textlink="">
      <xdr:nvSpPr>
        <xdr:cNvPr id="3323" name="Control 251" hidden="1">
          <a:extLst>
            <a:ext uri="{63B3BB69-23CF-44E3-9099-C40C66FF867C}">
              <a14:compatExt xmlns:a14="http://schemas.microsoft.com/office/drawing/2010/main" spid="_x0000_s3323"/>
            </a:ext>
            <a:ext uri="{FF2B5EF4-FFF2-40B4-BE49-F238E27FC236}">
              <a16:creationId xmlns:a16="http://schemas.microsoft.com/office/drawing/2014/main" id="{00000000-0008-0000-0100-0000FB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9</xdr:col>
      <xdr:colOff>304800</xdr:colOff>
      <xdr:row>35</xdr:row>
      <xdr:rowOff>228600</xdr:rowOff>
    </xdr:to>
    <xdr:sp macro="" textlink="">
      <xdr:nvSpPr>
        <xdr:cNvPr id="3324" name="Control 252" hidden="1">
          <a:extLst>
            <a:ext uri="{63B3BB69-23CF-44E3-9099-C40C66FF867C}">
              <a14:compatExt xmlns:a14="http://schemas.microsoft.com/office/drawing/2010/main" spid="_x0000_s3324"/>
            </a:ext>
            <a:ext uri="{FF2B5EF4-FFF2-40B4-BE49-F238E27FC236}">
              <a16:creationId xmlns:a16="http://schemas.microsoft.com/office/drawing/2014/main" id="{00000000-0008-0000-0100-0000FC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36</xdr:row>
      <xdr:rowOff>0</xdr:rowOff>
    </xdr:from>
    <xdr:to>
      <xdr:col>3</xdr:col>
      <xdr:colOff>304800</xdr:colOff>
      <xdr:row>36</xdr:row>
      <xdr:rowOff>228600</xdr:rowOff>
    </xdr:to>
    <xdr:sp macro="" textlink="">
      <xdr:nvSpPr>
        <xdr:cNvPr id="3325" name="Control 253" hidden="1">
          <a:extLst>
            <a:ext uri="{63B3BB69-23CF-44E3-9099-C40C66FF867C}">
              <a14:compatExt xmlns:a14="http://schemas.microsoft.com/office/drawing/2010/main" spid="_x0000_s3325"/>
            </a:ext>
            <a:ext uri="{FF2B5EF4-FFF2-40B4-BE49-F238E27FC236}">
              <a16:creationId xmlns:a16="http://schemas.microsoft.com/office/drawing/2014/main" id="{00000000-0008-0000-0100-0000FD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</xdr:row>
      <xdr:rowOff>0</xdr:rowOff>
    </xdr:from>
    <xdr:to>
      <xdr:col>4</xdr:col>
      <xdr:colOff>304800</xdr:colOff>
      <xdr:row>36</xdr:row>
      <xdr:rowOff>228600</xdr:rowOff>
    </xdr:to>
    <xdr:sp macro="" textlink="">
      <xdr:nvSpPr>
        <xdr:cNvPr id="3326" name="Control 254" hidden="1">
          <a:extLst>
            <a:ext uri="{63B3BB69-23CF-44E3-9099-C40C66FF867C}">
              <a14:compatExt xmlns:a14="http://schemas.microsoft.com/office/drawing/2010/main" spid="_x0000_s3326"/>
            </a:ext>
            <a:ext uri="{FF2B5EF4-FFF2-40B4-BE49-F238E27FC236}">
              <a16:creationId xmlns:a16="http://schemas.microsoft.com/office/drawing/2014/main" id="{00000000-0008-0000-0100-0000FE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5</xdr:col>
      <xdr:colOff>304800</xdr:colOff>
      <xdr:row>36</xdr:row>
      <xdr:rowOff>228600</xdr:rowOff>
    </xdr:to>
    <xdr:sp macro="" textlink="">
      <xdr:nvSpPr>
        <xdr:cNvPr id="3327" name="Control 255" hidden="1">
          <a:extLst>
            <a:ext uri="{63B3BB69-23CF-44E3-9099-C40C66FF867C}">
              <a14:compatExt xmlns:a14="http://schemas.microsoft.com/office/drawing/2010/main" spid="_x0000_s3327"/>
            </a:ext>
            <a:ext uri="{FF2B5EF4-FFF2-40B4-BE49-F238E27FC236}">
              <a16:creationId xmlns:a16="http://schemas.microsoft.com/office/drawing/2014/main" id="{00000000-0008-0000-0100-0000FF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6</xdr:col>
      <xdr:colOff>304800</xdr:colOff>
      <xdr:row>36</xdr:row>
      <xdr:rowOff>228600</xdr:rowOff>
    </xdr:to>
    <xdr:sp macro="" textlink="">
      <xdr:nvSpPr>
        <xdr:cNvPr id="3328" name="Control 256" hidden="1">
          <a:extLst>
            <a:ext uri="{63B3BB69-23CF-44E3-9099-C40C66FF867C}">
              <a14:compatExt xmlns:a14="http://schemas.microsoft.com/office/drawing/2010/main" spid="_x0000_s3328"/>
            </a:ext>
            <a:ext uri="{FF2B5EF4-FFF2-40B4-BE49-F238E27FC236}">
              <a16:creationId xmlns:a16="http://schemas.microsoft.com/office/drawing/2014/main" id="{00000000-0008-0000-0100-000000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36</xdr:row>
      <xdr:rowOff>0</xdr:rowOff>
    </xdr:from>
    <xdr:to>
      <xdr:col>7</xdr:col>
      <xdr:colOff>304800</xdr:colOff>
      <xdr:row>36</xdr:row>
      <xdr:rowOff>228600</xdr:rowOff>
    </xdr:to>
    <xdr:sp macro="" textlink="">
      <xdr:nvSpPr>
        <xdr:cNvPr id="3329" name="Control 257" hidden="1">
          <a:extLst>
            <a:ext uri="{63B3BB69-23CF-44E3-9099-C40C66FF867C}">
              <a14:compatExt xmlns:a14="http://schemas.microsoft.com/office/drawing/2010/main" spid="_x0000_s3329"/>
            </a:ext>
            <a:ext uri="{FF2B5EF4-FFF2-40B4-BE49-F238E27FC236}">
              <a16:creationId xmlns:a16="http://schemas.microsoft.com/office/drawing/2014/main" id="{00000000-0008-0000-0100-000001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8</xdr:col>
      <xdr:colOff>304800</xdr:colOff>
      <xdr:row>36</xdr:row>
      <xdr:rowOff>228600</xdr:rowOff>
    </xdr:to>
    <xdr:sp macro="" textlink="">
      <xdr:nvSpPr>
        <xdr:cNvPr id="3330" name="Control 258" hidden="1">
          <a:extLst>
            <a:ext uri="{63B3BB69-23CF-44E3-9099-C40C66FF867C}">
              <a14:compatExt xmlns:a14="http://schemas.microsoft.com/office/drawing/2010/main" spid="_x0000_s3330"/>
            </a:ext>
            <a:ext uri="{FF2B5EF4-FFF2-40B4-BE49-F238E27FC236}">
              <a16:creationId xmlns:a16="http://schemas.microsoft.com/office/drawing/2014/main" id="{00000000-0008-0000-0100-000002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9</xdr:col>
      <xdr:colOff>304800</xdr:colOff>
      <xdr:row>36</xdr:row>
      <xdr:rowOff>228600</xdr:rowOff>
    </xdr:to>
    <xdr:sp macro="" textlink="">
      <xdr:nvSpPr>
        <xdr:cNvPr id="3331" name="Control 259" hidden="1">
          <a:extLst>
            <a:ext uri="{63B3BB69-23CF-44E3-9099-C40C66FF867C}">
              <a14:compatExt xmlns:a14="http://schemas.microsoft.com/office/drawing/2010/main" spid="_x0000_s3331"/>
            </a:ext>
            <a:ext uri="{FF2B5EF4-FFF2-40B4-BE49-F238E27FC236}">
              <a16:creationId xmlns:a16="http://schemas.microsoft.com/office/drawing/2014/main" id="{00000000-0008-0000-0100-000003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3</xdr:col>
      <xdr:colOff>304800</xdr:colOff>
      <xdr:row>37</xdr:row>
      <xdr:rowOff>228600</xdr:rowOff>
    </xdr:to>
    <xdr:sp macro="" textlink="">
      <xdr:nvSpPr>
        <xdr:cNvPr id="3332" name="Control 260" hidden="1">
          <a:extLst>
            <a:ext uri="{63B3BB69-23CF-44E3-9099-C40C66FF867C}">
              <a14:compatExt xmlns:a14="http://schemas.microsoft.com/office/drawing/2010/main" spid="_x0000_s3332"/>
            </a:ext>
            <a:ext uri="{FF2B5EF4-FFF2-40B4-BE49-F238E27FC236}">
              <a16:creationId xmlns:a16="http://schemas.microsoft.com/office/drawing/2014/main" id="{00000000-0008-0000-0100-000004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37</xdr:row>
      <xdr:rowOff>0</xdr:rowOff>
    </xdr:from>
    <xdr:to>
      <xdr:col>4</xdr:col>
      <xdr:colOff>304800</xdr:colOff>
      <xdr:row>37</xdr:row>
      <xdr:rowOff>228600</xdr:rowOff>
    </xdr:to>
    <xdr:sp macro="" textlink="">
      <xdr:nvSpPr>
        <xdr:cNvPr id="3333" name="Control 261" hidden="1">
          <a:extLst>
            <a:ext uri="{63B3BB69-23CF-44E3-9099-C40C66FF867C}">
              <a14:compatExt xmlns:a14="http://schemas.microsoft.com/office/drawing/2010/main" spid="_x0000_s3333"/>
            </a:ext>
            <a:ext uri="{FF2B5EF4-FFF2-40B4-BE49-F238E27FC236}">
              <a16:creationId xmlns:a16="http://schemas.microsoft.com/office/drawing/2014/main" id="{00000000-0008-0000-0100-000005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37</xdr:row>
      <xdr:rowOff>0</xdr:rowOff>
    </xdr:from>
    <xdr:to>
      <xdr:col>5</xdr:col>
      <xdr:colOff>304800</xdr:colOff>
      <xdr:row>37</xdr:row>
      <xdr:rowOff>228600</xdr:rowOff>
    </xdr:to>
    <xdr:sp macro="" textlink="">
      <xdr:nvSpPr>
        <xdr:cNvPr id="3334" name="Control 262" hidden="1">
          <a:extLst>
            <a:ext uri="{63B3BB69-23CF-44E3-9099-C40C66FF867C}">
              <a14:compatExt xmlns:a14="http://schemas.microsoft.com/office/drawing/2010/main" spid="_x0000_s3334"/>
            </a:ext>
            <a:ext uri="{FF2B5EF4-FFF2-40B4-BE49-F238E27FC236}">
              <a16:creationId xmlns:a16="http://schemas.microsoft.com/office/drawing/2014/main" id="{00000000-0008-0000-0100-000006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6</xdr:col>
      <xdr:colOff>304800</xdr:colOff>
      <xdr:row>37</xdr:row>
      <xdr:rowOff>228600</xdr:rowOff>
    </xdr:to>
    <xdr:sp macro="" textlink="">
      <xdr:nvSpPr>
        <xdr:cNvPr id="3335" name="Control 263" hidden="1">
          <a:extLst>
            <a:ext uri="{63B3BB69-23CF-44E3-9099-C40C66FF867C}">
              <a14:compatExt xmlns:a14="http://schemas.microsoft.com/office/drawing/2010/main" spid="_x0000_s3335"/>
            </a:ext>
            <a:ext uri="{FF2B5EF4-FFF2-40B4-BE49-F238E27FC236}">
              <a16:creationId xmlns:a16="http://schemas.microsoft.com/office/drawing/2014/main" id="{00000000-0008-0000-0100-000007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37</xdr:row>
      <xdr:rowOff>0</xdr:rowOff>
    </xdr:from>
    <xdr:to>
      <xdr:col>7</xdr:col>
      <xdr:colOff>304800</xdr:colOff>
      <xdr:row>37</xdr:row>
      <xdr:rowOff>228600</xdr:rowOff>
    </xdr:to>
    <xdr:sp macro="" textlink="">
      <xdr:nvSpPr>
        <xdr:cNvPr id="3336" name="Control 264" hidden="1">
          <a:extLst>
            <a:ext uri="{63B3BB69-23CF-44E3-9099-C40C66FF867C}">
              <a14:compatExt xmlns:a14="http://schemas.microsoft.com/office/drawing/2010/main" spid="_x0000_s3336"/>
            </a:ext>
            <a:ext uri="{FF2B5EF4-FFF2-40B4-BE49-F238E27FC236}">
              <a16:creationId xmlns:a16="http://schemas.microsoft.com/office/drawing/2014/main" id="{00000000-0008-0000-0100-000008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8</xdr:col>
      <xdr:colOff>304800</xdr:colOff>
      <xdr:row>37</xdr:row>
      <xdr:rowOff>228600</xdr:rowOff>
    </xdr:to>
    <xdr:sp macro="" textlink="">
      <xdr:nvSpPr>
        <xdr:cNvPr id="3337" name="Control 265" hidden="1">
          <a:extLst>
            <a:ext uri="{63B3BB69-23CF-44E3-9099-C40C66FF867C}">
              <a14:compatExt xmlns:a14="http://schemas.microsoft.com/office/drawing/2010/main" spid="_x0000_s3337"/>
            </a:ext>
            <a:ext uri="{FF2B5EF4-FFF2-40B4-BE49-F238E27FC236}">
              <a16:creationId xmlns:a16="http://schemas.microsoft.com/office/drawing/2014/main" id="{00000000-0008-0000-0100-000009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9</xdr:col>
      <xdr:colOff>304800</xdr:colOff>
      <xdr:row>37</xdr:row>
      <xdr:rowOff>228600</xdr:rowOff>
    </xdr:to>
    <xdr:sp macro="" textlink="">
      <xdr:nvSpPr>
        <xdr:cNvPr id="3338" name="Control 266" hidden="1">
          <a:extLst>
            <a:ext uri="{63B3BB69-23CF-44E3-9099-C40C66FF867C}">
              <a14:compatExt xmlns:a14="http://schemas.microsoft.com/office/drawing/2010/main" spid="_x0000_s3338"/>
            </a:ext>
            <a:ext uri="{FF2B5EF4-FFF2-40B4-BE49-F238E27FC236}">
              <a16:creationId xmlns:a16="http://schemas.microsoft.com/office/drawing/2014/main" id="{00000000-0008-0000-0100-00000A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38</xdr:row>
      <xdr:rowOff>0</xdr:rowOff>
    </xdr:from>
    <xdr:to>
      <xdr:col>3</xdr:col>
      <xdr:colOff>304800</xdr:colOff>
      <xdr:row>38</xdr:row>
      <xdr:rowOff>228600</xdr:rowOff>
    </xdr:to>
    <xdr:sp macro="" textlink="">
      <xdr:nvSpPr>
        <xdr:cNvPr id="3339" name="Control 267" hidden="1">
          <a:extLst>
            <a:ext uri="{63B3BB69-23CF-44E3-9099-C40C66FF867C}">
              <a14:compatExt xmlns:a14="http://schemas.microsoft.com/office/drawing/2010/main" spid="_x0000_s3339"/>
            </a:ext>
            <a:ext uri="{FF2B5EF4-FFF2-40B4-BE49-F238E27FC236}">
              <a16:creationId xmlns:a16="http://schemas.microsoft.com/office/drawing/2014/main" id="{00000000-0008-0000-0100-00000B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4</xdr:col>
      <xdr:colOff>304800</xdr:colOff>
      <xdr:row>38</xdr:row>
      <xdr:rowOff>228600</xdr:rowOff>
    </xdr:to>
    <xdr:sp macro="" textlink="">
      <xdr:nvSpPr>
        <xdr:cNvPr id="3340" name="Control 268" hidden="1">
          <a:extLst>
            <a:ext uri="{63B3BB69-23CF-44E3-9099-C40C66FF867C}">
              <a14:compatExt xmlns:a14="http://schemas.microsoft.com/office/drawing/2010/main" spid="_x0000_s3340"/>
            </a:ext>
            <a:ext uri="{FF2B5EF4-FFF2-40B4-BE49-F238E27FC236}">
              <a16:creationId xmlns:a16="http://schemas.microsoft.com/office/drawing/2014/main" id="{00000000-0008-0000-0100-00000C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5</xdr:col>
      <xdr:colOff>304800</xdr:colOff>
      <xdr:row>38</xdr:row>
      <xdr:rowOff>228600</xdr:rowOff>
    </xdr:to>
    <xdr:sp macro="" textlink="">
      <xdr:nvSpPr>
        <xdr:cNvPr id="3341" name="Control 269" hidden="1">
          <a:extLst>
            <a:ext uri="{63B3BB69-23CF-44E3-9099-C40C66FF867C}">
              <a14:compatExt xmlns:a14="http://schemas.microsoft.com/office/drawing/2010/main" spid="_x0000_s3341"/>
            </a:ext>
            <a:ext uri="{FF2B5EF4-FFF2-40B4-BE49-F238E27FC236}">
              <a16:creationId xmlns:a16="http://schemas.microsoft.com/office/drawing/2014/main" id="{00000000-0008-0000-0100-00000D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38</xdr:row>
      <xdr:rowOff>0</xdr:rowOff>
    </xdr:from>
    <xdr:to>
      <xdr:col>6</xdr:col>
      <xdr:colOff>304800</xdr:colOff>
      <xdr:row>38</xdr:row>
      <xdr:rowOff>228600</xdr:rowOff>
    </xdr:to>
    <xdr:sp macro="" textlink="">
      <xdr:nvSpPr>
        <xdr:cNvPr id="3342" name="Control 270" hidden="1">
          <a:extLst>
            <a:ext uri="{63B3BB69-23CF-44E3-9099-C40C66FF867C}">
              <a14:compatExt xmlns:a14="http://schemas.microsoft.com/office/drawing/2010/main" spid="_x0000_s3342"/>
            </a:ext>
            <a:ext uri="{FF2B5EF4-FFF2-40B4-BE49-F238E27FC236}">
              <a16:creationId xmlns:a16="http://schemas.microsoft.com/office/drawing/2014/main" id="{00000000-0008-0000-0100-00000E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38</xdr:row>
      <xdr:rowOff>0</xdr:rowOff>
    </xdr:from>
    <xdr:to>
      <xdr:col>7</xdr:col>
      <xdr:colOff>304800</xdr:colOff>
      <xdr:row>38</xdr:row>
      <xdr:rowOff>228600</xdr:rowOff>
    </xdr:to>
    <xdr:sp macro="" textlink="">
      <xdr:nvSpPr>
        <xdr:cNvPr id="3343" name="Control 271" hidden="1">
          <a:extLst>
            <a:ext uri="{63B3BB69-23CF-44E3-9099-C40C66FF867C}">
              <a14:compatExt xmlns:a14="http://schemas.microsoft.com/office/drawing/2010/main" spid="_x0000_s3343"/>
            </a:ext>
            <a:ext uri="{FF2B5EF4-FFF2-40B4-BE49-F238E27FC236}">
              <a16:creationId xmlns:a16="http://schemas.microsoft.com/office/drawing/2014/main" id="{00000000-0008-0000-0100-00000F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8</xdr:col>
      <xdr:colOff>304800</xdr:colOff>
      <xdr:row>38</xdr:row>
      <xdr:rowOff>228600</xdr:rowOff>
    </xdr:to>
    <xdr:sp macro="" textlink="">
      <xdr:nvSpPr>
        <xdr:cNvPr id="3344" name="Control 272" hidden="1">
          <a:extLst>
            <a:ext uri="{63B3BB69-23CF-44E3-9099-C40C66FF867C}">
              <a14:compatExt xmlns:a14="http://schemas.microsoft.com/office/drawing/2010/main" spid="_x0000_s3344"/>
            </a:ext>
            <a:ext uri="{FF2B5EF4-FFF2-40B4-BE49-F238E27FC236}">
              <a16:creationId xmlns:a16="http://schemas.microsoft.com/office/drawing/2014/main" id="{00000000-0008-0000-0100-000010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9</xdr:col>
      <xdr:colOff>304800</xdr:colOff>
      <xdr:row>38</xdr:row>
      <xdr:rowOff>228600</xdr:rowOff>
    </xdr:to>
    <xdr:sp macro="" textlink="">
      <xdr:nvSpPr>
        <xdr:cNvPr id="3345" name="Control 273" hidden="1">
          <a:extLst>
            <a:ext uri="{63B3BB69-23CF-44E3-9099-C40C66FF867C}">
              <a14:compatExt xmlns:a14="http://schemas.microsoft.com/office/drawing/2010/main" spid="_x0000_s3345"/>
            </a:ext>
            <a:ext uri="{FF2B5EF4-FFF2-40B4-BE49-F238E27FC236}">
              <a16:creationId xmlns:a16="http://schemas.microsoft.com/office/drawing/2014/main" id="{00000000-0008-0000-0100-000011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39</xdr:row>
      <xdr:rowOff>0</xdr:rowOff>
    </xdr:from>
    <xdr:to>
      <xdr:col>3</xdr:col>
      <xdr:colOff>304800</xdr:colOff>
      <xdr:row>39</xdr:row>
      <xdr:rowOff>228600</xdr:rowOff>
    </xdr:to>
    <xdr:sp macro="" textlink="">
      <xdr:nvSpPr>
        <xdr:cNvPr id="3346" name="Control 274" hidden="1">
          <a:extLst>
            <a:ext uri="{63B3BB69-23CF-44E3-9099-C40C66FF867C}">
              <a14:compatExt xmlns:a14="http://schemas.microsoft.com/office/drawing/2010/main" spid="_x0000_s3346"/>
            </a:ext>
            <a:ext uri="{FF2B5EF4-FFF2-40B4-BE49-F238E27FC236}">
              <a16:creationId xmlns:a16="http://schemas.microsoft.com/office/drawing/2014/main" id="{00000000-0008-0000-0100-000012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39</xdr:row>
      <xdr:rowOff>0</xdr:rowOff>
    </xdr:from>
    <xdr:to>
      <xdr:col>4</xdr:col>
      <xdr:colOff>304800</xdr:colOff>
      <xdr:row>39</xdr:row>
      <xdr:rowOff>228600</xdr:rowOff>
    </xdr:to>
    <xdr:sp macro="" textlink="">
      <xdr:nvSpPr>
        <xdr:cNvPr id="3347" name="Control 275" hidden="1">
          <a:extLst>
            <a:ext uri="{63B3BB69-23CF-44E3-9099-C40C66FF867C}">
              <a14:compatExt xmlns:a14="http://schemas.microsoft.com/office/drawing/2010/main" spid="_x0000_s3347"/>
            </a:ext>
            <a:ext uri="{FF2B5EF4-FFF2-40B4-BE49-F238E27FC236}">
              <a16:creationId xmlns:a16="http://schemas.microsoft.com/office/drawing/2014/main" id="{00000000-0008-0000-0100-000013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39</xdr:row>
      <xdr:rowOff>0</xdr:rowOff>
    </xdr:from>
    <xdr:to>
      <xdr:col>5</xdr:col>
      <xdr:colOff>304800</xdr:colOff>
      <xdr:row>39</xdr:row>
      <xdr:rowOff>228600</xdr:rowOff>
    </xdr:to>
    <xdr:sp macro="" textlink="">
      <xdr:nvSpPr>
        <xdr:cNvPr id="3348" name="Control 276" hidden="1">
          <a:extLst>
            <a:ext uri="{63B3BB69-23CF-44E3-9099-C40C66FF867C}">
              <a14:compatExt xmlns:a14="http://schemas.microsoft.com/office/drawing/2010/main" spid="_x0000_s3348"/>
            </a:ext>
            <a:ext uri="{FF2B5EF4-FFF2-40B4-BE49-F238E27FC236}">
              <a16:creationId xmlns:a16="http://schemas.microsoft.com/office/drawing/2014/main" id="{00000000-0008-0000-0100-000014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39</xdr:row>
      <xdr:rowOff>0</xdr:rowOff>
    </xdr:from>
    <xdr:to>
      <xdr:col>6</xdr:col>
      <xdr:colOff>304800</xdr:colOff>
      <xdr:row>39</xdr:row>
      <xdr:rowOff>228600</xdr:rowOff>
    </xdr:to>
    <xdr:sp macro="" textlink="">
      <xdr:nvSpPr>
        <xdr:cNvPr id="3349" name="Control 277" hidden="1">
          <a:extLst>
            <a:ext uri="{63B3BB69-23CF-44E3-9099-C40C66FF867C}">
              <a14:compatExt xmlns:a14="http://schemas.microsoft.com/office/drawing/2010/main" spid="_x0000_s3349"/>
            </a:ext>
            <a:ext uri="{FF2B5EF4-FFF2-40B4-BE49-F238E27FC236}">
              <a16:creationId xmlns:a16="http://schemas.microsoft.com/office/drawing/2014/main" id="{00000000-0008-0000-0100-000015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39</xdr:row>
      <xdr:rowOff>0</xdr:rowOff>
    </xdr:from>
    <xdr:to>
      <xdr:col>7</xdr:col>
      <xdr:colOff>304800</xdr:colOff>
      <xdr:row>39</xdr:row>
      <xdr:rowOff>228600</xdr:rowOff>
    </xdr:to>
    <xdr:sp macro="" textlink="">
      <xdr:nvSpPr>
        <xdr:cNvPr id="3350" name="Control 278" hidden="1">
          <a:extLst>
            <a:ext uri="{63B3BB69-23CF-44E3-9099-C40C66FF867C}">
              <a14:compatExt xmlns:a14="http://schemas.microsoft.com/office/drawing/2010/main" spid="_x0000_s3350"/>
            </a:ext>
            <a:ext uri="{FF2B5EF4-FFF2-40B4-BE49-F238E27FC236}">
              <a16:creationId xmlns:a16="http://schemas.microsoft.com/office/drawing/2014/main" id="{00000000-0008-0000-0100-000016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8</xdr:col>
      <xdr:colOff>304800</xdr:colOff>
      <xdr:row>39</xdr:row>
      <xdr:rowOff>228600</xdr:rowOff>
    </xdr:to>
    <xdr:sp macro="" textlink="">
      <xdr:nvSpPr>
        <xdr:cNvPr id="3351" name="Control 279" hidden="1">
          <a:extLst>
            <a:ext uri="{63B3BB69-23CF-44E3-9099-C40C66FF867C}">
              <a14:compatExt xmlns:a14="http://schemas.microsoft.com/office/drawing/2010/main" spid="_x0000_s3351"/>
            </a:ext>
            <a:ext uri="{FF2B5EF4-FFF2-40B4-BE49-F238E27FC236}">
              <a16:creationId xmlns:a16="http://schemas.microsoft.com/office/drawing/2014/main" id="{00000000-0008-0000-0100-000017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9</xdr:col>
      <xdr:colOff>304800</xdr:colOff>
      <xdr:row>39</xdr:row>
      <xdr:rowOff>228600</xdr:rowOff>
    </xdr:to>
    <xdr:sp macro="" textlink="">
      <xdr:nvSpPr>
        <xdr:cNvPr id="3352" name="Control 280" hidden="1">
          <a:extLst>
            <a:ext uri="{63B3BB69-23CF-44E3-9099-C40C66FF867C}">
              <a14:compatExt xmlns:a14="http://schemas.microsoft.com/office/drawing/2010/main" spid="_x0000_s3352"/>
            </a:ext>
            <a:ext uri="{FF2B5EF4-FFF2-40B4-BE49-F238E27FC236}">
              <a16:creationId xmlns:a16="http://schemas.microsoft.com/office/drawing/2014/main" id="{00000000-0008-0000-0100-000018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40</xdr:row>
      <xdr:rowOff>0</xdr:rowOff>
    </xdr:from>
    <xdr:to>
      <xdr:col>3</xdr:col>
      <xdr:colOff>304800</xdr:colOff>
      <xdr:row>40</xdr:row>
      <xdr:rowOff>228600</xdr:rowOff>
    </xdr:to>
    <xdr:sp macro="" textlink="">
      <xdr:nvSpPr>
        <xdr:cNvPr id="3353" name="Control 281" hidden="1">
          <a:extLst>
            <a:ext uri="{63B3BB69-23CF-44E3-9099-C40C66FF867C}">
              <a14:compatExt xmlns:a14="http://schemas.microsoft.com/office/drawing/2010/main" spid="_x0000_s3353"/>
            </a:ext>
            <a:ext uri="{FF2B5EF4-FFF2-40B4-BE49-F238E27FC236}">
              <a16:creationId xmlns:a16="http://schemas.microsoft.com/office/drawing/2014/main" id="{00000000-0008-0000-0100-000019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40</xdr:row>
      <xdr:rowOff>0</xdr:rowOff>
    </xdr:from>
    <xdr:to>
      <xdr:col>4</xdr:col>
      <xdr:colOff>304800</xdr:colOff>
      <xdr:row>40</xdr:row>
      <xdr:rowOff>228600</xdr:rowOff>
    </xdr:to>
    <xdr:sp macro="" textlink="">
      <xdr:nvSpPr>
        <xdr:cNvPr id="3354" name="Control 282" hidden="1">
          <a:extLst>
            <a:ext uri="{63B3BB69-23CF-44E3-9099-C40C66FF867C}">
              <a14:compatExt xmlns:a14="http://schemas.microsoft.com/office/drawing/2010/main" spid="_x0000_s3354"/>
            </a:ext>
            <a:ext uri="{FF2B5EF4-FFF2-40B4-BE49-F238E27FC236}">
              <a16:creationId xmlns:a16="http://schemas.microsoft.com/office/drawing/2014/main" id="{00000000-0008-0000-0100-00001A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40</xdr:row>
      <xdr:rowOff>0</xdr:rowOff>
    </xdr:from>
    <xdr:to>
      <xdr:col>5</xdr:col>
      <xdr:colOff>304800</xdr:colOff>
      <xdr:row>40</xdr:row>
      <xdr:rowOff>228600</xdr:rowOff>
    </xdr:to>
    <xdr:sp macro="" textlink="">
      <xdr:nvSpPr>
        <xdr:cNvPr id="3355" name="Control 283" hidden="1">
          <a:extLst>
            <a:ext uri="{63B3BB69-23CF-44E3-9099-C40C66FF867C}">
              <a14:compatExt xmlns:a14="http://schemas.microsoft.com/office/drawing/2010/main" spid="_x0000_s3355"/>
            </a:ext>
            <a:ext uri="{FF2B5EF4-FFF2-40B4-BE49-F238E27FC236}">
              <a16:creationId xmlns:a16="http://schemas.microsoft.com/office/drawing/2014/main" id="{00000000-0008-0000-0100-00001B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6</xdr:col>
      <xdr:colOff>304800</xdr:colOff>
      <xdr:row>40</xdr:row>
      <xdr:rowOff>228600</xdr:rowOff>
    </xdr:to>
    <xdr:sp macro="" textlink="">
      <xdr:nvSpPr>
        <xdr:cNvPr id="3356" name="Control 284" hidden="1">
          <a:extLst>
            <a:ext uri="{63B3BB69-23CF-44E3-9099-C40C66FF867C}">
              <a14:compatExt xmlns:a14="http://schemas.microsoft.com/office/drawing/2010/main" spid="_x0000_s3356"/>
            </a:ext>
            <a:ext uri="{FF2B5EF4-FFF2-40B4-BE49-F238E27FC236}">
              <a16:creationId xmlns:a16="http://schemas.microsoft.com/office/drawing/2014/main" id="{00000000-0008-0000-0100-00001C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40</xdr:row>
      <xdr:rowOff>0</xdr:rowOff>
    </xdr:from>
    <xdr:to>
      <xdr:col>7</xdr:col>
      <xdr:colOff>304800</xdr:colOff>
      <xdr:row>40</xdr:row>
      <xdr:rowOff>228600</xdr:rowOff>
    </xdr:to>
    <xdr:sp macro="" textlink="">
      <xdr:nvSpPr>
        <xdr:cNvPr id="3357" name="Control 285" hidden="1">
          <a:extLst>
            <a:ext uri="{63B3BB69-23CF-44E3-9099-C40C66FF867C}">
              <a14:compatExt xmlns:a14="http://schemas.microsoft.com/office/drawing/2010/main" spid="_x0000_s3357"/>
            </a:ext>
            <a:ext uri="{FF2B5EF4-FFF2-40B4-BE49-F238E27FC236}">
              <a16:creationId xmlns:a16="http://schemas.microsoft.com/office/drawing/2014/main" id="{00000000-0008-0000-0100-00001D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40</xdr:row>
      <xdr:rowOff>0</xdr:rowOff>
    </xdr:from>
    <xdr:to>
      <xdr:col>8</xdr:col>
      <xdr:colOff>304800</xdr:colOff>
      <xdr:row>40</xdr:row>
      <xdr:rowOff>228600</xdr:rowOff>
    </xdr:to>
    <xdr:sp macro="" textlink="">
      <xdr:nvSpPr>
        <xdr:cNvPr id="3358" name="Control 286" hidden="1">
          <a:extLst>
            <a:ext uri="{63B3BB69-23CF-44E3-9099-C40C66FF867C}">
              <a14:compatExt xmlns:a14="http://schemas.microsoft.com/office/drawing/2010/main" spid="_x0000_s3358"/>
            </a:ext>
            <a:ext uri="{FF2B5EF4-FFF2-40B4-BE49-F238E27FC236}">
              <a16:creationId xmlns:a16="http://schemas.microsoft.com/office/drawing/2014/main" id="{00000000-0008-0000-0100-00001E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9</xdr:col>
      <xdr:colOff>304800</xdr:colOff>
      <xdr:row>40</xdr:row>
      <xdr:rowOff>228600</xdr:rowOff>
    </xdr:to>
    <xdr:sp macro="" textlink="">
      <xdr:nvSpPr>
        <xdr:cNvPr id="3359" name="Control 287" hidden="1">
          <a:extLst>
            <a:ext uri="{63B3BB69-23CF-44E3-9099-C40C66FF867C}">
              <a14:compatExt xmlns:a14="http://schemas.microsoft.com/office/drawing/2010/main" spid="_x0000_s3359"/>
            </a:ext>
            <a:ext uri="{FF2B5EF4-FFF2-40B4-BE49-F238E27FC236}">
              <a16:creationId xmlns:a16="http://schemas.microsoft.com/office/drawing/2014/main" id="{00000000-0008-0000-0100-00001F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41</xdr:row>
      <xdr:rowOff>0</xdr:rowOff>
    </xdr:from>
    <xdr:to>
      <xdr:col>3</xdr:col>
      <xdr:colOff>304800</xdr:colOff>
      <xdr:row>41</xdr:row>
      <xdr:rowOff>228600</xdr:rowOff>
    </xdr:to>
    <xdr:sp macro="" textlink="">
      <xdr:nvSpPr>
        <xdr:cNvPr id="3360" name="Control 288" hidden="1">
          <a:extLst>
            <a:ext uri="{63B3BB69-23CF-44E3-9099-C40C66FF867C}">
              <a14:compatExt xmlns:a14="http://schemas.microsoft.com/office/drawing/2010/main" spid="_x0000_s3360"/>
            </a:ext>
            <a:ext uri="{FF2B5EF4-FFF2-40B4-BE49-F238E27FC236}">
              <a16:creationId xmlns:a16="http://schemas.microsoft.com/office/drawing/2014/main" id="{00000000-0008-0000-0100-000020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4</xdr:col>
      <xdr:colOff>304800</xdr:colOff>
      <xdr:row>41</xdr:row>
      <xdr:rowOff>228600</xdr:rowOff>
    </xdr:to>
    <xdr:sp macro="" textlink="">
      <xdr:nvSpPr>
        <xdr:cNvPr id="3361" name="Control 289" hidden="1">
          <a:extLst>
            <a:ext uri="{63B3BB69-23CF-44E3-9099-C40C66FF867C}">
              <a14:compatExt xmlns:a14="http://schemas.microsoft.com/office/drawing/2010/main" spid="_x0000_s3361"/>
            </a:ext>
            <a:ext uri="{FF2B5EF4-FFF2-40B4-BE49-F238E27FC236}">
              <a16:creationId xmlns:a16="http://schemas.microsoft.com/office/drawing/2014/main" id="{00000000-0008-0000-0100-000021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41</xdr:row>
      <xdr:rowOff>0</xdr:rowOff>
    </xdr:from>
    <xdr:to>
      <xdr:col>5</xdr:col>
      <xdr:colOff>304800</xdr:colOff>
      <xdr:row>41</xdr:row>
      <xdr:rowOff>228600</xdr:rowOff>
    </xdr:to>
    <xdr:sp macro="" textlink="">
      <xdr:nvSpPr>
        <xdr:cNvPr id="3362" name="Control 290" hidden="1">
          <a:extLst>
            <a:ext uri="{63B3BB69-23CF-44E3-9099-C40C66FF867C}">
              <a14:compatExt xmlns:a14="http://schemas.microsoft.com/office/drawing/2010/main" spid="_x0000_s3362"/>
            </a:ext>
            <a:ext uri="{FF2B5EF4-FFF2-40B4-BE49-F238E27FC236}">
              <a16:creationId xmlns:a16="http://schemas.microsoft.com/office/drawing/2014/main" id="{00000000-0008-0000-0100-000022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41</xdr:row>
      <xdr:rowOff>0</xdr:rowOff>
    </xdr:from>
    <xdr:to>
      <xdr:col>6</xdr:col>
      <xdr:colOff>304800</xdr:colOff>
      <xdr:row>41</xdr:row>
      <xdr:rowOff>228600</xdr:rowOff>
    </xdr:to>
    <xdr:sp macro="" textlink="">
      <xdr:nvSpPr>
        <xdr:cNvPr id="3363" name="Control 291" hidden="1">
          <a:extLst>
            <a:ext uri="{63B3BB69-23CF-44E3-9099-C40C66FF867C}">
              <a14:compatExt xmlns:a14="http://schemas.microsoft.com/office/drawing/2010/main" spid="_x0000_s3363"/>
            </a:ext>
            <a:ext uri="{FF2B5EF4-FFF2-40B4-BE49-F238E27FC236}">
              <a16:creationId xmlns:a16="http://schemas.microsoft.com/office/drawing/2014/main" id="{00000000-0008-0000-0100-000023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41</xdr:row>
      <xdr:rowOff>0</xdr:rowOff>
    </xdr:from>
    <xdr:to>
      <xdr:col>7</xdr:col>
      <xdr:colOff>304800</xdr:colOff>
      <xdr:row>41</xdr:row>
      <xdr:rowOff>228600</xdr:rowOff>
    </xdr:to>
    <xdr:sp macro="" textlink="">
      <xdr:nvSpPr>
        <xdr:cNvPr id="3364" name="Control 292" hidden="1">
          <a:extLst>
            <a:ext uri="{63B3BB69-23CF-44E3-9099-C40C66FF867C}">
              <a14:compatExt xmlns:a14="http://schemas.microsoft.com/office/drawing/2010/main" spid="_x0000_s3364"/>
            </a:ext>
            <a:ext uri="{FF2B5EF4-FFF2-40B4-BE49-F238E27FC236}">
              <a16:creationId xmlns:a16="http://schemas.microsoft.com/office/drawing/2014/main" id="{00000000-0008-0000-0100-000024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41</xdr:row>
      <xdr:rowOff>0</xdr:rowOff>
    </xdr:from>
    <xdr:to>
      <xdr:col>8</xdr:col>
      <xdr:colOff>304800</xdr:colOff>
      <xdr:row>41</xdr:row>
      <xdr:rowOff>228600</xdr:rowOff>
    </xdr:to>
    <xdr:sp macro="" textlink="">
      <xdr:nvSpPr>
        <xdr:cNvPr id="3365" name="Control 293" hidden="1">
          <a:extLst>
            <a:ext uri="{63B3BB69-23CF-44E3-9099-C40C66FF867C}">
              <a14:compatExt xmlns:a14="http://schemas.microsoft.com/office/drawing/2010/main" spid="_x0000_s3365"/>
            </a:ext>
            <a:ext uri="{FF2B5EF4-FFF2-40B4-BE49-F238E27FC236}">
              <a16:creationId xmlns:a16="http://schemas.microsoft.com/office/drawing/2014/main" id="{00000000-0008-0000-0100-000025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41</xdr:row>
      <xdr:rowOff>0</xdr:rowOff>
    </xdr:from>
    <xdr:to>
      <xdr:col>9</xdr:col>
      <xdr:colOff>304800</xdr:colOff>
      <xdr:row>41</xdr:row>
      <xdr:rowOff>228600</xdr:rowOff>
    </xdr:to>
    <xdr:sp macro="" textlink="">
      <xdr:nvSpPr>
        <xdr:cNvPr id="3366" name="Control 294" hidden="1">
          <a:extLst>
            <a:ext uri="{63B3BB69-23CF-44E3-9099-C40C66FF867C}">
              <a14:compatExt xmlns:a14="http://schemas.microsoft.com/office/drawing/2010/main" spid="_x0000_s3366"/>
            </a:ext>
            <a:ext uri="{FF2B5EF4-FFF2-40B4-BE49-F238E27FC236}">
              <a16:creationId xmlns:a16="http://schemas.microsoft.com/office/drawing/2014/main" id="{00000000-0008-0000-0100-000026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42</xdr:row>
      <xdr:rowOff>0</xdr:rowOff>
    </xdr:from>
    <xdr:to>
      <xdr:col>3</xdr:col>
      <xdr:colOff>304800</xdr:colOff>
      <xdr:row>42</xdr:row>
      <xdr:rowOff>228600</xdr:rowOff>
    </xdr:to>
    <xdr:sp macro="" textlink="">
      <xdr:nvSpPr>
        <xdr:cNvPr id="3367" name="Control 295" hidden="1">
          <a:extLst>
            <a:ext uri="{63B3BB69-23CF-44E3-9099-C40C66FF867C}">
              <a14:compatExt xmlns:a14="http://schemas.microsoft.com/office/drawing/2010/main" spid="_x0000_s3367"/>
            </a:ext>
            <a:ext uri="{FF2B5EF4-FFF2-40B4-BE49-F238E27FC236}">
              <a16:creationId xmlns:a16="http://schemas.microsoft.com/office/drawing/2014/main" id="{00000000-0008-0000-0100-000027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42</xdr:row>
      <xdr:rowOff>0</xdr:rowOff>
    </xdr:from>
    <xdr:to>
      <xdr:col>4</xdr:col>
      <xdr:colOff>304800</xdr:colOff>
      <xdr:row>42</xdr:row>
      <xdr:rowOff>228600</xdr:rowOff>
    </xdr:to>
    <xdr:sp macro="" textlink="">
      <xdr:nvSpPr>
        <xdr:cNvPr id="3368" name="Control 296" hidden="1">
          <a:extLst>
            <a:ext uri="{63B3BB69-23CF-44E3-9099-C40C66FF867C}">
              <a14:compatExt xmlns:a14="http://schemas.microsoft.com/office/drawing/2010/main" spid="_x0000_s3368"/>
            </a:ext>
            <a:ext uri="{FF2B5EF4-FFF2-40B4-BE49-F238E27FC236}">
              <a16:creationId xmlns:a16="http://schemas.microsoft.com/office/drawing/2014/main" id="{00000000-0008-0000-0100-000028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42</xdr:row>
      <xdr:rowOff>0</xdr:rowOff>
    </xdr:from>
    <xdr:to>
      <xdr:col>5</xdr:col>
      <xdr:colOff>304800</xdr:colOff>
      <xdr:row>42</xdr:row>
      <xdr:rowOff>228600</xdr:rowOff>
    </xdr:to>
    <xdr:sp macro="" textlink="">
      <xdr:nvSpPr>
        <xdr:cNvPr id="3369" name="Control 297" hidden="1">
          <a:extLst>
            <a:ext uri="{63B3BB69-23CF-44E3-9099-C40C66FF867C}">
              <a14:compatExt xmlns:a14="http://schemas.microsoft.com/office/drawing/2010/main" spid="_x0000_s3369"/>
            </a:ext>
            <a:ext uri="{FF2B5EF4-FFF2-40B4-BE49-F238E27FC236}">
              <a16:creationId xmlns:a16="http://schemas.microsoft.com/office/drawing/2014/main" id="{00000000-0008-0000-0100-000029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42</xdr:row>
      <xdr:rowOff>0</xdr:rowOff>
    </xdr:from>
    <xdr:to>
      <xdr:col>6</xdr:col>
      <xdr:colOff>304800</xdr:colOff>
      <xdr:row>42</xdr:row>
      <xdr:rowOff>228600</xdr:rowOff>
    </xdr:to>
    <xdr:sp macro="" textlink="">
      <xdr:nvSpPr>
        <xdr:cNvPr id="3370" name="Control 298" hidden="1">
          <a:extLst>
            <a:ext uri="{63B3BB69-23CF-44E3-9099-C40C66FF867C}">
              <a14:compatExt xmlns:a14="http://schemas.microsoft.com/office/drawing/2010/main" spid="_x0000_s3370"/>
            </a:ext>
            <a:ext uri="{FF2B5EF4-FFF2-40B4-BE49-F238E27FC236}">
              <a16:creationId xmlns:a16="http://schemas.microsoft.com/office/drawing/2014/main" id="{00000000-0008-0000-0100-00002A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42</xdr:row>
      <xdr:rowOff>0</xdr:rowOff>
    </xdr:from>
    <xdr:to>
      <xdr:col>7</xdr:col>
      <xdr:colOff>304800</xdr:colOff>
      <xdr:row>42</xdr:row>
      <xdr:rowOff>228600</xdr:rowOff>
    </xdr:to>
    <xdr:sp macro="" textlink="">
      <xdr:nvSpPr>
        <xdr:cNvPr id="3371" name="Control 299" hidden="1">
          <a:extLst>
            <a:ext uri="{63B3BB69-23CF-44E3-9099-C40C66FF867C}">
              <a14:compatExt xmlns:a14="http://schemas.microsoft.com/office/drawing/2010/main" spid="_x0000_s3371"/>
            </a:ext>
            <a:ext uri="{FF2B5EF4-FFF2-40B4-BE49-F238E27FC236}">
              <a16:creationId xmlns:a16="http://schemas.microsoft.com/office/drawing/2014/main" id="{00000000-0008-0000-0100-00002B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42</xdr:row>
      <xdr:rowOff>0</xdr:rowOff>
    </xdr:from>
    <xdr:to>
      <xdr:col>8</xdr:col>
      <xdr:colOff>304800</xdr:colOff>
      <xdr:row>42</xdr:row>
      <xdr:rowOff>228600</xdr:rowOff>
    </xdr:to>
    <xdr:sp macro="" textlink="">
      <xdr:nvSpPr>
        <xdr:cNvPr id="3372" name="Control 300" hidden="1">
          <a:extLst>
            <a:ext uri="{63B3BB69-23CF-44E3-9099-C40C66FF867C}">
              <a14:compatExt xmlns:a14="http://schemas.microsoft.com/office/drawing/2010/main" spid="_x0000_s3372"/>
            </a:ext>
            <a:ext uri="{FF2B5EF4-FFF2-40B4-BE49-F238E27FC236}">
              <a16:creationId xmlns:a16="http://schemas.microsoft.com/office/drawing/2014/main" id="{00000000-0008-0000-0100-00002C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42</xdr:row>
      <xdr:rowOff>0</xdr:rowOff>
    </xdr:from>
    <xdr:to>
      <xdr:col>9</xdr:col>
      <xdr:colOff>304800</xdr:colOff>
      <xdr:row>42</xdr:row>
      <xdr:rowOff>228600</xdr:rowOff>
    </xdr:to>
    <xdr:sp macro="" textlink="">
      <xdr:nvSpPr>
        <xdr:cNvPr id="3373" name="Control 301" hidden="1">
          <a:extLst>
            <a:ext uri="{63B3BB69-23CF-44E3-9099-C40C66FF867C}">
              <a14:compatExt xmlns:a14="http://schemas.microsoft.com/office/drawing/2010/main" spid="_x0000_s3373"/>
            </a:ext>
            <a:ext uri="{FF2B5EF4-FFF2-40B4-BE49-F238E27FC236}">
              <a16:creationId xmlns:a16="http://schemas.microsoft.com/office/drawing/2014/main" id="{00000000-0008-0000-0100-00002D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44</xdr:row>
      <xdr:rowOff>0</xdr:rowOff>
    </xdr:from>
    <xdr:to>
      <xdr:col>3</xdr:col>
      <xdr:colOff>304800</xdr:colOff>
      <xdr:row>44</xdr:row>
      <xdr:rowOff>228600</xdr:rowOff>
    </xdr:to>
    <xdr:sp macro="" textlink="">
      <xdr:nvSpPr>
        <xdr:cNvPr id="3374" name="Control 302" hidden="1">
          <a:extLst>
            <a:ext uri="{63B3BB69-23CF-44E3-9099-C40C66FF867C}">
              <a14:compatExt xmlns:a14="http://schemas.microsoft.com/office/drawing/2010/main" spid="_x0000_s3374"/>
            </a:ext>
            <a:ext uri="{FF2B5EF4-FFF2-40B4-BE49-F238E27FC236}">
              <a16:creationId xmlns:a16="http://schemas.microsoft.com/office/drawing/2014/main" id="{00000000-0008-0000-0100-00002E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</xdr:row>
      <xdr:rowOff>0</xdr:rowOff>
    </xdr:from>
    <xdr:to>
      <xdr:col>4</xdr:col>
      <xdr:colOff>304800</xdr:colOff>
      <xdr:row>44</xdr:row>
      <xdr:rowOff>228600</xdr:rowOff>
    </xdr:to>
    <xdr:sp macro="" textlink="">
      <xdr:nvSpPr>
        <xdr:cNvPr id="3375" name="Control 303" hidden="1">
          <a:extLst>
            <a:ext uri="{63B3BB69-23CF-44E3-9099-C40C66FF867C}">
              <a14:compatExt xmlns:a14="http://schemas.microsoft.com/office/drawing/2010/main" spid="_x0000_s3375"/>
            </a:ext>
            <a:ext uri="{FF2B5EF4-FFF2-40B4-BE49-F238E27FC236}">
              <a16:creationId xmlns:a16="http://schemas.microsoft.com/office/drawing/2014/main" id="{00000000-0008-0000-0100-00002F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44</xdr:row>
      <xdr:rowOff>0</xdr:rowOff>
    </xdr:from>
    <xdr:to>
      <xdr:col>5</xdr:col>
      <xdr:colOff>304800</xdr:colOff>
      <xdr:row>44</xdr:row>
      <xdr:rowOff>228600</xdr:rowOff>
    </xdr:to>
    <xdr:sp macro="" textlink="">
      <xdr:nvSpPr>
        <xdr:cNvPr id="3376" name="Control 304" hidden="1">
          <a:extLst>
            <a:ext uri="{63B3BB69-23CF-44E3-9099-C40C66FF867C}">
              <a14:compatExt xmlns:a14="http://schemas.microsoft.com/office/drawing/2010/main" spid="_x0000_s3376"/>
            </a:ext>
            <a:ext uri="{FF2B5EF4-FFF2-40B4-BE49-F238E27FC236}">
              <a16:creationId xmlns:a16="http://schemas.microsoft.com/office/drawing/2014/main" id="{00000000-0008-0000-0100-000030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44</xdr:row>
      <xdr:rowOff>0</xdr:rowOff>
    </xdr:from>
    <xdr:to>
      <xdr:col>6</xdr:col>
      <xdr:colOff>304800</xdr:colOff>
      <xdr:row>44</xdr:row>
      <xdr:rowOff>228600</xdr:rowOff>
    </xdr:to>
    <xdr:sp macro="" textlink="">
      <xdr:nvSpPr>
        <xdr:cNvPr id="3377" name="Control 305" hidden="1">
          <a:extLst>
            <a:ext uri="{63B3BB69-23CF-44E3-9099-C40C66FF867C}">
              <a14:compatExt xmlns:a14="http://schemas.microsoft.com/office/drawing/2010/main" spid="_x0000_s3377"/>
            </a:ext>
            <a:ext uri="{FF2B5EF4-FFF2-40B4-BE49-F238E27FC236}">
              <a16:creationId xmlns:a16="http://schemas.microsoft.com/office/drawing/2014/main" id="{00000000-0008-0000-0100-000031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44</xdr:row>
      <xdr:rowOff>0</xdr:rowOff>
    </xdr:from>
    <xdr:to>
      <xdr:col>7</xdr:col>
      <xdr:colOff>304800</xdr:colOff>
      <xdr:row>44</xdr:row>
      <xdr:rowOff>228600</xdr:rowOff>
    </xdr:to>
    <xdr:sp macro="" textlink="">
      <xdr:nvSpPr>
        <xdr:cNvPr id="3378" name="Control 306" hidden="1">
          <a:extLst>
            <a:ext uri="{63B3BB69-23CF-44E3-9099-C40C66FF867C}">
              <a14:compatExt xmlns:a14="http://schemas.microsoft.com/office/drawing/2010/main" spid="_x0000_s3378"/>
            </a:ext>
            <a:ext uri="{FF2B5EF4-FFF2-40B4-BE49-F238E27FC236}">
              <a16:creationId xmlns:a16="http://schemas.microsoft.com/office/drawing/2014/main" id="{00000000-0008-0000-0100-000032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44</xdr:row>
      <xdr:rowOff>0</xdr:rowOff>
    </xdr:from>
    <xdr:to>
      <xdr:col>8</xdr:col>
      <xdr:colOff>304800</xdr:colOff>
      <xdr:row>44</xdr:row>
      <xdr:rowOff>228600</xdr:rowOff>
    </xdr:to>
    <xdr:sp macro="" textlink="">
      <xdr:nvSpPr>
        <xdr:cNvPr id="3379" name="Control 307" hidden="1">
          <a:extLst>
            <a:ext uri="{63B3BB69-23CF-44E3-9099-C40C66FF867C}">
              <a14:compatExt xmlns:a14="http://schemas.microsoft.com/office/drawing/2010/main" spid="_x0000_s3379"/>
            </a:ext>
            <a:ext uri="{FF2B5EF4-FFF2-40B4-BE49-F238E27FC236}">
              <a16:creationId xmlns:a16="http://schemas.microsoft.com/office/drawing/2014/main" id="{00000000-0008-0000-0100-000033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44</xdr:row>
      <xdr:rowOff>0</xdr:rowOff>
    </xdr:from>
    <xdr:to>
      <xdr:col>9</xdr:col>
      <xdr:colOff>304800</xdr:colOff>
      <xdr:row>44</xdr:row>
      <xdr:rowOff>228600</xdr:rowOff>
    </xdr:to>
    <xdr:sp macro="" textlink="">
      <xdr:nvSpPr>
        <xdr:cNvPr id="3380" name="Control 308" hidden="1">
          <a:extLst>
            <a:ext uri="{63B3BB69-23CF-44E3-9099-C40C66FF867C}">
              <a14:compatExt xmlns:a14="http://schemas.microsoft.com/office/drawing/2010/main" spid="_x0000_s3380"/>
            </a:ext>
            <a:ext uri="{FF2B5EF4-FFF2-40B4-BE49-F238E27FC236}">
              <a16:creationId xmlns:a16="http://schemas.microsoft.com/office/drawing/2014/main" id="{00000000-0008-0000-0100-000034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3</xdr:col>
      <xdr:colOff>304800</xdr:colOff>
      <xdr:row>45</xdr:row>
      <xdr:rowOff>228600</xdr:rowOff>
    </xdr:to>
    <xdr:sp macro="" textlink="">
      <xdr:nvSpPr>
        <xdr:cNvPr id="3381" name="Control 309" hidden="1">
          <a:extLst>
            <a:ext uri="{63B3BB69-23CF-44E3-9099-C40C66FF867C}">
              <a14:compatExt xmlns:a14="http://schemas.microsoft.com/office/drawing/2010/main" spid="_x0000_s3381"/>
            </a:ext>
            <a:ext uri="{FF2B5EF4-FFF2-40B4-BE49-F238E27FC236}">
              <a16:creationId xmlns:a16="http://schemas.microsoft.com/office/drawing/2014/main" id="{00000000-0008-0000-0100-000035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45</xdr:row>
      <xdr:rowOff>0</xdr:rowOff>
    </xdr:from>
    <xdr:to>
      <xdr:col>4</xdr:col>
      <xdr:colOff>304800</xdr:colOff>
      <xdr:row>45</xdr:row>
      <xdr:rowOff>228600</xdr:rowOff>
    </xdr:to>
    <xdr:sp macro="" textlink="">
      <xdr:nvSpPr>
        <xdr:cNvPr id="3382" name="Control 310" hidden="1">
          <a:extLst>
            <a:ext uri="{63B3BB69-23CF-44E3-9099-C40C66FF867C}">
              <a14:compatExt xmlns:a14="http://schemas.microsoft.com/office/drawing/2010/main" spid="_x0000_s3382"/>
            </a:ext>
            <a:ext uri="{FF2B5EF4-FFF2-40B4-BE49-F238E27FC236}">
              <a16:creationId xmlns:a16="http://schemas.microsoft.com/office/drawing/2014/main" id="{00000000-0008-0000-0100-000036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45</xdr:row>
      <xdr:rowOff>0</xdr:rowOff>
    </xdr:from>
    <xdr:to>
      <xdr:col>5</xdr:col>
      <xdr:colOff>304800</xdr:colOff>
      <xdr:row>45</xdr:row>
      <xdr:rowOff>228600</xdr:rowOff>
    </xdr:to>
    <xdr:sp macro="" textlink="">
      <xdr:nvSpPr>
        <xdr:cNvPr id="3383" name="Control 311" hidden="1">
          <a:extLst>
            <a:ext uri="{63B3BB69-23CF-44E3-9099-C40C66FF867C}">
              <a14:compatExt xmlns:a14="http://schemas.microsoft.com/office/drawing/2010/main" spid="_x0000_s3383"/>
            </a:ext>
            <a:ext uri="{FF2B5EF4-FFF2-40B4-BE49-F238E27FC236}">
              <a16:creationId xmlns:a16="http://schemas.microsoft.com/office/drawing/2014/main" id="{00000000-0008-0000-0100-000037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45</xdr:row>
      <xdr:rowOff>0</xdr:rowOff>
    </xdr:from>
    <xdr:to>
      <xdr:col>6</xdr:col>
      <xdr:colOff>304800</xdr:colOff>
      <xdr:row>45</xdr:row>
      <xdr:rowOff>228600</xdr:rowOff>
    </xdr:to>
    <xdr:sp macro="" textlink="">
      <xdr:nvSpPr>
        <xdr:cNvPr id="3384" name="Control 312" hidden="1">
          <a:extLst>
            <a:ext uri="{63B3BB69-23CF-44E3-9099-C40C66FF867C}">
              <a14:compatExt xmlns:a14="http://schemas.microsoft.com/office/drawing/2010/main" spid="_x0000_s3384"/>
            </a:ext>
            <a:ext uri="{FF2B5EF4-FFF2-40B4-BE49-F238E27FC236}">
              <a16:creationId xmlns:a16="http://schemas.microsoft.com/office/drawing/2014/main" id="{00000000-0008-0000-0100-000038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45</xdr:row>
      <xdr:rowOff>0</xdr:rowOff>
    </xdr:from>
    <xdr:to>
      <xdr:col>7</xdr:col>
      <xdr:colOff>304800</xdr:colOff>
      <xdr:row>45</xdr:row>
      <xdr:rowOff>228600</xdr:rowOff>
    </xdr:to>
    <xdr:sp macro="" textlink="">
      <xdr:nvSpPr>
        <xdr:cNvPr id="3385" name="Control 313" hidden="1">
          <a:extLst>
            <a:ext uri="{63B3BB69-23CF-44E3-9099-C40C66FF867C}">
              <a14:compatExt xmlns:a14="http://schemas.microsoft.com/office/drawing/2010/main" spid="_x0000_s3385"/>
            </a:ext>
            <a:ext uri="{FF2B5EF4-FFF2-40B4-BE49-F238E27FC236}">
              <a16:creationId xmlns:a16="http://schemas.microsoft.com/office/drawing/2014/main" id="{00000000-0008-0000-0100-000039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45</xdr:row>
      <xdr:rowOff>0</xdr:rowOff>
    </xdr:from>
    <xdr:to>
      <xdr:col>8</xdr:col>
      <xdr:colOff>304800</xdr:colOff>
      <xdr:row>45</xdr:row>
      <xdr:rowOff>228600</xdr:rowOff>
    </xdr:to>
    <xdr:sp macro="" textlink="">
      <xdr:nvSpPr>
        <xdr:cNvPr id="3386" name="Control 314" hidden="1">
          <a:extLst>
            <a:ext uri="{63B3BB69-23CF-44E3-9099-C40C66FF867C}">
              <a14:compatExt xmlns:a14="http://schemas.microsoft.com/office/drawing/2010/main" spid="_x0000_s3386"/>
            </a:ext>
            <a:ext uri="{FF2B5EF4-FFF2-40B4-BE49-F238E27FC236}">
              <a16:creationId xmlns:a16="http://schemas.microsoft.com/office/drawing/2014/main" id="{00000000-0008-0000-0100-00003A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45</xdr:row>
      <xdr:rowOff>0</xdr:rowOff>
    </xdr:from>
    <xdr:to>
      <xdr:col>9</xdr:col>
      <xdr:colOff>304800</xdr:colOff>
      <xdr:row>45</xdr:row>
      <xdr:rowOff>228600</xdr:rowOff>
    </xdr:to>
    <xdr:sp macro="" textlink="">
      <xdr:nvSpPr>
        <xdr:cNvPr id="3387" name="Control 315" hidden="1">
          <a:extLst>
            <a:ext uri="{63B3BB69-23CF-44E3-9099-C40C66FF867C}">
              <a14:compatExt xmlns:a14="http://schemas.microsoft.com/office/drawing/2010/main" spid="_x0000_s3387"/>
            </a:ext>
            <a:ext uri="{FF2B5EF4-FFF2-40B4-BE49-F238E27FC236}">
              <a16:creationId xmlns:a16="http://schemas.microsoft.com/office/drawing/2014/main" id="{00000000-0008-0000-0100-00003B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3</xdr:col>
      <xdr:colOff>304800</xdr:colOff>
      <xdr:row>46</xdr:row>
      <xdr:rowOff>228600</xdr:rowOff>
    </xdr:to>
    <xdr:sp macro="" textlink="">
      <xdr:nvSpPr>
        <xdr:cNvPr id="3388" name="Control 316" hidden="1">
          <a:extLst>
            <a:ext uri="{63B3BB69-23CF-44E3-9099-C40C66FF867C}">
              <a14:compatExt xmlns:a14="http://schemas.microsoft.com/office/drawing/2010/main" spid="_x0000_s3388"/>
            </a:ext>
            <a:ext uri="{FF2B5EF4-FFF2-40B4-BE49-F238E27FC236}">
              <a16:creationId xmlns:a16="http://schemas.microsoft.com/office/drawing/2014/main" id="{00000000-0008-0000-0100-00003C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4</xdr:col>
      <xdr:colOff>304800</xdr:colOff>
      <xdr:row>46</xdr:row>
      <xdr:rowOff>228600</xdr:rowOff>
    </xdr:to>
    <xdr:sp macro="" textlink="">
      <xdr:nvSpPr>
        <xdr:cNvPr id="3389" name="Control 317" hidden="1">
          <a:extLst>
            <a:ext uri="{63B3BB69-23CF-44E3-9099-C40C66FF867C}">
              <a14:compatExt xmlns:a14="http://schemas.microsoft.com/office/drawing/2010/main" spid="_x0000_s3389"/>
            </a:ext>
            <a:ext uri="{FF2B5EF4-FFF2-40B4-BE49-F238E27FC236}">
              <a16:creationId xmlns:a16="http://schemas.microsoft.com/office/drawing/2014/main" id="{00000000-0008-0000-0100-00003D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46</xdr:row>
      <xdr:rowOff>0</xdr:rowOff>
    </xdr:from>
    <xdr:to>
      <xdr:col>5</xdr:col>
      <xdr:colOff>304800</xdr:colOff>
      <xdr:row>46</xdr:row>
      <xdr:rowOff>228600</xdr:rowOff>
    </xdr:to>
    <xdr:sp macro="" textlink="">
      <xdr:nvSpPr>
        <xdr:cNvPr id="3390" name="Control 318" hidden="1">
          <a:extLst>
            <a:ext uri="{63B3BB69-23CF-44E3-9099-C40C66FF867C}">
              <a14:compatExt xmlns:a14="http://schemas.microsoft.com/office/drawing/2010/main" spid="_x0000_s3390"/>
            </a:ext>
            <a:ext uri="{FF2B5EF4-FFF2-40B4-BE49-F238E27FC236}">
              <a16:creationId xmlns:a16="http://schemas.microsoft.com/office/drawing/2014/main" id="{00000000-0008-0000-0100-00003E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6</xdr:col>
      <xdr:colOff>304800</xdr:colOff>
      <xdr:row>46</xdr:row>
      <xdr:rowOff>228600</xdr:rowOff>
    </xdr:to>
    <xdr:sp macro="" textlink="">
      <xdr:nvSpPr>
        <xdr:cNvPr id="3391" name="Control 319" hidden="1">
          <a:extLst>
            <a:ext uri="{63B3BB69-23CF-44E3-9099-C40C66FF867C}">
              <a14:compatExt xmlns:a14="http://schemas.microsoft.com/office/drawing/2010/main" spid="_x0000_s3391"/>
            </a:ext>
            <a:ext uri="{FF2B5EF4-FFF2-40B4-BE49-F238E27FC236}">
              <a16:creationId xmlns:a16="http://schemas.microsoft.com/office/drawing/2014/main" id="{00000000-0008-0000-0100-00003F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46</xdr:row>
      <xdr:rowOff>0</xdr:rowOff>
    </xdr:from>
    <xdr:to>
      <xdr:col>7</xdr:col>
      <xdr:colOff>304800</xdr:colOff>
      <xdr:row>46</xdr:row>
      <xdr:rowOff>228600</xdr:rowOff>
    </xdr:to>
    <xdr:sp macro="" textlink="">
      <xdr:nvSpPr>
        <xdr:cNvPr id="3392" name="Control 320" hidden="1">
          <a:extLst>
            <a:ext uri="{63B3BB69-23CF-44E3-9099-C40C66FF867C}">
              <a14:compatExt xmlns:a14="http://schemas.microsoft.com/office/drawing/2010/main" spid="_x0000_s3392"/>
            </a:ext>
            <a:ext uri="{FF2B5EF4-FFF2-40B4-BE49-F238E27FC236}">
              <a16:creationId xmlns:a16="http://schemas.microsoft.com/office/drawing/2014/main" id="{00000000-0008-0000-0100-000040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46</xdr:row>
      <xdr:rowOff>0</xdr:rowOff>
    </xdr:from>
    <xdr:to>
      <xdr:col>8</xdr:col>
      <xdr:colOff>304800</xdr:colOff>
      <xdr:row>46</xdr:row>
      <xdr:rowOff>228600</xdr:rowOff>
    </xdr:to>
    <xdr:sp macro="" textlink="">
      <xdr:nvSpPr>
        <xdr:cNvPr id="3393" name="Control 321" hidden="1">
          <a:extLst>
            <a:ext uri="{63B3BB69-23CF-44E3-9099-C40C66FF867C}">
              <a14:compatExt xmlns:a14="http://schemas.microsoft.com/office/drawing/2010/main" spid="_x0000_s3393"/>
            </a:ext>
            <a:ext uri="{FF2B5EF4-FFF2-40B4-BE49-F238E27FC236}">
              <a16:creationId xmlns:a16="http://schemas.microsoft.com/office/drawing/2014/main" id="{00000000-0008-0000-0100-000041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46</xdr:row>
      <xdr:rowOff>0</xdr:rowOff>
    </xdr:from>
    <xdr:to>
      <xdr:col>9</xdr:col>
      <xdr:colOff>304800</xdr:colOff>
      <xdr:row>46</xdr:row>
      <xdr:rowOff>228600</xdr:rowOff>
    </xdr:to>
    <xdr:sp macro="" textlink="">
      <xdr:nvSpPr>
        <xdr:cNvPr id="3394" name="Control 322" hidden="1">
          <a:extLst>
            <a:ext uri="{63B3BB69-23CF-44E3-9099-C40C66FF867C}">
              <a14:compatExt xmlns:a14="http://schemas.microsoft.com/office/drawing/2010/main" spid="_x0000_s3394"/>
            </a:ext>
            <a:ext uri="{FF2B5EF4-FFF2-40B4-BE49-F238E27FC236}">
              <a16:creationId xmlns:a16="http://schemas.microsoft.com/office/drawing/2014/main" id="{00000000-0008-0000-0100-000042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304800</xdr:colOff>
      <xdr:row>0</xdr:row>
      <xdr:rowOff>228600</xdr:rowOff>
    </xdr:to>
    <xdr:pic>
      <xdr:nvPicPr>
        <xdr:cNvPr id="2" name="Control 1">
          <a:extLst>
            <a:ext uri="{FF2B5EF4-FFF2-40B4-BE49-F238E27FC236}">
              <a16:creationId xmlns:a16="http://schemas.microsoft.com/office/drawing/2014/main" id="{64245EB6-226C-A9F3-6F6F-A6C9E7DBB67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304800</xdr:colOff>
      <xdr:row>0</xdr:row>
      <xdr:rowOff>228600</xdr:rowOff>
    </xdr:to>
    <xdr:pic>
      <xdr:nvPicPr>
        <xdr:cNvPr id="3" name="Control 2">
          <a:extLst>
            <a:ext uri="{FF2B5EF4-FFF2-40B4-BE49-F238E27FC236}">
              <a16:creationId xmlns:a16="http://schemas.microsoft.com/office/drawing/2014/main" id="{BE5736E8-5BEA-82EA-5E27-59DB6EE771A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304800</xdr:colOff>
      <xdr:row>0</xdr:row>
      <xdr:rowOff>228600</xdr:rowOff>
    </xdr:to>
    <xdr:pic>
      <xdr:nvPicPr>
        <xdr:cNvPr id="4" name="Control 3">
          <a:extLst>
            <a:ext uri="{FF2B5EF4-FFF2-40B4-BE49-F238E27FC236}">
              <a16:creationId xmlns:a16="http://schemas.microsoft.com/office/drawing/2014/main" id="{A219D119-1BF1-8286-0DF1-F2EF632ECC3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6</xdr:col>
      <xdr:colOff>304800</xdr:colOff>
      <xdr:row>0</xdr:row>
      <xdr:rowOff>228600</xdr:rowOff>
    </xdr:to>
    <xdr:pic>
      <xdr:nvPicPr>
        <xdr:cNvPr id="5" name="Control 4">
          <a:extLst>
            <a:ext uri="{FF2B5EF4-FFF2-40B4-BE49-F238E27FC236}">
              <a16:creationId xmlns:a16="http://schemas.microsoft.com/office/drawing/2014/main" id="{4B7A50E2-EA89-60A4-791C-CE6E0DC23EC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7</xdr:col>
      <xdr:colOff>304800</xdr:colOff>
      <xdr:row>0</xdr:row>
      <xdr:rowOff>228600</xdr:rowOff>
    </xdr:to>
    <xdr:pic>
      <xdr:nvPicPr>
        <xdr:cNvPr id="6" name="Control 5">
          <a:extLst>
            <a:ext uri="{FF2B5EF4-FFF2-40B4-BE49-F238E27FC236}">
              <a16:creationId xmlns:a16="http://schemas.microsoft.com/office/drawing/2014/main" id="{38418C64-D90B-52E3-70C9-860DE628D9B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304800</xdr:colOff>
      <xdr:row>0</xdr:row>
      <xdr:rowOff>228600</xdr:rowOff>
    </xdr:to>
    <xdr:pic>
      <xdr:nvPicPr>
        <xdr:cNvPr id="7" name="Control 6">
          <a:extLst>
            <a:ext uri="{FF2B5EF4-FFF2-40B4-BE49-F238E27FC236}">
              <a16:creationId xmlns:a16="http://schemas.microsoft.com/office/drawing/2014/main" id="{D743E014-A012-4DC0-00E0-6D4ECB5121A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304800</xdr:colOff>
      <xdr:row>0</xdr:row>
      <xdr:rowOff>228600</xdr:rowOff>
    </xdr:to>
    <xdr:pic>
      <xdr:nvPicPr>
        <xdr:cNvPr id="8" name="Control 7">
          <a:extLst>
            <a:ext uri="{FF2B5EF4-FFF2-40B4-BE49-F238E27FC236}">
              <a16:creationId xmlns:a16="http://schemas.microsoft.com/office/drawing/2014/main" id="{ECAFA419-711A-7BAA-CBE4-64317706494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3</xdr:col>
      <xdr:colOff>304800</xdr:colOff>
      <xdr:row>1</xdr:row>
      <xdr:rowOff>228600</xdr:rowOff>
    </xdr:to>
    <xdr:pic>
      <xdr:nvPicPr>
        <xdr:cNvPr id="9" name="Control 8">
          <a:extLst>
            <a:ext uri="{FF2B5EF4-FFF2-40B4-BE49-F238E27FC236}">
              <a16:creationId xmlns:a16="http://schemas.microsoft.com/office/drawing/2014/main" id="{D54FC340-8977-E5D1-2EB4-A44C08DA06D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317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4</xdr:col>
      <xdr:colOff>304800</xdr:colOff>
      <xdr:row>1</xdr:row>
      <xdr:rowOff>228600</xdr:rowOff>
    </xdr:to>
    <xdr:pic>
      <xdr:nvPicPr>
        <xdr:cNvPr id="10" name="Control 9">
          <a:extLst>
            <a:ext uri="{FF2B5EF4-FFF2-40B4-BE49-F238E27FC236}">
              <a16:creationId xmlns:a16="http://schemas.microsoft.com/office/drawing/2014/main" id="{D16A1639-4C9F-78AB-DEE3-2F6DA97BCFA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317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5</xdr:col>
      <xdr:colOff>304800</xdr:colOff>
      <xdr:row>1</xdr:row>
      <xdr:rowOff>228600</xdr:rowOff>
    </xdr:to>
    <xdr:pic>
      <xdr:nvPicPr>
        <xdr:cNvPr id="11" name="Control 10">
          <a:extLst>
            <a:ext uri="{FF2B5EF4-FFF2-40B4-BE49-F238E27FC236}">
              <a16:creationId xmlns:a16="http://schemas.microsoft.com/office/drawing/2014/main" id="{B7143207-C042-9858-E496-92F6E0CF7C5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317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6</xdr:col>
      <xdr:colOff>304800</xdr:colOff>
      <xdr:row>1</xdr:row>
      <xdr:rowOff>228600</xdr:rowOff>
    </xdr:to>
    <xdr:pic>
      <xdr:nvPicPr>
        <xdr:cNvPr id="12" name="Control 11">
          <a:extLst>
            <a:ext uri="{FF2B5EF4-FFF2-40B4-BE49-F238E27FC236}">
              <a16:creationId xmlns:a16="http://schemas.microsoft.com/office/drawing/2014/main" id="{01B9FC22-4DAC-B5EC-FDE9-45A7FC53B3F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317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7</xdr:col>
      <xdr:colOff>304800</xdr:colOff>
      <xdr:row>1</xdr:row>
      <xdr:rowOff>228600</xdr:rowOff>
    </xdr:to>
    <xdr:pic>
      <xdr:nvPicPr>
        <xdr:cNvPr id="13" name="Control 12">
          <a:extLst>
            <a:ext uri="{FF2B5EF4-FFF2-40B4-BE49-F238E27FC236}">
              <a16:creationId xmlns:a16="http://schemas.microsoft.com/office/drawing/2014/main" id="{DB883CA2-6685-BBF0-74D6-54AE1179409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317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8</xdr:col>
      <xdr:colOff>304800</xdr:colOff>
      <xdr:row>1</xdr:row>
      <xdr:rowOff>228600</xdr:rowOff>
    </xdr:to>
    <xdr:pic>
      <xdr:nvPicPr>
        <xdr:cNvPr id="14" name="Control 13">
          <a:extLst>
            <a:ext uri="{FF2B5EF4-FFF2-40B4-BE49-F238E27FC236}">
              <a16:creationId xmlns:a16="http://schemas.microsoft.com/office/drawing/2014/main" id="{3D2DBEB3-AE7B-0F60-7FF1-28CC2420FD7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317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9</xdr:col>
      <xdr:colOff>304800</xdr:colOff>
      <xdr:row>1</xdr:row>
      <xdr:rowOff>228600</xdr:rowOff>
    </xdr:to>
    <xdr:pic>
      <xdr:nvPicPr>
        <xdr:cNvPr id="15" name="Control 14">
          <a:extLst>
            <a:ext uri="{FF2B5EF4-FFF2-40B4-BE49-F238E27FC236}">
              <a16:creationId xmlns:a16="http://schemas.microsoft.com/office/drawing/2014/main" id="{54D092F6-8AB4-C171-CA47-F162EAC9862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317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3</xdr:col>
      <xdr:colOff>304800</xdr:colOff>
      <xdr:row>2</xdr:row>
      <xdr:rowOff>228600</xdr:rowOff>
    </xdr:to>
    <xdr:pic>
      <xdr:nvPicPr>
        <xdr:cNvPr id="16" name="Control 15">
          <a:extLst>
            <a:ext uri="{FF2B5EF4-FFF2-40B4-BE49-F238E27FC236}">
              <a16:creationId xmlns:a16="http://schemas.microsoft.com/office/drawing/2014/main" id="{A20C16A7-703B-8BEA-934F-BE815CAAF8B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787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304800</xdr:colOff>
      <xdr:row>2</xdr:row>
      <xdr:rowOff>228600</xdr:rowOff>
    </xdr:to>
    <xdr:pic>
      <xdr:nvPicPr>
        <xdr:cNvPr id="17" name="Control 16">
          <a:extLst>
            <a:ext uri="{FF2B5EF4-FFF2-40B4-BE49-F238E27FC236}">
              <a16:creationId xmlns:a16="http://schemas.microsoft.com/office/drawing/2014/main" id="{DBA03D51-C982-8FFB-EB7F-CD439159A1A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787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304800</xdr:colOff>
      <xdr:row>2</xdr:row>
      <xdr:rowOff>228600</xdr:rowOff>
    </xdr:to>
    <xdr:pic>
      <xdr:nvPicPr>
        <xdr:cNvPr id="18" name="Control 17">
          <a:extLst>
            <a:ext uri="{FF2B5EF4-FFF2-40B4-BE49-F238E27FC236}">
              <a16:creationId xmlns:a16="http://schemas.microsoft.com/office/drawing/2014/main" id="{62041C96-D5E7-E85A-2D58-B2C5597BD45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787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304800</xdr:colOff>
      <xdr:row>2</xdr:row>
      <xdr:rowOff>228600</xdr:rowOff>
    </xdr:to>
    <xdr:pic>
      <xdr:nvPicPr>
        <xdr:cNvPr id="19" name="Control 18">
          <a:extLst>
            <a:ext uri="{FF2B5EF4-FFF2-40B4-BE49-F238E27FC236}">
              <a16:creationId xmlns:a16="http://schemas.microsoft.com/office/drawing/2014/main" id="{A17F55A8-1CA9-B9EE-4971-78853E1E4F8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787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304800</xdr:colOff>
      <xdr:row>2</xdr:row>
      <xdr:rowOff>228600</xdr:rowOff>
    </xdr:to>
    <xdr:pic>
      <xdr:nvPicPr>
        <xdr:cNvPr id="20" name="Control 19">
          <a:extLst>
            <a:ext uri="{FF2B5EF4-FFF2-40B4-BE49-F238E27FC236}">
              <a16:creationId xmlns:a16="http://schemas.microsoft.com/office/drawing/2014/main" id="{C1402475-82F0-8073-98D2-998187C78D6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787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8</xdr:col>
      <xdr:colOff>304800</xdr:colOff>
      <xdr:row>2</xdr:row>
      <xdr:rowOff>228600</xdr:rowOff>
    </xdr:to>
    <xdr:pic>
      <xdr:nvPicPr>
        <xdr:cNvPr id="21" name="Control 20">
          <a:extLst>
            <a:ext uri="{FF2B5EF4-FFF2-40B4-BE49-F238E27FC236}">
              <a16:creationId xmlns:a16="http://schemas.microsoft.com/office/drawing/2014/main" id="{3468E49D-FD56-4ECF-D33A-92ED6A4BB49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787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9</xdr:col>
      <xdr:colOff>304800</xdr:colOff>
      <xdr:row>2</xdr:row>
      <xdr:rowOff>228600</xdr:rowOff>
    </xdr:to>
    <xdr:pic>
      <xdr:nvPicPr>
        <xdr:cNvPr id="22" name="Control 21">
          <a:extLst>
            <a:ext uri="{FF2B5EF4-FFF2-40B4-BE49-F238E27FC236}">
              <a16:creationId xmlns:a16="http://schemas.microsoft.com/office/drawing/2014/main" id="{2226D855-5AE5-FCEE-B0EA-E79E350F989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787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304800</xdr:colOff>
      <xdr:row>3</xdr:row>
      <xdr:rowOff>228600</xdr:rowOff>
    </xdr:to>
    <xdr:pic>
      <xdr:nvPicPr>
        <xdr:cNvPr id="23" name="Control 22">
          <a:extLst>
            <a:ext uri="{FF2B5EF4-FFF2-40B4-BE49-F238E27FC236}">
              <a16:creationId xmlns:a16="http://schemas.microsoft.com/office/drawing/2014/main" id="{35DFDB1E-7E40-CB5C-B15D-39D12920828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257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4</xdr:col>
      <xdr:colOff>304800</xdr:colOff>
      <xdr:row>3</xdr:row>
      <xdr:rowOff>228600</xdr:rowOff>
    </xdr:to>
    <xdr:pic>
      <xdr:nvPicPr>
        <xdr:cNvPr id="24" name="Control 23">
          <a:extLst>
            <a:ext uri="{FF2B5EF4-FFF2-40B4-BE49-F238E27FC236}">
              <a16:creationId xmlns:a16="http://schemas.microsoft.com/office/drawing/2014/main" id="{F2D45B2D-2173-45A2-DC1A-5EE8B079D73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257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304800</xdr:colOff>
      <xdr:row>3</xdr:row>
      <xdr:rowOff>228600</xdr:rowOff>
    </xdr:to>
    <xdr:pic>
      <xdr:nvPicPr>
        <xdr:cNvPr id="25" name="Control 24">
          <a:extLst>
            <a:ext uri="{FF2B5EF4-FFF2-40B4-BE49-F238E27FC236}">
              <a16:creationId xmlns:a16="http://schemas.microsoft.com/office/drawing/2014/main" id="{AB3C7B65-8D67-9A4D-3097-3ECB2C57871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257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6</xdr:col>
      <xdr:colOff>304800</xdr:colOff>
      <xdr:row>3</xdr:row>
      <xdr:rowOff>228600</xdr:rowOff>
    </xdr:to>
    <xdr:pic>
      <xdr:nvPicPr>
        <xdr:cNvPr id="26" name="Control 25">
          <a:extLst>
            <a:ext uri="{FF2B5EF4-FFF2-40B4-BE49-F238E27FC236}">
              <a16:creationId xmlns:a16="http://schemas.microsoft.com/office/drawing/2014/main" id="{4685974E-F0AD-F895-4ECA-6E75C8D195E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257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304800</xdr:colOff>
      <xdr:row>3</xdr:row>
      <xdr:rowOff>228600</xdr:rowOff>
    </xdr:to>
    <xdr:pic>
      <xdr:nvPicPr>
        <xdr:cNvPr id="27" name="Control 26">
          <a:extLst>
            <a:ext uri="{FF2B5EF4-FFF2-40B4-BE49-F238E27FC236}">
              <a16:creationId xmlns:a16="http://schemas.microsoft.com/office/drawing/2014/main" id="{0B4F90D1-D3C6-B32C-CBB3-28DDA96495B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257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304800</xdr:colOff>
      <xdr:row>3</xdr:row>
      <xdr:rowOff>228600</xdr:rowOff>
    </xdr:to>
    <xdr:pic>
      <xdr:nvPicPr>
        <xdr:cNvPr id="28" name="Control 27">
          <a:extLst>
            <a:ext uri="{FF2B5EF4-FFF2-40B4-BE49-F238E27FC236}">
              <a16:creationId xmlns:a16="http://schemas.microsoft.com/office/drawing/2014/main" id="{525208FC-F476-8349-2ED4-5EC217B32B8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257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9</xdr:col>
      <xdr:colOff>304800</xdr:colOff>
      <xdr:row>3</xdr:row>
      <xdr:rowOff>228600</xdr:rowOff>
    </xdr:to>
    <xdr:pic>
      <xdr:nvPicPr>
        <xdr:cNvPr id="29" name="Control 28">
          <a:extLst>
            <a:ext uri="{FF2B5EF4-FFF2-40B4-BE49-F238E27FC236}">
              <a16:creationId xmlns:a16="http://schemas.microsoft.com/office/drawing/2014/main" id="{E682D51F-28F0-70D1-E390-DDA0D47B3BC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257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3</xdr:col>
      <xdr:colOff>304800</xdr:colOff>
      <xdr:row>4</xdr:row>
      <xdr:rowOff>228600</xdr:rowOff>
    </xdr:to>
    <xdr:pic>
      <xdr:nvPicPr>
        <xdr:cNvPr id="30" name="Control 29">
          <a:extLst>
            <a:ext uri="{FF2B5EF4-FFF2-40B4-BE49-F238E27FC236}">
              <a16:creationId xmlns:a16="http://schemas.microsoft.com/office/drawing/2014/main" id="{CE2E57F9-4CD1-FDE3-68EE-3CDB6BE238B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879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4</xdr:col>
      <xdr:colOff>304800</xdr:colOff>
      <xdr:row>4</xdr:row>
      <xdr:rowOff>228600</xdr:rowOff>
    </xdr:to>
    <xdr:pic>
      <xdr:nvPicPr>
        <xdr:cNvPr id="31" name="Control 30">
          <a:extLst>
            <a:ext uri="{FF2B5EF4-FFF2-40B4-BE49-F238E27FC236}">
              <a16:creationId xmlns:a16="http://schemas.microsoft.com/office/drawing/2014/main" id="{758C7D36-BC5E-7B2C-EAD1-FE265370891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879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5</xdr:col>
      <xdr:colOff>304800</xdr:colOff>
      <xdr:row>4</xdr:row>
      <xdr:rowOff>228600</xdr:rowOff>
    </xdr:to>
    <xdr:pic>
      <xdr:nvPicPr>
        <xdr:cNvPr id="32" name="Control 31">
          <a:extLst>
            <a:ext uri="{FF2B5EF4-FFF2-40B4-BE49-F238E27FC236}">
              <a16:creationId xmlns:a16="http://schemas.microsoft.com/office/drawing/2014/main" id="{28F0195E-0D8E-E5CF-E8FC-5023BA8995B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879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6</xdr:col>
      <xdr:colOff>304800</xdr:colOff>
      <xdr:row>4</xdr:row>
      <xdr:rowOff>228600</xdr:rowOff>
    </xdr:to>
    <xdr:pic>
      <xdr:nvPicPr>
        <xdr:cNvPr id="33" name="Control 32">
          <a:extLst>
            <a:ext uri="{FF2B5EF4-FFF2-40B4-BE49-F238E27FC236}">
              <a16:creationId xmlns:a16="http://schemas.microsoft.com/office/drawing/2014/main" id="{9BFA20FB-B670-4810-046B-9A0C125FFFC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879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7</xdr:col>
      <xdr:colOff>304800</xdr:colOff>
      <xdr:row>4</xdr:row>
      <xdr:rowOff>228600</xdr:rowOff>
    </xdr:to>
    <xdr:pic>
      <xdr:nvPicPr>
        <xdr:cNvPr id="34" name="Control 33">
          <a:extLst>
            <a:ext uri="{FF2B5EF4-FFF2-40B4-BE49-F238E27FC236}">
              <a16:creationId xmlns:a16="http://schemas.microsoft.com/office/drawing/2014/main" id="{3FEFEF11-BA11-04A9-C75B-8812905A8D1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879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8</xdr:col>
      <xdr:colOff>304800</xdr:colOff>
      <xdr:row>4</xdr:row>
      <xdr:rowOff>228600</xdr:rowOff>
    </xdr:to>
    <xdr:pic>
      <xdr:nvPicPr>
        <xdr:cNvPr id="35" name="Control 34">
          <a:extLst>
            <a:ext uri="{FF2B5EF4-FFF2-40B4-BE49-F238E27FC236}">
              <a16:creationId xmlns:a16="http://schemas.microsoft.com/office/drawing/2014/main" id="{8DA701EA-A062-EC1D-9B14-3EE669BAB52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879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9</xdr:col>
      <xdr:colOff>304800</xdr:colOff>
      <xdr:row>4</xdr:row>
      <xdr:rowOff>228600</xdr:rowOff>
    </xdr:to>
    <xdr:pic>
      <xdr:nvPicPr>
        <xdr:cNvPr id="36" name="Control 35">
          <a:extLst>
            <a:ext uri="{FF2B5EF4-FFF2-40B4-BE49-F238E27FC236}">
              <a16:creationId xmlns:a16="http://schemas.microsoft.com/office/drawing/2014/main" id="{3D3D2A05-68F0-2FF4-DF7E-8E94ED55682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879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3</xdr:col>
      <xdr:colOff>304800</xdr:colOff>
      <xdr:row>5</xdr:row>
      <xdr:rowOff>228600</xdr:rowOff>
    </xdr:to>
    <xdr:pic>
      <xdr:nvPicPr>
        <xdr:cNvPr id="37" name="Control 36">
          <a:extLst>
            <a:ext uri="{FF2B5EF4-FFF2-40B4-BE49-F238E27FC236}">
              <a16:creationId xmlns:a16="http://schemas.microsoft.com/office/drawing/2014/main" id="{0567C308-1720-A0C3-AFBE-1659A937290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2349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4</xdr:col>
      <xdr:colOff>304800</xdr:colOff>
      <xdr:row>5</xdr:row>
      <xdr:rowOff>228600</xdr:rowOff>
    </xdr:to>
    <xdr:pic>
      <xdr:nvPicPr>
        <xdr:cNvPr id="38" name="Control 37">
          <a:extLst>
            <a:ext uri="{FF2B5EF4-FFF2-40B4-BE49-F238E27FC236}">
              <a16:creationId xmlns:a16="http://schemas.microsoft.com/office/drawing/2014/main" id="{4753FB24-0446-44D1-DEBC-21A37259B6D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2349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5</xdr:col>
      <xdr:colOff>304800</xdr:colOff>
      <xdr:row>5</xdr:row>
      <xdr:rowOff>228600</xdr:rowOff>
    </xdr:to>
    <xdr:pic>
      <xdr:nvPicPr>
        <xdr:cNvPr id="39" name="Control 38">
          <a:extLst>
            <a:ext uri="{FF2B5EF4-FFF2-40B4-BE49-F238E27FC236}">
              <a16:creationId xmlns:a16="http://schemas.microsoft.com/office/drawing/2014/main" id="{2C33E230-27B9-6B6B-135B-8AECB29F65A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2349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6</xdr:col>
      <xdr:colOff>304800</xdr:colOff>
      <xdr:row>5</xdr:row>
      <xdr:rowOff>228600</xdr:rowOff>
    </xdr:to>
    <xdr:pic>
      <xdr:nvPicPr>
        <xdr:cNvPr id="40" name="Control 39">
          <a:extLst>
            <a:ext uri="{FF2B5EF4-FFF2-40B4-BE49-F238E27FC236}">
              <a16:creationId xmlns:a16="http://schemas.microsoft.com/office/drawing/2014/main" id="{C90B7AAD-C03A-F3E0-8488-23BBAB3CAE1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2349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7</xdr:col>
      <xdr:colOff>304800</xdr:colOff>
      <xdr:row>5</xdr:row>
      <xdr:rowOff>228600</xdr:rowOff>
    </xdr:to>
    <xdr:pic>
      <xdr:nvPicPr>
        <xdr:cNvPr id="41" name="Control 40">
          <a:extLst>
            <a:ext uri="{FF2B5EF4-FFF2-40B4-BE49-F238E27FC236}">
              <a16:creationId xmlns:a16="http://schemas.microsoft.com/office/drawing/2014/main" id="{737EFAB9-6CC8-73C0-7103-14CBCB2EB24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2349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8</xdr:col>
      <xdr:colOff>304800</xdr:colOff>
      <xdr:row>5</xdr:row>
      <xdr:rowOff>228600</xdr:rowOff>
    </xdr:to>
    <xdr:pic>
      <xdr:nvPicPr>
        <xdr:cNvPr id="42" name="Control 41">
          <a:extLst>
            <a:ext uri="{FF2B5EF4-FFF2-40B4-BE49-F238E27FC236}">
              <a16:creationId xmlns:a16="http://schemas.microsoft.com/office/drawing/2014/main" id="{29B87D48-3611-F784-330D-A5490619149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349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9</xdr:col>
      <xdr:colOff>304800</xdr:colOff>
      <xdr:row>5</xdr:row>
      <xdr:rowOff>228600</xdr:rowOff>
    </xdr:to>
    <xdr:pic>
      <xdr:nvPicPr>
        <xdr:cNvPr id="43" name="Control 42">
          <a:extLst>
            <a:ext uri="{FF2B5EF4-FFF2-40B4-BE49-F238E27FC236}">
              <a16:creationId xmlns:a16="http://schemas.microsoft.com/office/drawing/2014/main" id="{0789B8C0-68B9-BE9C-BED8-E55D009FEEE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2349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3</xdr:col>
      <xdr:colOff>304800</xdr:colOff>
      <xdr:row>6</xdr:row>
      <xdr:rowOff>228600</xdr:rowOff>
    </xdr:to>
    <xdr:pic>
      <xdr:nvPicPr>
        <xdr:cNvPr id="44" name="Control 43">
          <a:extLst>
            <a:ext uri="{FF2B5EF4-FFF2-40B4-BE49-F238E27FC236}">
              <a16:creationId xmlns:a16="http://schemas.microsoft.com/office/drawing/2014/main" id="{83957359-F0EB-D49D-6917-F3518C58A29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2667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4</xdr:col>
      <xdr:colOff>304800</xdr:colOff>
      <xdr:row>6</xdr:row>
      <xdr:rowOff>228600</xdr:rowOff>
    </xdr:to>
    <xdr:pic>
      <xdr:nvPicPr>
        <xdr:cNvPr id="45" name="Control 44">
          <a:extLst>
            <a:ext uri="{FF2B5EF4-FFF2-40B4-BE49-F238E27FC236}">
              <a16:creationId xmlns:a16="http://schemas.microsoft.com/office/drawing/2014/main" id="{74504C0E-589D-E16A-FA49-F8926EF4222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2667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5</xdr:col>
      <xdr:colOff>304800</xdr:colOff>
      <xdr:row>6</xdr:row>
      <xdr:rowOff>228600</xdr:rowOff>
    </xdr:to>
    <xdr:pic>
      <xdr:nvPicPr>
        <xdr:cNvPr id="46" name="Control 45">
          <a:extLst>
            <a:ext uri="{FF2B5EF4-FFF2-40B4-BE49-F238E27FC236}">
              <a16:creationId xmlns:a16="http://schemas.microsoft.com/office/drawing/2014/main" id="{5C79FE44-58A7-82AC-78B0-061843BD06B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2667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6</xdr:col>
      <xdr:colOff>304800</xdr:colOff>
      <xdr:row>6</xdr:row>
      <xdr:rowOff>228600</xdr:rowOff>
    </xdr:to>
    <xdr:pic>
      <xdr:nvPicPr>
        <xdr:cNvPr id="47" name="Control 46">
          <a:extLst>
            <a:ext uri="{FF2B5EF4-FFF2-40B4-BE49-F238E27FC236}">
              <a16:creationId xmlns:a16="http://schemas.microsoft.com/office/drawing/2014/main" id="{572BC3C4-7362-2DEE-1E43-F65F223B643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2667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7</xdr:col>
      <xdr:colOff>304800</xdr:colOff>
      <xdr:row>6</xdr:row>
      <xdr:rowOff>228600</xdr:rowOff>
    </xdr:to>
    <xdr:pic>
      <xdr:nvPicPr>
        <xdr:cNvPr id="48" name="Control 47">
          <a:extLst>
            <a:ext uri="{FF2B5EF4-FFF2-40B4-BE49-F238E27FC236}">
              <a16:creationId xmlns:a16="http://schemas.microsoft.com/office/drawing/2014/main" id="{548227E3-0FB6-2187-1FA8-BFC201AEE04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2667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304800</xdr:colOff>
      <xdr:row>6</xdr:row>
      <xdr:rowOff>228600</xdr:rowOff>
    </xdr:to>
    <xdr:pic>
      <xdr:nvPicPr>
        <xdr:cNvPr id="49" name="Control 48">
          <a:extLst>
            <a:ext uri="{FF2B5EF4-FFF2-40B4-BE49-F238E27FC236}">
              <a16:creationId xmlns:a16="http://schemas.microsoft.com/office/drawing/2014/main" id="{648777D9-CC97-60D8-F377-2DFDE3EC27D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667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9</xdr:col>
      <xdr:colOff>304800</xdr:colOff>
      <xdr:row>6</xdr:row>
      <xdr:rowOff>228600</xdr:rowOff>
    </xdr:to>
    <xdr:pic>
      <xdr:nvPicPr>
        <xdr:cNvPr id="50" name="Control 49">
          <a:extLst>
            <a:ext uri="{FF2B5EF4-FFF2-40B4-BE49-F238E27FC236}">
              <a16:creationId xmlns:a16="http://schemas.microsoft.com/office/drawing/2014/main" id="{C9373ED4-D11E-386A-474C-000236FC648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2667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3</xdr:col>
      <xdr:colOff>304800</xdr:colOff>
      <xdr:row>7</xdr:row>
      <xdr:rowOff>228600</xdr:rowOff>
    </xdr:to>
    <xdr:pic>
      <xdr:nvPicPr>
        <xdr:cNvPr id="51" name="Control 50">
          <a:extLst>
            <a:ext uri="{FF2B5EF4-FFF2-40B4-BE49-F238E27FC236}">
              <a16:creationId xmlns:a16="http://schemas.microsoft.com/office/drawing/2014/main" id="{5A778512-55BF-4289-4F0F-B0307FBE3F6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3136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4</xdr:col>
      <xdr:colOff>304800</xdr:colOff>
      <xdr:row>7</xdr:row>
      <xdr:rowOff>228600</xdr:rowOff>
    </xdr:to>
    <xdr:pic>
      <xdr:nvPicPr>
        <xdr:cNvPr id="52" name="Control 51">
          <a:extLst>
            <a:ext uri="{FF2B5EF4-FFF2-40B4-BE49-F238E27FC236}">
              <a16:creationId xmlns:a16="http://schemas.microsoft.com/office/drawing/2014/main" id="{630F0551-CEE4-FA5A-029E-37C9BF515BC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3136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5</xdr:col>
      <xdr:colOff>304800</xdr:colOff>
      <xdr:row>7</xdr:row>
      <xdr:rowOff>228600</xdr:rowOff>
    </xdr:to>
    <xdr:pic>
      <xdr:nvPicPr>
        <xdr:cNvPr id="53" name="Control 52">
          <a:extLst>
            <a:ext uri="{FF2B5EF4-FFF2-40B4-BE49-F238E27FC236}">
              <a16:creationId xmlns:a16="http://schemas.microsoft.com/office/drawing/2014/main" id="{58391F80-99A2-9059-1525-78C3102E04F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3136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304800</xdr:colOff>
      <xdr:row>7</xdr:row>
      <xdr:rowOff>228600</xdr:rowOff>
    </xdr:to>
    <xdr:pic>
      <xdr:nvPicPr>
        <xdr:cNvPr id="54" name="Control 53">
          <a:extLst>
            <a:ext uri="{FF2B5EF4-FFF2-40B4-BE49-F238E27FC236}">
              <a16:creationId xmlns:a16="http://schemas.microsoft.com/office/drawing/2014/main" id="{15C1B71A-AA6F-4EF7-BCF8-351F1E2F632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3136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304800</xdr:colOff>
      <xdr:row>7</xdr:row>
      <xdr:rowOff>228600</xdr:rowOff>
    </xdr:to>
    <xdr:pic>
      <xdr:nvPicPr>
        <xdr:cNvPr id="55" name="Control 54">
          <a:extLst>
            <a:ext uri="{FF2B5EF4-FFF2-40B4-BE49-F238E27FC236}">
              <a16:creationId xmlns:a16="http://schemas.microsoft.com/office/drawing/2014/main" id="{90F85D8B-7057-297F-98E7-794F5FCD0F6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3136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304800</xdr:colOff>
      <xdr:row>7</xdr:row>
      <xdr:rowOff>228600</xdr:rowOff>
    </xdr:to>
    <xdr:pic>
      <xdr:nvPicPr>
        <xdr:cNvPr id="56" name="Control 55">
          <a:extLst>
            <a:ext uri="{FF2B5EF4-FFF2-40B4-BE49-F238E27FC236}">
              <a16:creationId xmlns:a16="http://schemas.microsoft.com/office/drawing/2014/main" id="{8B09D717-B247-55F4-3399-47F04E039E3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3136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9</xdr:col>
      <xdr:colOff>304800</xdr:colOff>
      <xdr:row>7</xdr:row>
      <xdr:rowOff>228600</xdr:rowOff>
    </xdr:to>
    <xdr:pic>
      <xdr:nvPicPr>
        <xdr:cNvPr id="57" name="Control 56">
          <a:extLst>
            <a:ext uri="{FF2B5EF4-FFF2-40B4-BE49-F238E27FC236}">
              <a16:creationId xmlns:a16="http://schemas.microsoft.com/office/drawing/2014/main" id="{2249475B-226A-B6E7-C479-223196FC251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3136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3</xdr:col>
      <xdr:colOff>304800</xdr:colOff>
      <xdr:row>8</xdr:row>
      <xdr:rowOff>228600</xdr:rowOff>
    </xdr:to>
    <xdr:pic>
      <xdr:nvPicPr>
        <xdr:cNvPr id="58" name="Control 57">
          <a:extLst>
            <a:ext uri="{FF2B5EF4-FFF2-40B4-BE49-F238E27FC236}">
              <a16:creationId xmlns:a16="http://schemas.microsoft.com/office/drawing/2014/main" id="{6D05A29E-F645-A43D-BFF9-6B4C6F95DFB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3454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4</xdr:col>
      <xdr:colOff>304800</xdr:colOff>
      <xdr:row>8</xdr:row>
      <xdr:rowOff>228600</xdr:rowOff>
    </xdr:to>
    <xdr:pic>
      <xdr:nvPicPr>
        <xdr:cNvPr id="59" name="Control 58">
          <a:extLst>
            <a:ext uri="{FF2B5EF4-FFF2-40B4-BE49-F238E27FC236}">
              <a16:creationId xmlns:a16="http://schemas.microsoft.com/office/drawing/2014/main" id="{66BCE5A9-F5DB-BB88-3CAE-1CFABDDDBB0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3454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5</xdr:col>
      <xdr:colOff>304800</xdr:colOff>
      <xdr:row>8</xdr:row>
      <xdr:rowOff>228600</xdr:rowOff>
    </xdr:to>
    <xdr:pic>
      <xdr:nvPicPr>
        <xdr:cNvPr id="60" name="Control 59">
          <a:extLst>
            <a:ext uri="{FF2B5EF4-FFF2-40B4-BE49-F238E27FC236}">
              <a16:creationId xmlns:a16="http://schemas.microsoft.com/office/drawing/2014/main" id="{CCC844B2-CC4A-5772-3610-92B697C9441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3454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6</xdr:col>
      <xdr:colOff>304800</xdr:colOff>
      <xdr:row>8</xdr:row>
      <xdr:rowOff>228600</xdr:rowOff>
    </xdr:to>
    <xdr:pic>
      <xdr:nvPicPr>
        <xdr:cNvPr id="61" name="Control 60">
          <a:extLst>
            <a:ext uri="{FF2B5EF4-FFF2-40B4-BE49-F238E27FC236}">
              <a16:creationId xmlns:a16="http://schemas.microsoft.com/office/drawing/2014/main" id="{9CD8011E-F44F-2F82-DAF7-247FCC60791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3454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7</xdr:col>
      <xdr:colOff>304800</xdr:colOff>
      <xdr:row>8</xdr:row>
      <xdr:rowOff>228600</xdr:rowOff>
    </xdr:to>
    <xdr:pic>
      <xdr:nvPicPr>
        <xdr:cNvPr id="62" name="Control 61">
          <a:extLst>
            <a:ext uri="{FF2B5EF4-FFF2-40B4-BE49-F238E27FC236}">
              <a16:creationId xmlns:a16="http://schemas.microsoft.com/office/drawing/2014/main" id="{61E7CDD8-DAEF-B4BA-4F40-EFB493EF4B6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3454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304800</xdr:colOff>
      <xdr:row>8</xdr:row>
      <xdr:rowOff>228600</xdr:rowOff>
    </xdr:to>
    <xdr:pic>
      <xdr:nvPicPr>
        <xdr:cNvPr id="63" name="Control 62">
          <a:extLst>
            <a:ext uri="{FF2B5EF4-FFF2-40B4-BE49-F238E27FC236}">
              <a16:creationId xmlns:a16="http://schemas.microsoft.com/office/drawing/2014/main" id="{E838B8C4-4707-6CFB-5A19-ADA5CA4B125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3454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9</xdr:col>
      <xdr:colOff>304800</xdr:colOff>
      <xdr:row>8</xdr:row>
      <xdr:rowOff>228600</xdr:rowOff>
    </xdr:to>
    <xdr:pic>
      <xdr:nvPicPr>
        <xdr:cNvPr id="3395" name="Control 63">
          <a:extLst>
            <a:ext uri="{FF2B5EF4-FFF2-40B4-BE49-F238E27FC236}">
              <a16:creationId xmlns:a16="http://schemas.microsoft.com/office/drawing/2014/main" id="{548F6B75-27C0-F57E-FCBF-B8499E81C4D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3454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304800</xdr:colOff>
      <xdr:row>9</xdr:row>
      <xdr:rowOff>228600</xdr:rowOff>
    </xdr:to>
    <xdr:pic>
      <xdr:nvPicPr>
        <xdr:cNvPr id="3396" name="Control 64">
          <a:extLst>
            <a:ext uri="{FF2B5EF4-FFF2-40B4-BE49-F238E27FC236}">
              <a16:creationId xmlns:a16="http://schemas.microsoft.com/office/drawing/2014/main" id="{BBB9213F-0ADB-D478-9DE7-42E6C5FDE1C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3924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4</xdr:col>
      <xdr:colOff>304800</xdr:colOff>
      <xdr:row>9</xdr:row>
      <xdr:rowOff>228600</xdr:rowOff>
    </xdr:to>
    <xdr:pic>
      <xdr:nvPicPr>
        <xdr:cNvPr id="3397" name="Control 65">
          <a:extLst>
            <a:ext uri="{FF2B5EF4-FFF2-40B4-BE49-F238E27FC236}">
              <a16:creationId xmlns:a16="http://schemas.microsoft.com/office/drawing/2014/main" id="{219D3720-0904-92AE-0F3B-9B74E2C6C4A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3924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5</xdr:col>
      <xdr:colOff>304800</xdr:colOff>
      <xdr:row>9</xdr:row>
      <xdr:rowOff>228600</xdr:rowOff>
    </xdr:to>
    <xdr:pic>
      <xdr:nvPicPr>
        <xdr:cNvPr id="3398" name="Control 66">
          <a:extLst>
            <a:ext uri="{FF2B5EF4-FFF2-40B4-BE49-F238E27FC236}">
              <a16:creationId xmlns:a16="http://schemas.microsoft.com/office/drawing/2014/main" id="{7A01F4E7-802F-F412-D103-C8992BCCCFC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3924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6</xdr:col>
      <xdr:colOff>304800</xdr:colOff>
      <xdr:row>9</xdr:row>
      <xdr:rowOff>228600</xdr:rowOff>
    </xdr:to>
    <xdr:pic>
      <xdr:nvPicPr>
        <xdr:cNvPr id="3399" name="Control 67">
          <a:extLst>
            <a:ext uri="{FF2B5EF4-FFF2-40B4-BE49-F238E27FC236}">
              <a16:creationId xmlns:a16="http://schemas.microsoft.com/office/drawing/2014/main" id="{1936A797-4E1F-58B5-3B76-04F581C1705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3924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7</xdr:col>
      <xdr:colOff>304800</xdr:colOff>
      <xdr:row>9</xdr:row>
      <xdr:rowOff>228600</xdr:rowOff>
    </xdr:to>
    <xdr:pic>
      <xdr:nvPicPr>
        <xdr:cNvPr id="3400" name="Control 68">
          <a:extLst>
            <a:ext uri="{FF2B5EF4-FFF2-40B4-BE49-F238E27FC236}">
              <a16:creationId xmlns:a16="http://schemas.microsoft.com/office/drawing/2014/main" id="{1A727DCF-C9D2-D27F-2E1F-53D42DA498A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3924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304800</xdr:colOff>
      <xdr:row>9</xdr:row>
      <xdr:rowOff>228600</xdr:rowOff>
    </xdr:to>
    <xdr:pic>
      <xdr:nvPicPr>
        <xdr:cNvPr id="3401" name="Control 69">
          <a:extLst>
            <a:ext uri="{FF2B5EF4-FFF2-40B4-BE49-F238E27FC236}">
              <a16:creationId xmlns:a16="http://schemas.microsoft.com/office/drawing/2014/main" id="{A87EAC40-90B7-1DF1-1DBD-E9EA789FD0E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3924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9</xdr:col>
      <xdr:colOff>304800</xdr:colOff>
      <xdr:row>9</xdr:row>
      <xdr:rowOff>228600</xdr:rowOff>
    </xdr:to>
    <xdr:pic>
      <xdr:nvPicPr>
        <xdr:cNvPr id="3402" name="Control 70">
          <a:extLst>
            <a:ext uri="{FF2B5EF4-FFF2-40B4-BE49-F238E27FC236}">
              <a16:creationId xmlns:a16="http://schemas.microsoft.com/office/drawing/2014/main" id="{2AB42881-29B7-4A92-D5E7-32AEBF93FBD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3924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3</xdr:col>
      <xdr:colOff>304800</xdr:colOff>
      <xdr:row>10</xdr:row>
      <xdr:rowOff>228600</xdr:rowOff>
    </xdr:to>
    <xdr:pic>
      <xdr:nvPicPr>
        <xdr:cNvPr id="3403" name="Control 71">
          <a:extLst>
            <a:ext uri="{FF2B5EF4-FFF2-40B4-BE49-F238E27FC236}">
              <a16:creationId xmlns:a16="http://schemas.microsoft.com/office/drawing/2014/main" id="{C0883F4D-EB8D-637A-08D1-15868F5F0C3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4394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4</xdr:col>
      <xdr:colOff>304800</xdr:colOff>
      <xdr:row>10</xdr:row>
      <xdr:rowOff>228600</xdr:rowOff>
    </xdr:to>
    <xdr:pic>
      <xdr:nvPicPr>
        <xdr:cNvPr id="3404" name="Control 72">
          <a:extLst>
            <a:ext uri="{FF2B5EF4-FFF2-40B4-BE49-F238E27FC236}">
              <a16:creationId xmlns:a16="http://schemas.microsoft.com/office/drawing/2014/main" id="{022DFB7D-E740-45E1-E439-119083A1E39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4394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5</xdr:col>
      <xdr:colOff>304800</xdr:colOff>
      <xdr:row>10</xdr:row>
      <xdr:rowOff>228600</xdr:rowOff>
    </xdr:to>
    <xdr:pic>
      <xdr:nvPicPr>
        <xdr:cNvPr id="3405" name="Control 73">
          <a:extLst>
            <a:ext uri="{FF2B5EF4-FFF2-40B4-BE49-F238E27FC236}">
              <a16:creationId xmlns:a16="http://schemas.microsoft.com/office/drawing/2014/main" id="{210FA29E-4905-1144-39FB-8531C1E940D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4394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304800</xdr:colOff>
      <xdr:row>10</xdr:row>
      <xdr:rowOff>228600</xdr:rowOff>
    </xdr:to>
    <xdr:pic>
      <xdr:nvPicPr>
        <xdr:cNvPr id="3406" name="Control 74">
          <a:extLst>
            <a:ext uri="{FF2B5EF4-FFF2-40B4-BE49-F238E27FC236}">
              <a16:creationId xmlns:a16="http://schemas.microsoft.com/office/drawing/2014/main" id="{81BC7AAD-A52C-6EAB-5B2C-557151F3D35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4394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7</xdr:col>
      <xdr:colOff>304800</xdr:colOff>
      <xdr:row>10</xdr:row>
      <xdr:rowOff>228600</xdr:rowOff>
    </xdr:to>
    <xdr:pic>
      <xdr:nvPicPr>
        <xdr:cNvPr id="3407" name="Control 75">
          <a:extLst>
            <a:ext uri="{FF2B5EF4-FFF2-40B4-BE49-F238E27FC236}">
              <a16:creationId xmlns:a16="http://schemas.microsoft.com/office/drawing/2014/main" id="{DCB112B8-F30F-6073-8A92-811AB399CD2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4394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304800</xdr:colOff>
      <xdr:row>10</xdr:row>
      <xdr:rowOff>228600</xdr:rowOff>
    </xdr:to>
    <xdr:pic>
      <xdr:nvPicPr>
        <xdr:cNvPr id="3408" name="Control 76">
          <a:extLst>
            <a:ext uri="{FF2B5EF4-FFF2-40B4-BE49-F238E27FC236}">
              <a16:creationId xmlns:a16="http://schemas.microsoft.com/office/drawing/2014/main" id="{36487BCD-DD8D-E716-99B1-94BE219F9DC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4394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9</xdr:col>
      <xdr:colOff>304800</xdr:colOff>
      <xdr:row>10</xdr:row>
      <xdr:rowOff>228600</xdr:rowOff>
    </xdr:to>
    <xdr:pic>
      <xdr:nvPicPr>
        <xdr:cNvPr id="3409" name="Control 77">
          <a:extLst>
            <a:ext uri="{FF2B5EF4-FFF2-40B4-BE49-F238E27FC236}">
              <a16:creationId xmlns:a16="http://schemas.microsoft.com/office/drawing/2014/main" id="{6F6EFD67-BA8F-3C6E-ED88-4D79BCDCDA2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4394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3</xdr:col>
      <xdr:colOff>304800</xdr:colOff>
      <xdr:row>11</xdr:row>
      <xdr:rowOff>228600</xdr:rowOff>
    </xdr:to>
    <xdr:pic>
      <xdr:nvPicPr>
        <xdr:cNvPr id="3410" name="Control 78">
          <a:extLst>
            <a:ext uri="{FF2B5EF4-FFF2-40B4-BE49-F238E27FC236}">
              <a16:creationId xmlns:a16="http://schemas.microsoft.com/office/drawing/2014/main" id="{18661DB2-B71B-EBDA-81E1-A6810591C99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4864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4</xdr:col>
      <xdr:colOff>304800</xdr:colOff>
      <xdr:row>11</xdr:row>
      <xdr:rowOff>228600</xdr:rowOff>
    </xdr:to>
    <xdr:pic>
      <xdr:nvPicPr>
        <xdr:cNvPr id="3411" name="Control 79">
          <a:extLst>
            <a:ext uri="{FF2B5EF4-FFF2-40B4-BE49-F238E27FC236}">
              <a16:creationId xmlns:a16="http://schemas.microsoft.com/office/drawing/2014/main" id="{244F959F-AED6-8541-0ACE-4EDB7278EA2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4864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5</xdr:col>
      <xdr:colOff>304800</xdr:colOff>
      <xdr:row>11</xdr:row>
      <xdr:rowOff>228600</xdr:rowOff>
    </xdr:to>
    <xdr:pic>
      <xdr:nvPicPr>
        <xdr:cNvPr id="3412" name="Control 80">
          <a:extLst>
            <a:ext uri="{FF2B5EF4-FFF2-40B4-BE49-F238E27FC236}">
              <a16:creationId xmlns:a16="http://schemas.microsoft.com/office/drawing/2014/main" id="{FE0F1B82-5815-16B5-D078-C38295628E4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4864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6</xdr:col>
      <xdr:colOff>304800</xdr:colOff>
      <xdr:row>11</xdr:row>
      <xdr:rowOff>228600</xdr:rowOff>
    </xdr:to>
    <xdr:pic>
      <xdr:nvPicPr>
        <xdr:cNvPr id="3413" name="Control 81">
          <a:extLst>
            <a:ext uri="{FF2B5EF4-FFF2-40B4-BE49-F238E27FC236}">
              <a16:creationId xmlns:a16="http://schemas.microsoft.com/office/drawing/2014/main" id="{B6FBE07E-213B-F899-334E-7184A60778D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4864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7</xdr:col>
      <xdr:colOff>304800</xdr:colOff>
      <xdr:row>11</xdr:row>
      <xdr:rowOff>228600</xdr:rowOff>
    </xdr:to>
    <xdr:pic>
      <xdr:nvPicPr>
        <xdr:cNvPr id="3414" name="Control 82">
          <a:extLst>
            <a:ext uri="{FF2B5EF4-FFF2-40B4-BE49-F238E27FC236}">
              <a16:creationId xmlns:a16="http://schemas.microsoft.com/office/drawing/2014/main" id="{3024F271-CF90-41C0-91CE-FE207129394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4864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304800</xdr:colOff>
      <xdr:row>11</xdr:row>
      <xdr:rowOff>228600</xdr:rowOff>
    </xdr:to>
    <xdr:pic>
      <xdr:nvPicPr>
        <xdr:cNvPr id="3415" name="Control 83">
          <a:extLst>
            <a:ext uri="{FF2B5EF4-FFF2-40B4-BE49-F238E27FC236}">
              <a16:creationId xmlns:a16="http://schemas.microsoft.com/office/drawing/2014/main" id="{F70F8612-CC71-EED1-19F1-DC63D43C36C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4864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9</xdr:col>
      <xdr:colOff>304800</xdr:colOff>
      <xdr:row>11</xdr:row>
      <xdr:rowOff>228600</xdr:rowOff>
    </xdr:to>
    <xdr:pic>
      <xdr:nvPicPr>
        <xdr:cNvPr id="3416" name="Control 84">
          <a:extLst>
            <a:ext uri="{FF2B5EF4-FFF2-40B4-BE49-F238E27FC236}">
              <a16:creationId xmlns:a16="http://schemas.microsoft.com/office/drawing/2014/main" id="{2502EC17-971A-AF16-D5D5-419CCC859A6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4864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3</xdr:col>
      <xdr:colOff>304800</xdr:colOff>
      <xdr:row>12</xdr:row>
      <xdr:rowOff>228600</xdr:rowOff>
    </xdr:to>
    <xdr:pic>
      <xdr:nvPicPr>
        <xdr:cNvPr id="3417" name="Control 85">
          <a:extLst>
            <a:ext uri="{FF2B5EF4-FFF2-40B4-BE49-F238E27FC236}">
              <a16:creationId xmlns:a16="http://schemas.microsoft.com/office/drawing/2014/main" id="{3729A258-F330-57EC-84F9-88CB3329607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5181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4</xdr:col>
      <xdr:colOff>304800</xdr:colOff>
      <xdr:row>12</xdr:row>
      <xdr:rowOff>228600</xdr:rowOff>
    </xdr:to>
    <xdr:pic>
      <xdr:nvPicPr>
        <xdr:cNvPr id="3418" name="Control 86">
          <a:extLst>
            <a:ext uri="{FF2B5EF4-FFF2-40B4-BE49-F238E27FC236}">
              <a16:creationId xmlns:a16="http://schemas.microsoft.com/office/drawing/2014/main" id="{8EDC783F-59F6-9738-BA84-056A454E22B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5181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5</xdr:col>
      <xdr:colOff>304800</xdr:colOff>
      <xdr:row>12</xdr:row>
      <xdr:rowOff>228600</xdr:rowOff>
    </xdr:to>
    <xdr:pic>
      <xdr:nvPicPr>
        <xdr:cNvPr id="3419" name="Control 87">
          <a:extLst>
            <a:ext uri="{FF2B5EF4-FFF2-40B4-BE49-F238E27FC236}">
              <a16:creationId xmlns:a16="http://schemas.microsoft.com/office/drawing/2014/main" id="{AD150CF2-3821-D043-8867-10572D89469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5181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6</xdr:col>
      <xdr:colOff>304800</xdr:colOff>
      <xdr:row>12</xdr:row>
      <xdr:rowOff>228600</xdr:rowOff>
    </xdr:to>
    <xdr:pic>
      <xdr:nvPicPr>
        <xdr:cNvPr id="3420" name="Control 88">
          <a:extLst>
            <a:ext uri="{FF2B5EF4-FFF2-40B4-BE49-F238E27FC236}">
              <a16:creationId xmlns:a16="http://schemas.microsoft.com/office/drawing/2014/main" id="{07422049-ACE6-E846-31CC-46D366BDD48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5181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7</xdr:col>
      <xdr:colOff>304800</xdr:colOff>
      <xdr:row>12</xdr:row>
      <xdr:rowOff>228600</xdr:rowOff>
    </xdr:to>
    <xdr:pic>
      <xdr:nvPicPr>
        <xdr:cNvPr id="3421" name="Control 89">
          <a:extLst>
            <a:ext uri="{FF2B5EF4-FFF2-40B4-BE49-F238E27FC236}">
              <a16:creationId xmlns:a16="http://schemas.microsoft.com/office/drawing/2014/main" id="{2FCF9246-CEB8-C8E7-EDA4-FDFA4AF75C6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5181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304800</xdr:colOff>
      <xdr:row>12</xdr:row>
      <xdr:rowOff>228600</xdr:rowOff>
    </xdr:to>
    <xdr:pic>
      <xdr:nvPicPr>
        <xdr:cNvPr id="3422" name="Control 90">
          <a:extLst>
            <a:ext uri="{FF2B5EF4-FFF2-40B4-BE49-F238E27FC236}">
              <a16:creationId xmlns:a16="http://schemas.microsoft.com/office/drawing/2014/main" id="{933ED382-556E-73D0-4731-4B24902ABD8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5181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9</xdr:col>
      <xdr:colOff>304800</xdr:colOff>
      <xdr:row>12</xdr:row>
      <xdr:rowOff>228600</xdr:rowOff>
    </xdr:to>
    <xdr:pic>
      <xdr:nvPicPr>
        <xdr:cNvPr id="3423" name="Control 91">
          <a:extLst>
            <a:ext uri="{FF2B5EF4-FFF2-40B4-BE49-F238E27FC236}">
              <a16:creationId xmlns:a16="http://schemas.microsoft.com/office/drawing/2014/main" id="{06B42C15-E051-C913-6D40-315CFC090FC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5181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3</xdr:col>
      <xdr:colOff>304800</xdr:colOff>
      <xdr:row>13</xdr:row>
      <xdr:rowOff>228600</xdr:rowOff>
    </xdr:to>
    <xdr:pic>
      <xdr:nvPicPr>
        <xdr:cNvPr id="3424" name="Control 92">
          <a:extLst>
            <a:ext uri="{FF2B5EF4-FFF2-40B4-BE49-F238E27FC236}">
              <a16:creationId xmlns:a16="http://schemas.microsoft.com/office/drawing/2014/main" id="{199D43C6-892A-F1D1-9E9A-815F7782D8B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5499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4</xdr:col>
      <xdr:colOff>304800</xdr:colOff>
      <xdr:row>13</xdr:row>
      <xdr:rowOff>228600</xdr:rowOff>
    </xdr:to>
    <xdr:pic>
      <xdr:nvPicPr>
        <xdr:cNvPr id="3425" name="Control 93">
          <a:extLst>
            <a:ext uri="{FF2B5EF4-FFF2-40B4-BE49-F238E27FC236}">
              <a16:creationId xmlns:a16="http://schemas.microsoft.com/office/drawing/2014/main" id="{9E963CA2-7E74-748E-6548-EE587FB26BB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5499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5</xdr:col>
      <xdr:colOff>304800</xdr:colOff>
      <xdr:row>13</xdr:row>
      <xdr:rowOff>228600</xdr:rowOff>
    </xdr:to>
    <xdr:pic>
      <xdr:nvPicPr>
        <xdr:cNvPr id="3426" name="Control 94">
          <a:extLst>
            <a:ext uri="{FF2B5EF4-FFF2-40B4-BE49-F238E27FC236}">
              <a16:creationId xmlns:a16="http://schemas.microsoft.com/office/drawing/2014/main" id="{F1D18068-688F-EBCC-E0E3-2AD3F91CD9D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5499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6</xdr:col>
      <xdr:colOff>304800</xdr:colOff>
      <xdr:row>13</xdr:row>
      <xdr:rowOff>228600</xdr:rowOff>
    </xdr:to>
    <xdr:pic>
      <xdr:nvPicPr>
        <xdr:cNvPr id="3427" name="Control 95">
          <a:extLst>
            <a:ext uri="{FF2B5EF4-FFF2-40B4-BE49-F238E27FC236}">
              <a16:creationId xmlns:a16="http://schemas.microsoft.com/office/drawing/2014/main" id="{927D9413-7AD5-3D6E-D67B-DFF87842526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5499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7</xdr:col>
      <xdr:colOff>304800</xdr:colOff>
      <xdr:row>13</xdr:row>
      <xdr:rowOff>228600</xdr:rowOff>
    </xdr:to>
    <xdr:pic>
      <xdr:nvPicPr>
        <xdr:cNvPr id="3428" name="Control 96">
          <a:extLst>
            <a:ext uri="{FF2B5EF4-FFF2-40B4-BE49-F238E27FC236}">
              <a16:creationId xmlns:a16="http://schemas.microsoft.com/office/drawing/2014/main" id="{65D059A9-53E9-8890-ABA5-DB09978348A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5499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304800</xdr:colOff>
      <xdr:row>13</xdr:row>
      <xdr:rowOff>228600</xdr:rowOff>
    </xdr:to>
    <xdr:pic>
      <xdr:nvPicPr>
        <xdr:cNvPr id="3429" name="Control 97">
          <a:extLst>
            <a:ext uri="{FF2B5EF4-FFF2-40B4-BE49-F238E27FC236}">
              <a16:creationId xmlns:a16="http://schemas.microsoft.com/office/drawing/2014/main" id="{ADF968D4-0F02-E926-960F-E0BB7119D32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5499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9</xdr:col>
      <xdr:colOff>304800</xdr:colOff>
      <xdr:row>13</xdr:row>
      <xdr:rowOff>228600</xdr:rowOff>
    </xdr:to>
    <xdr:pic>
      <xdr:nvPicPr>
        <xdr:cNvPr id="3430" name="Control 98">
          <a:extLst>
            <a:ext uri="{FF2B5EF4-FFF2-40B4-BE49-F238E27FC236}">
              <a16:creationId xmlns:a16="http://schemas.microsoft.com/office/drawing/2014/main" id="{827D3A36-1BA3-D51B-39AD-BFB503DADC6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5499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304800</xdr:colOff>
      <xdr:row>14</xdr:row>
      <xdr:rowOff>228600</xdr:rowOff>
    </xdr:to>
    <xdr:pic>
      <xdr:nvPicPr>
        <xdr:cNvPr id="3431" name="Control 99">
          <a:extLst>
            <a:ext uri="{FF2B5EF4-FFF2-40B4-BE49-F238E27FC236}">
              <a16:creationId xmlns:a16="http://schemas.microsoft.com/office/drawing/2014/main" id="{0CB599D9-61A6-5053-0CA7-FF968F3FE6F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5816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4</xdr:col>
      <xdr:colOff>304800</xdr:colOff>
      <xdr:row>14</xdr:row>
      <xdr:rowOff>228600</xdr:rowOff>
    </xdr:to>
    <xdr:pic>
      <xdr:nvPicPr>
        <xdr:cNvPr id="3432" name="Control 100">
          <a:extLst>
            <a:ext uri="{FF2B5EF4-FFF2-40B4-BE49-F238E27FC236}">
              <a16:creationId xmlns:a16="http://schemas.microsoft.com/office/drawing/2014/main" id="{7BDCF0BD-3318-3581-4F56-6F55CBCED86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5816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5</xdr:col>
      <xdr:colOff>304800</xdr:colOff>
      <xdr:row>14</xdr:row>
      <xdr:rowOff>228600</xdr:rowOff>
    </xdr:to>
    <xdr:pic>
      <xdr:nvPicPr>
        <xdr:cNvPr id="3433" name="Control 101">
          <a:extLst>
            <a:ext uri="{FF2B5EF4-FFF2-40B4-BE49-F238E27FC236}">
              <a16:creationId xmlns:a16="http://schemas.microsoft.com/office/drawing/2014/main" id="{6C8AEBCC-4F41-066C-86C8-BDF7A6725BB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5816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6</xdr:col>
      <xdr:colOff>304800</xdr:colOff>
      <xdr:row>14</xdr:row>
      <xdr:rowOff>228600</xdr:rowOff>
    </xdr:to>
    <xdr:pic>
      <xdr:nvPicPr>
        <xdr:cNvPr id="3434" name="Control 102">
          <a:extLst>
            <a:ext uri="{FF2B5EF4-FFF2-40B4-BE49-F238E27FC236}">
              <a16:creationId xmlns:a16="http://schemas.microsoft.com/office/drawing/2014/main" id="{071C6F4A-656B-FE28-F562-1EA22195E2B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5816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7</xdr:col>
      <xdr:colOff>304800</xdr:colOff>
      <xdr:row>14</xdr:row>
      <xdr:rowOff>228600</xdr:rowOff>
    </xdr:to>
    <xdr:pic>
      <xdr:nvPicPr>
        <xdr:cNvPr id="3435" name="Control 103">
          <a:extLst>
            <a:ext uri="{FF2B5EF4-FFF2-40B4-BE49-F238E27FC236}">
              <a16:creationId xmlns:a16="http://schemas.microsoft.com/office/drawing/2014/main" id="{024C31FE-14A8-65F5-363F-D33679D363D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5816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304800</xdr:colOff>
      <xdr:row>14</xdr:row>
      <xdr:rowOff>228600</xdr:rowOff>
    </xdr:to>
    <xdr:pic>
      <xdr:nvPicPr>
        <xdr:cNvPr id="3436" name="Control 104">
          <a:extLst>
            <a:ext uri="{FF2B5EF4-FFF2-40B4-BE49-F238E27FC236}">
              <a16:creationId xmlns:a16="http://schemas.microsoft.com/office/drawing/2014/main" id="{F3034C0D-0461-FD88-31EA-68089CEEB70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5816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9</xdr:col>
      <xdr:colOff>304800</xdr:colOff>
      <xdr:row>14</xdr:row>
      <xdr:rowOff>228600</xdr:rowOff>
    </xdr:to>
    <xdr:pic>
      <xdr:nvPicPr>
        <xdr:cNvPr id="3437" name="Control 105">
          <a:extLst>
            <a:ext uri="{FF2B5EF4-FFF2-40B4-BE49-F238E27FC236}">
              <a16:creationId xmlns:a16="http://schemas.microsoft.com/office/drawing/2014/main" id="{98C85C06-2AC4-146E-4217-680F13DE00E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5816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3</xdr:col>
      <xdr:colOff>304800</xdr:colOff>
      <xdr:row>15</xdr:row>
      <xdr:rowOff>228600</xdr:rowOff>
    </xdr:to>
    <xdr:pic>
      <xdr:nvPicPr>
        <xdr:cNvPr id="3438" name="Control 106">
          <a:extLst>
            <a:ext uri="{FF2B5EF4-FFF2-40B4-BE49-F238E27FC236}">
              <a16:creationId xmlns:a16="http://schemas.microsoft.com/office/drawing/2014/main" id="{1DBBB043-D43A-C31D-C82A-35582647D32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6286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4</xdr:col>
      <xdr:colOff>304800</xdr:colOff>
      <xdr:row>15</xdr:row>
      <xdr:rowOff>228600</xdr:rowOff>
    </xdr:to>
    <xdr:pic>
      <xdr:nvPicPr>
        <xdr:cNvPr id="3439" name="Control 107">
          <a:extLst>
            <a:ext uri="{FF2B5EF4-FFF2-40B4-BE49-F238E27FC236}">
              <a16:creationId xmlns:a16="http://schemas.microsoft.com/office/drawing/2014/main" id="{7283086F-1955-C585-F3F5-ADB6BA56ED8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6286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5</xdr:col>
      <xdr:colOff>304800</xdr:colOff>
      <xdr:row>15</xdr:row>
      <xdr:rowOff>228600</xdr:rowOff>
    </xdr:to>
    <xdr:pic>
      <xdr:nvPicPr>
        <xdr:cNvPr id="3440" name="Control 108">
          <a:extLst>
            <a:ext uri="{FF2B5EF4-FFF2-40B4-BE49-F238E27FC236}">
              <a16:creationId xmlns:a16="http://schemas.microsoft.com/office/drawing/2014/main" id="{74E6731F-82ED-A993-7B3D-1A6BA537F8B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6286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6</xdr:col>
      <xdr:colOff>304800</xdr:colOff>
      <xdr:row>15</xdr:row>
      <xdr:rowOff>228600</xdr:rowOff>
    </xdr:to>
    <xdr:pic>
      <xdr:nvPicPr>
        <xdr:cNvPr id="3441" name="Control 109">
          <a:extLst>
            <a:ext uri="{FF2B5EF4-FFF2-40B4-BE49-F238E27FC236}">
              <a16:creationId xmlns:a16="http://schemas.microsoft.com/office/drawing/2014/main" id="{C0A19F7B-D567-7AF1-3FF9-340951E8FC6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6286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7</xdr:col>
      <xdr:colOff>304800</xdr:colOff>
      <xdr:row>15</xdr:row>
      <xdr:rowOff>228600</xdr:rowOff>
    </xdr:to>
    <xdr:pic>
      <xdr:nvPicPr>
        <xdr:cNvPr id="3442" name="Control 110">
          <a:extLst>
            <a:ext uri="{FF2B5EF4-FFF2-40B4-BE49-F238E27FC236}">
              <a16:creationId xmlns:a16="http://schemas.microsoft.com/office/drawing/2014/main" id="{75CA79A3-3C08-67A4-0C4C-F8425588984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6286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304800</xdr:colOff>
      <xdr:row>15</xdr:row>
      <xdr:rowOff>228600</xdr:rowOff>
    </xdr:to>
    <xdr:pic>
      <xdr:nvPicPr>
        <xdr:cNvPr id="3443" name="Control 111">
          <a:extLst>
            <a:ext uri="{FF2B5EF4-FFF2-40B4-BE49-F238E27FC236}">
              <a16:creationId xmlns:a16="http://schemas.microsoft.com/office/drawing/2014/main" id="{9895445F-B82C-1E6D-081C-719B21F7797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6286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9</xdr:col>
      <xdr:colOff>304800</xdr:colOff>
      <xdr:row>15</xdr:row>
      <xdr:rowOff>228600</xdr:rowOff>
    </xdr:to>
    <xdr:pic>
      <xdr:nvPicPr>
        <xdr:cNvPr id="3444" name="Control 112">
          <a:extLst>
            <a:ext uri="{FF2B5EF4-FFF2-40B4-BE49-F238E27FC236}">
              <a16:creationId xmlns:a16="http://schemas.microsoft.com/office/drawing/2014/main" id="{E5323E36-EE52-A64B-A032-A68DC5E943A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6286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3</xdr:col>
      <xdr:colOff>304800</xdr:colOff>
      <xdr:row>16</xdr:row>
      <xdr:rowOff>228600</xdr:rowOff>
    </xdr:to>
    <xdr:pic>
      <xdr:nvPicPr>
        <xdr:cNvPr id="3445" name="Control 113">
          <a:extLst>
            <a:ext uri="{FF2B5EF4-FFF2-40B4-BE49-F238E27FC236}">
              <a16:creationId xmlns:a16="http://schemas.microsoft.com/office/drawing/2014/main" id="{221887F0-B279-1563-FDEC-C8C181E5F55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6604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4</xdr:col>
      <xdr:colOff>304800</xdr:colOff>
      <xdr:row>16</xdr:row>
      <xdr:rowOff>228600</xdr:rowOff>
    </xdr:to>
    <xdr:pic>
      <xdr:nvPicPr>
        <xdr:cNvPr id="3446" name="Control 114">
          <a:extLst>
            <a:ext uri="{FF2B5EF4-FFF2-40B4-BE49-F238E27FC236}">
              <a16:creationId xmlns:a16="http://schemas.microsoft.com/office/drawing/2014/main" id="{559559DC-741A-F785-3A32-96A6E08CF64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6604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5</xdr:col>
      <xdr:colOff>304800</xdr:colOff>
      <xdr:row>16</xdr:row>
      <xdr:rowOff>228600</xdr:rowOff>
    </xdr:to>
    <xdr:pic>
      <xdr:nvPicPr>
        <xdr:cNvPr id="3447" name="Control 115">
          <a:extLst>
            <a:ext uri="{FF2B5EF4-FFF2-40B4-BE49-F238E27FC236}">
              <a16:creationId xmlns:a16="http://schemas.microsoft.com/office/drawing/2014/main" id="{4BA4EF1C-9696-F000-D1E3-3BB90DDA51C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6604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6</xdr:col>
      <xdr:colOff>304800</xdr:colOff>
      <xdr:row>16</xdr:row>
      <xdr:rowOff>228600</xdr:rowOff>
    </xdr:to>
    <xdr:pic>
      <xdr:nvPicPr>
        <xdr:cNvPr id="3448" name="Control 116">
          <a:extLst>
            <a:ext uri="{FF2B5EF4-FFF2-40B4-BE49-F238E27FC236}">
              <a16:creationId xmlns:a16="http://schemas.microsoft.com/office/drawing/2014/main" id="{A33B7CBD-854D-4146-A991-8F764C8DA0A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6604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7</xdr:col>
      <xdr:colOff>304800</xdr:colOff>
      <xdr:row>16</xdr:row>
      <xdr:rowOff>228600</xdr:rowOff>
    </xdr:to>
    <xdr:pic>
      <xdr:nvPicPr>
        <xdr:cNvPr id="3449" name="Control 117">
          <a:extLst>
            <a:ext uri="{FF2B5EF4-FFF2-40B4-BE49-F238E27FC236}">
              <a16:creationId xmlns:a16="http://schemas.microsoft.com/office/drawing/2014/main" id="{7E904DD6-657A-E41E-79B2-CAB7143BA4C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6604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304800</xdr:colOff>
      <xdr:row>16</xdr:row>
      <xdr:rowOff>228600</xdr:rowOff>
    </xdr:to>
    <xdr:pic>
      <xdr:nvPicPr>
        <xdr:cNvPr id="3450" name="Control 118">
          <a:extLst>
            <a:ext uri="{FF2B5EF4-FFF2-40B4-BE49-F238E27FC236}">
              <a16:creationId xmlns:a16="http://schemas.microsoft.com/office/drawing/2014/main" id="{E7B55B12-CA17-ED13-ADB1-FA7D2BFA257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6604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9</xdr:col>
      <xdr:colOff>304800</xdr:colOff>
      <xdr:row>16</xdr:row>
      <xdr:rowOff>228600</xdr:rowOff>
    </xdr:to>
    <xdr:pic>
      <xdr:nvPicPr>
        <xdr:cNvPr id="3451" name="Control 119">
          <a:extLst>
            <a:ext uri="{FF2B5EF4-FFF2-40B4-BE49-F238E27FC236}">
              <a16:creationId xmlns:a16="http://schemas.microsoft.com/office/drawing/2014/main" id="{6C7532EA-2E7C-E004-3A0C-28D1BECEB9B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6604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3</xdr:col>
      <xdr:colOff>304800</xdr:colOff>
      <xdr:row>17</xdr:row>
      <xdr:rowOff>228600</xdr:rowOff>
    </xdr:to>
    <xdr:pic>
      <xdr:nvPicPr>
        <xdr:cNvPr id="3452" name="Control 120">
          <a:extLst>
            <a:ext uri="{FF2B5EF4-FFF2-40B4-BE49-F238E27FC236}">
              <a16:creationId xmlns:a16="http://schemas.microsoft.com/office/drawing/2014/main" id="{B28BE87D-07D1-AF68-1B76-2C00CC3EFA4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6921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4</xdr:col>
      <xdr:colOff>304800</xdr:colOff>
      <xdr:row>17</xdr:row>
      <xdr:rowOff>228600</xdr:rowOff>
    </xdr:to>
    <xdr:pic>
      <xdr:nvPicPr>
        <xdr:cNvPr id="3453" name="Control 121">
          <a:extLst>
            <a:ext uri="{FF2B5EF4-FFF2-40B4-BE49-F238E27FC236}">
              <a16:creationId xmlns:a16="http://schemas.microsoft.com/office/drawing/2014/main" id="{060B0C46-121D-326E-47D6-588BCCDA68F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6921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5</xdr:col>
      <xdr:colOff>304800</xdr:colOff>
      <xdr:row>17</xdr:row>
      <xdr:rowOff>228600</xdr:rowOff>
    </xdr:to>
    <xdr:pic>
      <xdr:nvPicPr>
        <xdr:cNvPr id="3454" name="Control 122">
          <a:extLst>
            <a:ext uri="{FF2B5EF4-FFF2-40B4-BE49-F238E27FC236}">
              <a16:creationId xmlns:a16="http://schemas.microsoft.com/office/drawing/2014/main" id="{2B3FFE21-7C51-F6F5-7A87-0B385A86C70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6921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6</xdr:col>
      <xdr:colOff>304800</xdr:colOff>
      <xdr:row>17</xdr:row>
      <xdr:rowOff>228600</xdr:rowOff>
    </xdr:to>
    <xdr:pic>
      <xdr:nvPicPr>
        <xdr:cNvPr id="3455" name="Control 123">
          <a:extLst>
            <a:ext uri="{FF2B5EF4-FFF2-40B4-BE49-F238E27FC236}">
              <a16:creationId xmlns:a16="http://schemas.microsoft.com/office/drawing/2014/main" id="{66ECB28C-BB5C-A2A3-5E1D-57240AE9ED9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6921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7</xdr:col>
      <xdr:colOff>304800</xdr:colOff>
      <xdr:row>17</xdr:row>
      <xdr:rowOff>228600</xdr:rowOff>
    </xdr:to>
    <xdr:pic>
      <xdr:nvPicPr>
        <xdr:cNvPr id="3072" name="Control 124">
          <a:extLst>
            <a:ext uri="{FF2B5EF4-FFF2-40B4-BE49-F238E27FC236}">
              <a16:creationId xmlns:a16="http://schemas.microsoft.com/office/drawing/2014/main" id="{C8880711-04F0-7B65-1DC6-EDB9BE2D6EF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6921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8</xdr:col>
      <xdr:colOff>304800</xdr:colOff>
      <xdr:row>17</xdr:row>
      <xdr:rowOff>228600</xdr:rowOff>
    </xdr:to>
    <xdr:pic>
      <xdr:nvPicPr>
        <xdr:cNvPr id="3456" name="Control 125">
          <a:extLst>
            <a:ext uri="{FF2B5EF4-FFF2-40B4-BE49-F238E27FC236}">
              <a16:creationId xmlns:a16="http://schemas.microsoft.com/office/drawing/2014/main" id="{A1520F39-BBAA-6538-A09B-B0ED1075992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6921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9</xdr:col>
      <xdr:colOff>304800</xdr:colOff>
      <xdr:row>17</xdr:row>
      <xdr:rowOff>228600</xdr:rowOff>
    </xdr:to>
    <xdr:pic>
      <xdr:nvPicPr>
        <xdr:cNvPr id="3457" name="Control 126">
          <a:extLst>
            <a:ext uri="{FF2B5EF4-FFF2-40B4-BE49-F238E27FC236}">
              <a16:creationId xmlns:a16="http://schemas.microsoft.com/office/drawing/2014/main" id="{4B600159-E479-107E-B458-1E44B1E116D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6921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3</xdr:col>
      <xdr:colOff>304800</xdr:colOff>
      <xdr:row>18</xdr:row>
      <xdr:rowOff>228600</xdr:rowOff>
    </xdr:to>
    <xdr:pic>
      <xdr:nvPicPr>
        <xdr:cNvPr id="3458" name="Control 127">
          <a:extLst>
            <a:ext uri="{FF2B5EF4-FFF2-40B4-BE49-F238E27FC236}">
              <a16:creationId xmlns:a16="http://schemas.microsoft.com/office/drawing/2014/main" id="{4318BB3B-B6BF-801A-04E1-E5F901FE1A8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7391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4</xdr:col>
      <xdr:colOff>304800</xdr:colOff>
      <xdr:row>18</xdr:row>
      <xdr:rowOff>228600</xdr:rowOff>
    </xdr:to>
    <xdr:pic>
      <xdr:nvPicPr>
        <xdr:cNvPr id="3459" name="Control 128">
          <a:extLst>
            <a:ext uri="{FF2B5EF4-FFF2-40B4-BE49-F238E27FC236}">
              <a16:creationId xmlns:a16="http://schemas.microsoft.com/office/drawing/2014/main" id="{7AAE8CA1-B7D5-CD09-7B72-3DF686BF37E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7391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5</xdr:col>
      <xdr:colOff>304800</xdr:colOff>
      <xdr:row>18</xdr:row>
      <xdr:rowOff>228600</xdr:rowOff>
    </xdr:to>
    <xdr:pic>
      <xdr:nvPicPr>
        <xdr:cNvPr id="3460" name="Control 129">
          <a:extLst>
            <a:ext uri="{FF2B5EF4-FFF2-40B4-BE49-F238E27FC236}">
              <a16:creationId xmlns:a16="http://schemas.microsoft.com/office/drawing/2014/main" id="{8E2099D3-8D3D-7978-47B9-5C430439313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7391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6</xdr:col>
      <xdr:colOff>304800</xdr:colOff>
      <xdr:row>18</xdr:row>
      <xdr:rowOff>228600</xdr:rowOff>
    </xdr:to>
    <xdr:pic>
      <xdr:nvPicPr>
        <xdr:cNvPr id="3461" name="Control 130">
          <a:extLst>
            <a:ext uri="{FF2B5EF4-FFF2-40B4-BE49-F238E27FC236}">
              <a16:creationId xmlns:a16="http://schemas.microsoft.com/office/drawing/2014/main" id="{6D07B50B-5C9A-5130-4312-28C374F6855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7391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7</xdr:col>
      <xdr:colOff>304800</xdr:colOff>
      <xdr:row>18</xdr:row>
      <xdr:rowOff>228600</xdr:rowOff>
    </xdr:to>
    <xdr:pic>
      <xdr:nvPicPr>
        <xdr:cNvPr id="3462" name="Control 131">
          <a:extLst>
            <a:ext uri="{FF2B5EF4-FFF2-40B4-BE49-F238E27FC236}">
              <a16:creationId xmlns:a16="http://schemas.microsoft.com/office/drawing/2014/main" id="{6BDE2907-5719-8FE6-D24C-A52DB3E7924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7391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8</xdr:col>
      <xdr:colOff>304800</xdr:colOff>
      <xdr:row>18</xdr:row>
      <xdr:rowOff>228600</xdr:rowOff>
    </xdr:to>
    <xdr:pic>
      <xdr:nvPicPr>
        <xdr:cNvPr id="3463" name="Control 132">
          <a:extLst>
            <a:ext uri="{FF2B5EF4-FFF2-40B4-BE49-F238E27FC236}">
              <a16:creationId xmlns:a16="http://schemas.microsoft.com/office/drawing/2014/main" id="{49E50E67-F48D-F6CA-B0A3-F8E15DC29CB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7391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9</xdr:col>
      <xdr:colOff>304800</xdr:colOff>
      <xdr:row>18</xdr:row>
      <xdr:rowOff>228600</xdr:rowOff>
    </xdr:to>
    <xdr:pic>
      <xdr:nvPicPr>
        <xdr:cNvPr id="3464" name="Control 133">
          <a:extLst>
            <a:ext uri="{FF2B5EF4-FFF2-40B4-BE49-F238E27FC236}">
              <a16:creationId xmlns:a16="http://schemas.microsoft.com/office/drawing/2014/main" id="{827B0DEA-BBC9-B80D-A349-CD3ACFE443D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7391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304800</xdr:colOff>
      <xdr:row>19</xdr:row>
      <xdr:rowOff>228600</xdr:rowOff>
    </xdr:to>
    <xdr:pic>
      <xdr:nvPicPr>
        <xdr:cNvPr id="3465" name="Control 134">
          <a:extLst>
            <a:ext uri="{FF2B5EF4-FFF2-40B4-BE49-F238E27FC236}">
              <a16:creationId xmlns:a16="http://schemas.microsoft.com/office/drawing/2014/main" id="{E2A05AB4-C5F8-DE8A-6DD0-E81D3EF1EED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7861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4</xdr:col>
      <xdr:colOff>304800</xdr:colOff>
      <xdr:row>19</xdr:row>
      <xdr:rowOff>228600</xdr:rowOff>
    </xdr:to>
    <xdr:pic>
      <xdr:nvPicPr>
        <xdr:cNvPr id="3466" name="Control 135">
          <a:extLst>
            <a:ext uri="{FF2B5EF4-FFF2-40B4-BE49-F238E27FC236}">
              <a16:creationId xmlns:a16="http://schemas.microsoft.com/office/drawing/2014/main" id="{7D8097C9-1733-AEE7-21E9-08B2C9EF8E0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7861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5</xdr:col>
      <xdr:colOff>304800</xdr:colOff>
      <xdr:row>19</xdr:row>
      <xdr:rowOff>228600</xdr:rowOff>
    </xdr:to>
    <xdr:pic>
      <xdr:nvPicPr>
        <xdr:cNvPr id="3467" name="Control 136">
          <a:extLst>
            <a:ext uri="{FF2B5EF4-FFF2-40B4-BE49-F238E27FC236}">
              <a16:creationId xmlns:a16="http://schemas.microsoft.com/office/drawing/2014/main" id="{52C30946-48CD-91B8-C1F0-908A62CF8AB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7861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6</xdr:col>
      <xdr:colOff>304800</xdr:colOff>
      <xdr:row>19</xdr:row>
      <xdr:rowOff>228600</xdr:rowOff>
    </xdr:to>
    <xdr:pic>
      <xdr:nvPicPr>
        <xdr:cNvPr id="3468" name="Control 137">
          <a:extLst>
            <a:ext uri="{FF2B5EF4-FFF2-40B4-BE49-F238E27FC236}">
              <a16:creationId xmlns:a16="http://schemas.microsoft.com/office/drawing/2014/main" id="{1A5770DF-A701-AE90-2B8C-B11D4C8596C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7861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7</xdr:col>
      <xdr:colOff>304800</xdr:colOff>
      <xdr:row>19</xdr:row>
      <xdr:rowOff>228600</xdr:rowOff>
    </xdr:to>
    <xdr:pic>
      <xdr:nvPicPr>
        <xdr:cNvPr id="3469" name="Control 138">
          <a:extLst>
            <a:ext uri="{FF2B5EF4-FFF2-40B4-BE49-F238E27FC236}">
              <a16:creationId xmlns:a16="http://schemas.microsoft.com/office/drawing/2014/main" id="{041EBC57-C93B-77F1-15CD-C5BBD33DBD2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7861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8</xdr:col>
      <xdr:colOff>304800</xdr:colOff>
      <xdr:row>19</xdr:row>
      <xdr:rowOff>228600</xdr:rowOff>
    </xdr:to>
    <xdr:pic>
      <xdr:nvPicPr>
        <xdr:cNvPr id="3470" name="Control 139">
          <a:extLst>
            <a:ext uri="{FF2B5EF4-FFF2-40B4-BE49-F238E27FC236}">
              <a16:creationId xmlns:a16="http://schemas.microsoft.com/office/drawing/2014/main" id="{AA3EF7EC-8E09-48C3-871C-0D3164D9A42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7861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9</xdr:col>
      <xdr:colOff>304800</xdr:colOff>
      <xdr:row>19</xdr:row>
      <xdr:rowOff>228600</xdr:rowOff>
    </xdr:to>
    <xdr:pic>
      <xdr:nvPicPr>
        <xdr:cNvPr id="3471" name="Control 140">
          <a:extLst>
            <a:ext uri="{FF2B5EF4-FFF2-40B4-BE49-F238E27FC236}">
              <a16:creationId xmlns:a16="http://schemas.microsoft.com/office/drawing/2014/main" id="{885B0B36-A3AD-9019-5F42-978BB7AFDC0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7861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3</xdr:col>
      <xdr:colOff>304800</xdr:colOff>
      <xdr:row>20</xdr:row>
      <xdr:rowOff>228600</xdr:rowOff>
    </xdr:to>
    <xdr:pic>
      <xdr:nvPicPr>
        <xdr:cNvPr id="3472" name="Control 141">
          <a:extLst>
            <a:ext uri="{FF2B5EF4-FFF2-40B4-BE49-F238E27FC236}">
              <a16:creationId xmlns:a16="http://schemas.microsoft.com/office/drawing/2014/main" id="{B12149F3-C8FE-6B48-DA8E-DD22C553B82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8331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4</xdr:col>
      <xdr:colOff>304800</xdr:colOff>
      <xdr:row>20</xdr:row>
      <xdr:rowOff>228600</xdr:rowOff>
    </xdr:to>
    <xdr:pic>
      <xdr:nvPicPr>
        <xdr:cNvPr id="3473" name="Control 142">
          <a:extLst>
            <a:ext uri="{FF2B5EF4-FFF2-40B4-BE49-F238E27FC236}">
              <a16:creationId xmlns:a16="http://schemas.microsoft.com/office/drawing/2014/main" id="{B94A466E-07A2-4284-2C61-9E76EBF806E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8331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5</xdr:col>
      <xdr:colOff>304800</xdr:colOff>
      <xdr:row>20</xdr:row>
      <xdr:rowOff>228600</xdr:rowOff>
    </xdr:to>
    <xdr:pic>
      <xdr:nvPicPr>
        <xdr:cNvPr id="3474" name="Control 143">
          <a:extLst>
            <a:ext uri="{FF2B5EF4-FFF2-40B4-BE49-F238E27FC236}">
              <a16:creationId xmlns:a16="http://schemas.microsoft.com/office/drawing/2014/main" id="{04FE9D6B-F2AB-577C-6BE2-6B51996E101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8331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6</xdr:col>
      <xdr:colOff>304800</xdr:colOff>
      <xdr:row>20</xdr:row>
      <xdr:rowOff>228600</xdr:rowOff>
    </xdr:to>
    <xdr:pic>
      <xdr:nvPicPr>
        <xdr:cNvPr id="3475" name="Control 144">
          <a:extLst>
            <a:ext uri="{FF2B5EF4-FFF2-40B4-BE49-F238E27FC236}">
              <a16:creationId xmlns:a16="http://schemas.microsoft.com/office/drawing/2014/main" id="{C158464E-589A-52BC-FD70-73C423DFBFC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8331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7</xdr:col>
      <xdr:colOff>304800</xdr:colOff>
      <xdr:row>20</xdr:row>
      <xdr:rowOff>228600</xdr:rowOff>
    </xdr:to>
    <xdr:pic>
      <xdr:nvPicPr>
        <xdr:cNvPr id="3476" name="Control 145">
          <a:extLst>
            <a:ext uri="{FF2B5EF4-FFF2-40B4-BE49-F238E27FC236}">
              <a16:creationId xmlns:a16="http://schemas.microsoft.com/office/drawing/2014/main" id="{CFD59995-23E6-6EAF-2CBD-319DA6E1FD0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8331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304800</xdr:colOff>
      <xdr:row>20</xdr:row>
      <xdr:rowOff>228600</xdr:rowOff>
    </xdr:to>
    <xdr:pic>
      <xdr:nvPicPr>
        <xdr:cNvPr id="3477" name="Control 146">
          <a:extLst>
            <a:ext uri="{FF2B5EF4-FFF2-40B4-BE49-F238E27FC236}">
              <a16:creationId xmlns:a16="http://schemas.microsoft.com/office/drawing/2014/main" id="{772D77C0-85AF-A178-7589-A0598987518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8331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9</xdr:col>
      <xdr:colOff>304800</xdr:colOff>
      <xdr:row>20</xdr:row>
      <xdr:rowOff>228600</xdr:rowOff>
    </xdr:to>
    <xdr:pic>
      <xdr:nvPicPr>
        <xdr:cNvPr id="3478" name="Control 147">
          <a:extLst>
            <a:ext uri="{FF2B5EF4-FFF2-40B4-BE49-F238E27FC236}">
              <a16:creationId xmlns:a16="http://schemas.microsoft.com/office/drawing/2014/main" id="{AA9ECC03-8C47-B334-D06A-98491ED0798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8331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3</xdr:col>
      <xdr:colOff>304800</xdr:colOff>
      <xdr:row>21</xdr:row>
      <xdr:rowOff>228600</xdr:rowOff>
    </xdr:to>
    <xdr:pic>
      <xdr:nvPicPr>
        <xdr:cNvPr id="3479" name="Control 148">
          <a:extLst>
            <a:ext uri="{FF2B5EF4-FFF2-40B4-BE49-F238E27FC236}">
              <a16:creationId xmlns:a16="http://schemas.microsoft.com/office/drawing/2014/main" id="{63441D00-C517-3025-CD7B-77FDCD8D26C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8801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4</xdr:col>
      <xdr:colOff>304800</xdr:colOff>
      <xdr:row>21</xdr:row>
      <xdr:rowOff>228600</xdr:rowOff>
    </xdr:to>
    <xdr:pic>
      <xdr:nvPicPr>
        <xdr:cNvPr id="3480" name="Control 149">
          <a:extLst>
            <a:ext uri="{FF2B5EF4-FFF2-40B4-BE49-F238E27FC236}">
              <a16:creationId xmlns:a16="http://schemas.microsoft.com/office/drawing/2014/main" id="{3870CA50-9CA5-BE69-26A9-965556EC943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8801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5</xdr:col>
      <xdr:colOff>304800</xdr:colOff>
      <xdr:row>21</xdr:row>
      <xdr:rowOff>228600</xdr:rowOff>
    </xdr:to>
    <xdr:pic>
      <xdr:nvPicPr>
        <xdr:cNvPr id="3481" name="Control 150">
          <a:extLst>
            <a:ext uri="{FF2B5EF4-FFF2-40B4-BE49-F238E27FC236}">
              <a16:creationId xmlns:a16="http://schemas.microsoft.com/office/drawing/2014/main" id="{39FFD850-1442-090F-411A-8F98B9DC715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8801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6</xdr:col>
      <xdr:colOff>304800</xdr:colOff>
      <xdr:row>21</xdr:row>
      <xdr:rowOff>228600</xdr:rowOff>
    </xdr:to>
    <xdr:pic>
      <xdr:nvPicPr>
        <xdr:cNvPr id="3482" name="Control 151">
          <a:extLst>
            <a:ext uri="{FF2B5EF4-FFF2-40B4-BE49-F238E27FC236}">
              <a16:creationId xmlns:a16="http://schemas.microsoft.com/office/drawing/2014/main" id="{3009F6B6-8D8F-5533-C0C0-9139E748EA5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8801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7</xdr:col>
      <xdr:colOff>304800</xdr:colOff>
      <xdr:row>21</xdr:row>
      <xdr:rowOff>228600</xdr:rowOff>
    </xdr:to>
    <xdr:pic>
      <xdr:nvPicPr>
        <xdr:cNvPr id="3483" name="Control 152">
          <a:extLst>
            <a:ext uri="{FF2B5EF4-FFF2-40B4-BE49-F238E27FC236}">
              <a16:creationId xmlns:a16="http://schemas.microsoft.com/office/drawing/2014/main" id="{7B028F58-1BE4-B0C9-3905-C02F23D2853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8801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8</xdr:col>
      <xdr:colOff>304800</xdr:colOff>
      <xdr:row>21</xdr:row>
      <xdr:rowOff>228600</xdr:rowOff>
    </xdr:to>
    <xdr:pic>
      <xdr:nvPicPr>
        <xdr:cNvPr id="3484" name="Control 153">
          <a:extLst>
            <a:ext uri="{FF2B5EF4-FFF2-40B4-BE49-F238E27FC236}">
              <a16:creationId xmlns:a16="http://schemas.microsoft.com/office/drawing/2014/main" id="{206C299C-4146-6E02-0281-1E30F6DE744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8801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9</xdr:col>
      <xdr:colOff>304800</xdr:colOff>
      <xdr:row>21</xdr:row>
      <xdr:rowOff>228600</xdr:rowOff>
    </xdr:to>
    <xdr:pic>
      <xdr:nvPicPr>
        <xdr:cNvPr id="3485" name="Control 154">
          <a:extLst>
            <a:ext uri="{FF2B5EF4-FFF2-40B4-BE49-F238E27FC236}">
              <a16:creationId xmlns:a16="http://schemas.microsoft.com/office/drawing/2014/main" id="{E5AADEE4-B08B-FAF0-7C36-74B5AEEDC77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8801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3</xdr:col>
      <xdr:colOff>304800</xdr:colOff>
      <xdr:row>22</xdr:row>
      <xdr:rowOff>228600</xdr:rowOff>
    </xdr:to>
    <xdr:pic>
      <xdr:nvPicPr>
        <xdr:cNvPr id="3486" name="Control 155">
          <a:extLst>
            <a:ext uri="{FF2B5EF4-FFF2-40B4-BE49-F238E27FC236}">
              <a16:creationId xmlns:a16="http://schemas.microsoft.com/office/drawing/2014/main" id="{623B0081-8B8C-592B-D3F2-1FF4DC58C91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575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4</xdr:col>
      <xdr:colOff>304800</xdr:colOff>
      <xdr:row>22</xdr:row>
      <xdr:rowOff>228600</xdr:rowOff>
    </xdr:to>
    <xdr:pic>
      <xdr:nvPicPr>
        <xdr:cNvPr id="3487" name="Control 156">
          <a:extLst>
            <a:ext uri="{FF2B5EF4-FFF2-40B4-BE49-F238E27FC236}">
              <a16:creationId xmlns:a16="http://schemas.microsoft.com/office/drawing/2014/main" id="{FEC3A9A9-F5E6-2819-08CC-DAD79993EB3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9575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5</xdr:col>
      <xdr:colOff>304800</xdr:colOff>
      <xdr:row>22</xdr:row>
      <xdr:rowOff>228600</xdr:rowOff>
    </xdr:to>
    <xdr:pic>
      <xdr:nvPicPr>
        <xdr:cNvPr id="3488" name="Control 157">
          <a:extLst>
            <a:ext uri="{FF2B5EF4-FFF2-40B4-BE49-F238E27FC236}">
              <a16:creationId xmlns:a16="http://schemas.microsoft.com/office/drawing/2014/main" id="{CA4E977A-834D-97B7-C7A8-74A38C8E019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9575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6</xdr:col>
      <xdr:colOff>304800</xdr:colOff>
      <xdr:row>22</xdr:row>
      <xdr:rowOff>228600</xdr:rowOff>
    </xdr:to>
    <xdr:pic>
      <xdr:nvPicPr>
        <xdr:cNvPr id="3489" name="Control 158">
          <a:extLst>
            <a:ext uri="{FF2B5EF4-FFF2-40B4-BE49-F238E27FC236}">
              <a16:creationId xmlns:a16="http://schemas.microsoft.com/office/drawing/2014/main" id="{F66D725A-932D-1C5C-A13A-4B6ED2726AB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9575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7</xdr:col>
      <xdr:colOff>304800</xdr:colOff>
      <xdr:row>22</xdr:row>
      <xdr:rowOff>228600</xdr:rowOff>
    </xdr:to>
    <xdr:pic>
      <xdr:nvPicPr>
        <xdr:cNvPr id="3490" name="Control 159">
          <a:extLst>
            <a:ext uri="{FF2B5EF4-FFF2-40B4-BE49-F238E27FC236}">
              <a16:creationId xmlns:a16="http://schemas.microsoft.com/office/drawing/2014/main" id="{0649C67D-4038-CD5E-3F99-AEFB1648E21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9575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8</xdr:col>
      <xdr:colOff>304800</xdr:colOff>
      <xdr:row>22</xdr:row>
      <xdr:rowOff>228600</xdr:rowOff>
    </xdr:to>
    <xdr:pic>
      <xdr:nvPicPr>
        <xdr:cNvPr id="3491" name="Control 160">
          <a:extLst>
            <a:ext uri="{FF2B5EF4-FFF2-40B4-BE49-F238E27FC236}">
              <a16:creationId xmlns:a16="http://schemas.microsoft.com/office/drawing/2014/main" id="{67BABE8D-4903-107A-1B0D-7496A869391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9575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9</xdr:col>
      <xdr:colOff>304800</xdr:colOff>
      <xdr:row>22</xdr:row>
      <xdr:rowOff>228600</xdr:rowOff>
    </xdr:to>
    <xdr:pic>
      <xdr:nvPicPr>
        <xdr:cNvPr id="3492" name="Control 161">
          <a:extLst>
            <a:ext uri="{FF2B5EF4-FFF2-40B4-BE49-F238E27FC236}">
              <a16:creationId xmlns:a16="http://schemas.microsoft.com/office/drawing/2014/main" id="{1BC85E51-BE1E-3D93-67EC-A7EE0E8C618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9575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3</xdr:col>
      <xdr:colOff>304800</xdr:colOff>
      <xdr:row>23</xdr:row>
      <xdr:rowOff>228600</xdr:rowOff>
    </xdr:to>
    <xdr:pic>
      <xdr:nvPicPr>
        <xdr:cNvPr id="3493" name="Control 162">
          <a:extLst>
            <a:ext uri="{FF2B5EF4-FFF2-40B4-BE49-F238E27FC236}">
              <a16:creationId xmlns:a16="http://schemas.microsoft.com/office/drawing/2014/main" id="{1A2CCAE3-2966-FD0B-1A3C-CD3B5A413C7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0045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4</xdr:col>
      <xdr:colOff>304800</xdr:colOff>
      <xdr:row>23</xdr:row>
      <xdr:rowOff>228600</xdr:rowOff>
    </xdr:to>
    <xdr:pic>
      <xdr:nvPicPr>
        <xdr:cNvPr id="3494" name="Control 163">
          <a:extLst>
            <a:ext uri="{FF2B5EF4-FFF2-40B4-BE49-F238E27FC236}">
              <a16:creationId xmlns:a16="http://schemas.microsoft.com/office/drawing/2014/main" id="{E2A1E998-0C47-DFE7-8B29-549AE2B4E4D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0045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304800</xdr:colOff>
      <xdr:row>23</xdr:row>
      <xdr:rowOff>228600</xdr:rowOff>
    </xdr:to>
    <xdr:pic>
      <xdr:nvPicPr>
        <xdr:cNvPr id="3495" name="Control 164">
          <a:extLst>
            <a:ext uri="{FF2B5EF4-FFF2-40B4-BE49-F238E27FC236}">
              <a16:creationId xmlns:a16="http://schemas.microsoft.com/office/drawing/2014/main" id="{65D4C94D-4C6B-F3A1-B460-24F28FC4A84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0045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6</xdr:col>
      <xdr:colOff>304800</xdr:colOff>
      <xdr:row>23</xdr:row>
      <xdr:rowOff>228600</xdr:rowOff>
    </xdr:to>
    <xdr:pic>
      <xdr:nvPicPr>
        <xdr:cNvPr id="3496" name="Control 165">
          <a:extLst>
            <a:ext uri="{FF2B5EF4-FFF2-40B4-BE49-F238E27FC236}">
              <a16:creationId xmlns:a16="http://schemas.microsoft.com/office/drawing/2014/main" id="{6CB99782-5339-45DA-AFBE-43ED585740E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0045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7</xdr:col>
      <xdr:colOff>304800</xdr:colOff>
      <xdr:row>23</xdr:row>
      <xdr:rowOff>228600</xdr:rowOff>
    </xdr:to>
    <xdr:pic>
      <xdr:nvPicPr>
        <xdr:cNvPr id="3497" name="Control 166">
          <a:extLst>
            <a:ext uri="{FF2B5EF4-FFF2-40B4-BE49-F238E27FC236}">
              <a16:creationId xmlns:a16="http://schemas.microsoft.com/office/drawing/2014/main" id="{24A2440A-7419-C88D-E2EB-563295FDFC7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0045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23</xdr:row>
      <xdr:rowOff>0</xdr:rowOff>
    </xdr:from>
    <xdr:to>
      <xdr:col>8</xdr:col>
      <xdr:colOff>304800</xdr:colOff>
      <xdr:row>23</xdr:row>
      <xdr:rowOff>228600</xdr:rowOff>
    </xdr:to>
    <xdr:pic>
      <xdr:nvPicPr>
        <xdr:cNvPr id="3498" name="Control 167">
          <a:extLst>
            <a:ext uri="{FF2B5EF4-FFF2-40B4-BE49-F238E27FC236}">
              <a16:creationId xmlns:a16="http://schemas.microsoft.com/office/drawing/2014/main" id="{45C89B14-0E0B-F5DA-8972-170AB76DDFD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0045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23</xdr:row>
      <xdr:rowOff>0</xdr:rowOff>
    </xdr:from>
    <xdr:to>
      <xdr:col>9</xdr:col>
      <xdr:colOff>304800</xdr:colOff>
      <xdr:row>23</xdr:row>
      <xdr:rowOff>228600</xdr:rowOff>
    </xdr:to>
    <xdr:pic>
      <xdr:nvPicPr>
        <xdr:cNvPr id="3499" name="Control 168">
          <a:extLst>
            <a:ext uri="{FF2B5EF4-FFF2-40B4-BE49-F238E27FC236}">
              <a16:creationId xmlns:a16="http://schemas.microsoft.com/office/drawing/2014/main" id="{9E3BCB26-970C-5465-5F8E-53BF080692A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0045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304800</xdr:colOff>
      <xdr:row>24</xdr:row>
      <xdr:rowOff>228600</xdr:rowOff>
    </xdr:to>
    <xdr:pic>
      <xdr:nvPicPr>
        <xdr:cNvPr id="3500" name="Control 169">
          <a:extLst>
            <a:ext uri="{FF2B5EF4-FFF2-40B4-BE49-F238E27FC236}">
              <a16:creationId xmlns:a16="http://schemas.microsoft.com/office/drawing/2014/main" id="{CCC29589-A9A2-B982-265F-924D13236C0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0515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4</xdr:col>
      <xdr:colOff>304800</xdr:colOff>
      <xdr:row>24</xdr:row>
      <xdr:rowOff>228600</xdr:rowOff>
    </xdr:to>
    <xdr:pic>
      <xdr:nvPicPr>
        <xdr:cNvPr id="3501" name="Control 170">
          <a:extLst>
            <a:ext uri="{FF2B5EF4-FFF2-40B4-BE49-F238E27FC236}">
              <a16:creationId xmlns:a16="http://schemas.microsoft.com/office/drawing/2014/main" id="{3F728569-5AAF-F452-1AA8-250A6A890B9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0515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5</xdr:col>
      <xdr:colOff>304800</xdr:colOff>
      <xdr:row>24</xdr:row>
      <xdr:rowOff>228600</xdr:rowOff>
    </xdr:to>
    <xdr:pic>
      <xdr:nvPicPr>
        <xdr:cNvPr id="3502" name="Control 171">
          <a:extLst>
            <a:ext uri="{FF2B5EF4-FFF2-40B4-BE49-F238E27FC236}">
              <a16:creationId xmlns:a16="http://schemas.microsoft.com/office/drawing/2014/main" id="{FB54DBF8-F78E-5674-D17B-924678AAFD4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0515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6</xdr:col>
      <xdr:colOff>304800</xdr:colOff>
      <xdr:row>24</xdr:row>
      <xdr:rowOff>228600</xdr:rowOff>
    </xdr:to>
    <xdr:pic>
      <xdr:nvPicPr>
        <xdr:cNvPr id="3503" name="Control 172">
          <a:extLst>
            <a:ext uri="{FF2B5EF4-FFF2-40B4-BE49-F238E27FC236}">
              <a16:creationId xmlns:a16="http://schemas.microsoft.com/office/drawing/2014/main" id="{DC5718D7-CD53-B603-D1D9-D4EBA6221D3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0515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7</xdr:col>
      <xdr:colOff>304800</xdr:colOff>
      <xdr:row>24</xdr:row>
      <xdr:rowOff>228600</xdr:rowOff>
    </xdr:to>
    <xdr:pic>
      <xdr:nvPicPr>
        <xdr:cNvPr id="3504" name="Control 173">
          <a:extLst>
            <a:ext uri="{FF2B5EF4-FFF2-40B4-BE49-F238E27FC236}">
              <a16:creationId xmlns:a16="http://schemas.microsoft.com/office/drawing/2014/main" id="{E452550F-6AD8-5864-6900-4D48AB5D9C9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0515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8</xdr:col>
      <xdr:colOff>304800</xdr:colOff>
      <xdr:row>24</xdr:row>
      <xdr:rowOff>228600</xdr:rowOff>
    </xdr:to>
    <xdr:pic>
      <xdr:nvPicPr>
        <xdr:cNvPr id="3505" name="Control 174">
          <a:extLst>
            <a:ext uri="{FF2B5EF4-FFF2-40B4-BE49-F238E27FC236}">
              <a16:creationId xmlns:a16="http://schemas.microsoft.com/office/drawing/2014/main" id="{D36780CE-33B1-3359-C508-6CD0F9A4DFF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0515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24</xdr:row>
      <xdr:rowOff>0</xdr:rowOff>
    </xdr:from>
    <xdr:to>
      <xdr:col>9</xdr:col>
      <xdr:colOff>304800</xdr:colOff>
      <xdr:row>24</xdr:row>
      <xdr:rowOff>228600</xdr:rowOff>
    </xdr:to>
    <xdr:pic>
      <xdr:nvPicPr>
        <xdr:cNvPr id="3506" name="Control 175">
          <a:extLst>
            <a:ext uri="{FF2B5EF4-FFF2-40B4-BE49-F238E27FC236}">
              <a16:creationId xmlns:a16="http://schemas.microsoft.com/office/drawing/2014/main" id="{257B47C8-B7A1-9354-81B6-C7E865C428C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0515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3</xdr:col>
      <xdr:colOff>304800</xdr:colOff>
      <xdr:row>25</xdr:row>
      <xdr:rowOff>228600</xdr:rowOff>
    </xdr:to>
    <xdr:pic>
      <xdr:nvPicPr>
        <xdr:cNvPr id="3507" name="Control 176">
          <a:extLst>
            <a:ext uri="{FF2B5EF4-FFF2-40B4-BE49-F238E27FC236}">
              <a16:creationId xmlns:a16="http://schemas.microsoft.com/office/drawing/2014/main" id="{ED912F8F-DAAD-7825-8E0F-71279B9FBD3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0833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4</xdr:col>
      <xdr:colOff>304800</xdr:colOff>
      <xdr:row>25</xdr:row>
      <xdr:rowOff>228600</xdr:rowOff>
    </xdr:to>
    <xdr:pic>
      <xdr:nvPicPr>
        <xdr:cNvPr id="3508" name="Control 177">
          <a:extLst>
            <a:ext uri="{FF2B5EF4-FFF2-40B4-BE49-F238E27FC236}">
              <a16:creationId xmlns:a16="http://schemas.microsoft.com/office/drawing/2014/main" id="{0429A9B7-44F1-2979-3AB8-C2D62A002D2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0833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5</xdr:col>
      <xdr:colOff>304800</xdr:colOff>
      <xdr:row>25</xdr:row>
      <xdr:rowOff>228600</xdr:rowOff>
    </xdr:to>
    <xdr:pic>
      <xdr:nvPicPr>
        <xdr:cNvPr id="3509" name="Control 178">
          <a:extLst>
            <a:ext uri="{FF2B5EF4-FFF2-40B4-BE49-F238E27FC236}">
              <a16:creationId xmlns:a16="http://schemas.microsoft.com/office/drawing/2014/main" id="{2058413D-3DC6-0509-0C12-6AB83F18D8A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0833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6</xdr:col>
      <xdr:colOff>304800</xdr:colOff>
      <xdr:row>25</xdr:row>
      <xdr:rowOff>228600</xdr:rowOff>
    </xdr:to>
    <xdr:pic>
      <xdr:nvPicPr>
        <xdr:cNvPr id="3510" name="Control 179">
          <a:extLst>
            <a:ext uri="{FF2B5EF4-FFF2-40B4-BE49-F238E27FC236}">
              <a16:creationId xmlns:a16="http://schemas.microsoft.com/office/drawing/2014/main" id="{1428FE81-1B26-C8A3-F988-11B651B2D35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0833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7</xdr:col>
      <xdr:colOff>304800</xdr:colOff>
      <xdr:row>25</xdr:row>
      <xdr:rowOff>228600</xdr:rowOff>
    </xdr:to>
    <xdr:pic>
      <xdr:nvPicPr>
        <xdr:cNvPr id="3511" name="Control 180">
          <a:extLst>
            <a:ext uri="{FF2B5EF4-FFF2-40B4-BE49-F238E27FC236}">
              <a16:creationId xmlns:a16="http://schemas.microsoft.com/office/drawing/2014/main" id="{9BD7F30D-16FB-916C-AFB0-37A770F6C76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0833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8</xdr:col>
      <xdr:colOff>304800</xdr:colOff>
      <xdr:row>25</xdr:row>
      <xdr:rowOff>228600</xdr:rowOff>
    </xdr:to>
    <xdr:pic>
      <xdr:nvPicPr>
        <xdr:cNvPr id="3512" name="Control 181">
          <a:extLst>
            <a:ext uri="{FF2B5EF4-FFF2-40B4-BE49-F238E27FC236}">
              <a16:creationId xmlns:a16="http://schemas.microsoft.com/office/drawing/2014/main" id="{57815C61-BCA0-9DC7-9982-C9D56AB78A5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0833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25</xdr:row>
      <xdr:rowOff>0</xdr:rowOff>
    </xdr:from>
    <xdr:to>
      <xdr:col>9</xdr:col>
      <xdr:colOff>304800</xdr:colOff>
      <xdr:row>25</xdr:row>
      <xdr:rowOff>228600</xdr:rowOff>
    </xdr:to>
    <xdr:pic>
      <xdr:nvPicPr>
        <xdr:cNvPr id="3513" name="Control 182">
          <a:extLst>
            <a:ext uri="{FF2B5EF4-FFF2-40B4-BE49-F238E27FC236}">
              <a16:creationId xmlns:a16="http://schemas.microsoft.com/office/drawing/2014/main" id="{0A591DC6-AE20-3157-9DF2-70B0389E8ED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0833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3</xdr:col>
      <xdr:colOff>304800</xdr:colOff>
      <xdr:row>26</xdr:row>
      <xdr:rowOff>228600</xdr:rowOff>
    </xdr:to>
    <xdr:pic>
      <xdr:nvPicPr>
        <xdr:cNvPr id="3514" name="Control 183">
          <a:extLst>
            <a:ext uri="{FF2B5EF4-FFF2-40B4-BE49-F238E27FC236}">
              <a16:creationId xmlns:a16="http://schemas.microsoft.com/office/drawing/2014/main" id="{02CF7A5A-8DA3-0B8A-2477-702ACE50FD6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1455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4</xdr:col>
      <xdr:colOff>304800</xdr:colOff>
      <xdr:row>26</xdr:row>
      <xdr:rowOff>228600</xdr:rowOff>
    </xdr:to>
    <xdr:pic>
      <xdr:nvPicPr>
        <xdr:cNvPr id="3515" name="Control 184">
          <a:extLst>
            <a:ext uri="{FF2B5EF4-FFF2-40B4-BE49-F238E27FC236}">
              <a16:creationId xmlns:a16="http://schemas.microsoft.com/office/drawing/2014/main" id="{04528E9C-CE18-2450-2E61-83B3E682CDC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1455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5</xdr:col>
      <xdr:colOff>304800</xdr:colOff>
      <xdr:row>26</xdr:row>
      <xdr:rowOff>228600</xdr:rowOff>
    </xdr:to>
    <xdr:pic>
      <xdr:nvPicPr>
        <xdr:cNvPr id="3516" name="Control 185">
          <a:extLst>
            <a:ext uri="{FF2B5EF4-FFF2-40B4-BE49-F238E27FC236}">
              <a16:creationId xmlns:a16="http://schemas.microsoft.com/office/drawing/2014/main" id="{FF4BB196-14A3-E2C8-3B76-9C40EF0A26B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1455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6</xdr:col>
      <xdr:colOff>304800</xdr:colOff>
      <xdr:row>26</xdr:row>
      <xdr:rowOff>228600</xdr:rowOff>
    </xdr:to>
    <xdr:pic>
      <xdr:nvPicPr>
        <xdr:cNvPr id="3517" name="Control 186">
          <a:extLst>
            <a:ext uri="{FF2B5EF4-FFF2-40B4-BE49-F238E27FC236}">
              <a16:creationId xmlns:a16="http://schemas.microsoft.com/office/drawing/2014/main" id="{C1A0D581-4DE3-7A4D-DF2D-385FCBCF778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1455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7</xdr:col>
      <xdr:colOff>304800</xdr:colOff>
      <xdr:row>26</xdr:row>
      <xdr:rowOff>228600</xdr:rowOff>
    </xdr:to>
    <xdr:pic>
      <xdr:nvPicPr>
        <xdr:cNvPr id="3518" name="Control 187">
          <a:extLst>
            <a:ext uri="{FF2B5EF4-FFF2-40B4-BE49-F238E27FC236}">
              <a16:creationId xmlns:a16="http://schemas.microsoft.com/office/drawing/2014/main" id="{C9720F72-0DA8-F2C6-30B8-EE0B6B52570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1455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8</xdr:col>
      <xdr:colOff>304800</xdr:colOff>
      <xdr:row>26</xdr:row>
      <xdr:rowOff>228600</xdr:rowOff>
    </xdr:to>
    <xdr:pic>
      <xdr:nvPicPr>
        <xdr:cNvPr id="3519" name="Control 188">
          <a:extLst>
            <a:ext uri="{FF2B5EF4-FFF2-40B4-BE49-F238E27FC236}">
              <a16:creationId xmlns:a16="http://schemas.microsoft.com/office/drawing/2014/main" id="{6E8468BC-1993-6208-896B-99EDD8BE14D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1455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9</xdr:col>
      <xdr:colOff>304800</xdr:colOff>
      <xdr:row>26</xdr:row>
      <xdr:rowOff>228600</xdr:rowOff>
    </xdr:to>
    <xdr:pic>
      <xdr:nvPicPr>
        <xdr:cNvPr id="3520" name="Control 189">
          <a:extLst>
            <a:ext uri="{FF2B5EF4-FFF2-40B4-BE49-F238E27FC236}">
              <a16:creationId xmlns:a16="http://schemas.microsoft.com/office/drawing/2014/main" id="{21A4AA73-244E-B2CA-6FC1-B75A987D74D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1455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3</xdr:col>
      <xdr:colOff>304800</xdr:colOff>
      <xdr:row>27</xdr:row>
      <xdr:rowOff>228600</xdr:rowOff>
    </xdr:to>
    <xdr:pic>
      <xdr:nvPicPr>
        <xdr:cNvPr id="3521" name="Control 190">
          <a:extLst>
            <a:ext uri="{FF2B5EF4-FFF2-40B4-BE49-F238E27FC236}">
              <a16:creationId xmlns:a16="http://schemas.microsoft.com/office/drawing/2014/main" id="{F3A7379C-3486-B8D8-D4FD-F4C9D70F260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1772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4</xdr:col>
      <xdr:colOff>304800</xdr:colOff>
      <xdr:row>27</xdr:row>
      <xdr:rowOff>228600</xdr:rowOff>
    </xdr:to>
    <xdr:pic>
      <xdr:nvPicPr>
        <xdr:cNvPr id="3522" name="Control 191">
          <a:extLst>
            <a:ext uri="{FF2B5EF4-FFF2-40B4-BE49-F238E27FC236}">
              <a16:creationId xmlns:a16="http://schemas.microsoft.com/office/drawing/2014/main" id="{5350AC01-156E-CC9A-096D-89132A7DFFD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1772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5</xdr:col>
      <xdr:colOff>304800</xdr:colOff>
      <xdr:row>27</xdr:row>
      <xdr:rowOff>228600</xdr:rowOff>
    </xdr:to>
    <xdr:pic>
      <xdr:nvPicPr>
        <xdr:cNvPr id="3523" name="Control 192">
          <a:extLst>
            <a:ext uri="{FF2B5EF4-FFF2-40B4-BE49-F238E27FC236}">
              <a16:creationId xmlns:a16="http://schemas.microsoft.com/office/drawing/2014/main" id="{22A17A8E-1F13-5B19-1A97-7E299B9CCBF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1772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6</xdr:col>
      <xdr:colOff>304800</xdr:colOff>
      <xdr:row>27</xdr:row>
      <xdr:rowOff>228600</xdr:rowOff>
    </xdr:to>
    <xdr:pic>
      <xdr:nvPicPr>
        <xdr:cNvPr id="3524" name="Control 193">
          <a:extLst>
            <a:ext uri="{FF2B5EF4-FFF2-40B4-BE49-F238E27FC236}">
              <a16:creationId xmlns:a16="http://schemas.microsoft.com/office/drawing/2014/main" id="{CD231162-9442-0312-2BF0-425C9D905DE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1772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7</xdr:col>
      <xdr:colOff>304800</xdr:colOff>
      <xdr:row>27</xdr:row>
      <xdr:rowOff>228600</xdr:rowOff>
    </xdr:to>
    <xdr:pic>
      <xdr:nvPicPr>
        <xdr:cNvPr id="3525" name="Control 194">
          <a:extLst>
            <a:ext uri="{FF2B5EF4-FFF2-40B4-BE49-F238E27FC236}">
              <a16:creationId xmlns:a16="http://schemas.microsoft.com/office/drawing/2014/main" id="{C120EA87-3E6D-C722-7E69-26450DBFDDF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1772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8</xdr:col>
      <xdr:colOff>304800</xdr:colOff>
      <xdr:row>27</xdr:row>
      <xdr:rowOff>228600</xdr:rowOff>
    </xdr:to>
    <xdr:pic>
      <xdr:nvPicPr>
        <xdr:cNvPr id="3526" name="Control 195">
          <a:extLst>
            <a:ext uri="{FF2B5EF4-FFF2-40B4-BE49-F238E27FC236}">
              <a16:creationId xmlns:a16="http://schemas.microsoft.com/office/drawing/2014/main" id="{E96319C2-C1F5-7F3E-FCC8-3C338B97D60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1772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27</xdr:row>
      <xdr:rowOff>0</xdr:rowOff>
    </xdr:from>
    <xdr:to>
      <xdr:col>9</xdr:col>
      <xdr:colOff>304800</xdr:colOff>
      <xdr:row>27</xdr:row>
      <xdr:rowOff>228600</xdr:rowOff>
    </xdr:to>
    <xdr:pic>
      <xdr:nvPicPr>
        <xdr:cNvPr id="3527" name="Control 196">
          <a:extLst>
            <a:ext uri="{FF2B5EF4-FFF2-40B4-BE49-F238E27FC236}">
              <a16:creationId xmlns:a16="http://schemas.microsoft.com/office/drawing/2014/main" id="{F63CBB6E-1B9F-522B-0594-4869C5CC7E3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1772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3</xdr:col>
      <xdr:colOff>304800</xdr:colOff>
      <xdr:row>28</xdr:row>
      <xdr:rowOff>228600</xdr:rowOff>
    </xdr:to>
    <xdr:pic>
      <xdr:nvPicPr>
        <xdr:cNvPr id="3528" name="Control 197">
          <a:extLst>
            <a:ext uri="{FF2B5EF4-FFF2-40B4-BE49-F238E27FC236}">
              <a16:creationId xmlns:a16="http://schemas.microsoft.com/office/drawing/2014/main" id="{AC5584AA-98BF-CFB9-ABA0-2533C9C1440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2090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4</xdr:col>
      <xdr:colOff>304800</xdr:colOff>
      <xdr:row>28</xdr:row>
      <xdr:rowOff>228600</xdr:rowOff>
    </xdr:to>
    <xdr:pic>
      <xdr:nvPicPr>
        <xdr:cNvPr id="3529" name="Control 198">
          <a:extLst>
            <a:ext uri="{FF2B5EF4-FFF2-40B4-BE49-F238E27FC236}">
              <a16:creationId xmlns:a16="http://schemas.microsoft.com/office/drawing/2014/main" id="{7A82E06E-D130-8EBD-ECC9-0FB718D0402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2090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5</xdr:col>
      <xdr:colOff>304800</xdr:colOff>
      <xdr:row>28</xdr:row>
      <xdr:rowOff>228600</xdr:rowOff>
    </xdr:to>
    <xdr:pic>
      <xdr:nvPicPr>
        <xdr:cNvPr id="3530" name="Control 199">
          <a:extLst>
            <a:ext uri="{FF2B5EF4-FFF2-40B4-BE49-F238E27FC236}">
              <a16:creationId xmlns:a16="http://schemas.microsoft.com/office/drawing/2014/main" id="{64A35B78-CEBB-58E5-AE7C-6227E4662BE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2090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6</xdr:col>
      <xdr:colOff>304800</xdr:colOff>
      <xdr:row>28</xdr:row>
      <xdr:rowOff>228600</xdr:rowOff>
    </xdr:to>
    <xdr:pic>
      <xdr:nvPicPr>
        <xdr:cNvPr id="3531" name="Control 200">
          <a:extLst>
            <a:ext uri="{FF2B5EF4-FFF2-40B4-BE49-F238E27FC236}">
              <a16:creationId xmlns:a16="http://schemas.microsoft.com/office/drawing/2014/main" id="{51EBE20F-5FC1-43FA-7AEC-3749A826119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2090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7</xdr:col>
      <xdr:colOff>304800</xdr:colOff>
      <xdr:row>28</xdr:row>
      <xdr:rowOff>228600</xdr:rowOff>
    </xdr:to>
    <xdr:pic>
      <xdr:nvPicPr>
        <xdr:cNvPr id="3532" name="Control 201">
          <a:extLst>
            <a:ext uri="{FF2B5EF4-FFF2-40B4-BE49-F238E27FC236}">
              <a16:creationId xmlns:a16="http://schemas.microsoft.com/office/drawing/2014/main" id="{F1B87B63-626C-5135-EEC3-808F8FBA7DA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2090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8</xdr:col>
      <xdr:colOff>304800</xdr:colOff>
      <xdr:row>28</xdr:row>
      <xdr:rowOff>228600</xdr:rowOff>
    </xdr:to>
    <xdr:pic>
      <xdr:nvPicPr>
        <xdr:cNvPr id="3533" name="Control 202">
          <a:extLst>
            <a:ext uri="{FF2B5EF4-FFF2-40B4-BE49-F238E27FC236}">
              <a16:creationId xmlns:a16="http://schemas.microsoft.com/office/drawing/2014/main" id="{B33292D4-1EEE-623F-945E-877C1E01438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2090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9</xdr:col>
      <xdr:colOff>304800</xdr:colOff>
      <xdr:row>28</xdr:row>
      <xdr:rowOff>228600</xdr:rowOff>
    </xdr:to>
    <xdr:pic>
      <xdr:nvPicPr>
        <xdr:cNvPr id="3534" name="Control 203">
          <a:extLst>
            <a:ext uri="{FF2B5EF4-FFF2-40B4-BE49-F238E27FC236}">
              <a16:creationId xmlns:a16="http://schemas.microsoft.com/office/drawing/2014/main" id="{359BFCFC-6C7C-14E5-04EA-9DB1D9D91A7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2090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304800</xdr:colOff>
      <xdr:row>29</xdr:row>
      <xdr:rowOff>228600</xdr:rowOff>
    </xdr:to>
    <xdr:pic>
      <xdr:nvPicPr>
        <xdr:cNvPr id="3535" name="Control 204">
          <a:extLst>
            <a:ext uri="{FF2B5EF4-FFF2-40B4-BE49-F238E27FC236}">
              <a16:creationId xmlns:a16="http://schemas.microsoft.com/office/drawing/2014/main" id="{056F6D96-1504-6DE6-8E57-E04FD86AA8A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2407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4</xdr:col>
      <xdr:colOff>304800</xdr:colOff>
      <xdr:row>29</xdr:row>
      <xdr:rowOff>228600</xdr:rowOff>
    </xdr:to>
    <xdr:pic>
      <xdr:nvPicPr>
        <xdr:cNvPr id="3536" name="Control 205">
          <a:extLst>
            <a:ext uri="{FF2B5EF4-FFF2-40B4-BE49-F238E27FC236}">
              <a16:creationId xmlns:a16="http://schemas.microsoft.com/office/drawing/2014/main" id="{5F068417-B4A3-B323-5279-76769926069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2407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5</xdr:col>
      <xdr:colOff>304800</xdr:colOff>
      <xdr:row>29</xdr:row>
      <xdr:rowOff>228600</xdr:rowOff>
    </xdr:to>
    <xdr:pic>
      <xdr:nvPicPr>
        <xdr:cNvPr id="3537" name="Control 206">
          <a:extLst>
            <a:ext uri="{FF2B5EF4-FFF2-40B4-BE49-F238E27FC236}">
              <a16:creationId xmlns:a16="http://schemas.microsoft.com/office/drawing/2014/main" id="{D561BAAF-317B-D520-06AE-8D666327EBA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2407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6</xdr:col>
      <xdr:colOff>304800</xdr:colOff>
      <xdr:row>29</xdr:row>
      <xdr:rowOff>228600</xdr:rowOff>
    </xdr:to>
    <xdr:pic>
      <xdr:nvPicPr>
        <xdr:cNvPr id="3538" name="Control 207">
          <a:extLst>
            <a:ext uri="{FF2B5EF4-FFF2-40B4-BE49-F238E27FC236}">
              <a16:creationId xmlns:a16="http://schemas.microsoft.com/office/drawing/2014/main" id="{52233903-1057-10F9-1FE1-40183FFC208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2407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7</xdr:col>
      <xdr:colOff>304800</xdr:colOff>
      <xdr:row>29</xdr:row>
      <xdr:rowOff>228600</xdr:rowOff>
    </xdr:to>
    <xdr:pic>
      <xdr:nvPicPr>
        <xdr:cNvPr id="3539" name="Control 208">
          <a:extLst>
            <a:ext uri="{FF2B5EF4-FFF2-40B4-BE49-F238E27FC236}">
              <a16:creationId xmlns:a16="http://schemas.microsoft.com/office/drawing/2014/main" id="{CA67133B-3BAD-0FEF-79A4-9C515EDD94F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2407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29</xdr:row>
      <xdr:rowOff>0</xdr:rowOff>
    </xdr:from>
    <xdr:to>
      <xdr:col>8</xdr:col>
      <xdr:colOff>304800</xdr:colOff>
      <xdr:row>29</xdr:row>
      <xdr:rowOff>228600</xdr:rowOff>
    </xdr:to>
    <xdr:pic>
      <xdr:nvPicPr>
        <xdr:cNvPr id="3540" name="Control 209">
          <a:extLst>
            <a:ext uri="{FF2B5EF4-FFF2-40B4-BE49-F238E27FC236}">
              <a16:creationId xmlns:a16="http://schemas.microsoft.com/office/drawing/2014/main" id="{30FE1969-4CF8-0C26-B21B-9FC8742C369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2407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9</xdr:col>
      <xdr:colOff>304800</xdr:colOff>
      <xdr:row>29</xdr:row>
      <xdr:rowOff>228600</xdr:rowOff>
    </xdr:to>
    <xdr:pic>
      <xdr:nvPicPr>
        <xdr:cNvPr id="3541" name="Control 210">
          <a:extLst>
            <a:ext uri="{FF2B5EF4-FFF2-40B4-BE49-F238E27FC236}">
              <a16:creationId xmlns:a16="http://schemas.microsoft.com/office/drawing/2014/main" id="{19D593D3-97A8-57C7-DC2D-83AEF56D9C6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2407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3</xdr:col>
      <xdr:colOff>304800</xdr:colOff>
      <xdr:row>30</xdr:row>
      <xdr:rowOff>228600</xdr:rowOff>
    </xdr:to>
    <xdr:pic>
      <xdr:nvPicPr>
        <xdr:cNvPr id="3542" name="Control 211">
          <a:extLst>
            <a:ext uri="{FF2B5EF4-FFF2-40B4-BE49-F238E27FC236}">
              <a16:creationId xmlns:a16="http://schemas.microsoft.com/office/drawing/2014/main" id="{3E79C319-2581-9A84-85DB-C34E0BC5B57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2877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4</xdr:col>
      <xdr:colOff>304800</xdr:colOff>
      <xdr:row>30</xdr:row>
      <xdr:rowOff>228600</xdr:rowOff>
    </xdr:to>
    <xdr:pic>
      <xdr:nvPicPr>
        <xdr:cNvPr id="3543" name="Control 212">
          <a:extLst>
            <a:ext uri="{FF2B5EF4-FFF2-40B4-BE49-F238E27FC236}">
              <a16:creationId xmlns:a16="http://schemas.microsoft.com/office/drawing/2014/main" id="{43AC4FCF-9719-2F36-F2FF-E0C3F9898B7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2877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5</xdr:col>
      <xdr:colOff>304800</xdr:colOff>
      <xdr:row>30</xdr:row>
      <xdr:rowOff>228600</xdr:rowOff>
    </xdr:to>
    <xdr:pic>
      <xdr:nvPicPr>
        <xdr:cNvPr id="3544" name="Control 213">
          <a:extLst>
            <a:ext uri="{FF2B5EF4-FFF2-40B4-BE49-F238E27FC236}">
              <a16:creationId xmlns:a16="http://schemas.microsoft.com/office/drawing/2014/main" id="{B245BC37-4E68-A6C3-39BD-1DC1F043078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2877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6</xdr:col>
      <xdr:colOff>304800</xdr:colOff>
      <xdr:row>30</xdr:row>
      <xdr:rowOff>228600</xdr:rowOff>
    </xdr:to>
    <xdr:pic>
      <xdr:nvPicPr>
        <xdr:cNvPr id="3545" name="Control 214">
          <a:extLst>
            <a:ext uri="{FF2B5EF4-FFF2-40B4-BE49-F238E27FC236}">
              <a16:creationId xmlns:a16="http://schemas.microsoft.com/office/drawing/2014/main" id="{CCFE84C2-A132-D770-6DE0-D1D18A8440D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2877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7</xdr:col>
      <xdr:colOff>304800</xdr:colOff>
      <xdr:row>30</xdr:row>
      <xdr:rowOff>228600</xdr:rowOff>
    </xdr:to>
    <xdr:pic>
      <xdr:nvPicPr>
        <xdr:cNvPr id="3546" name="Control 215">
          <a:extLst>
            <a:ext uri="{FF2B5EF4-FFF2-40B4-BE49-F238E27FC236}">
              <a16:creationId xmlns:a16="http://schemas.microsoft.com/office/drawing/2014/main" id="{7D381853-8325-5B98-7B0D-8A933C645B2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2877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30</xdr:row>
      <xdr:rowOff>0</xdr:rowOff>
    </xdr:from>
    <xdr:to>
      <xdr:col>8</xdr:col>
      <xdr:colOff>304800</xdr:colOff>
      <xdr:row>30</xdr:row>
      <xdr:rowOff>228600</xdr:rowOff>
    </xdr:to>
    <xdr:pic>
      <xdr:nvPicPr>
        <xdr:cNvPr id="3547" name="Control 216">
          <a:extLst>
            <a:ext uri="{FF2B5EF4-FFF2-40B4-BE49-F238E27FC236}">
              <a16:creationId xmlns:a16="http://schemas.microsoft.com/office/drawing/2014/main" id="{8A6A3D48-74DC-5156-7EF1-C28E8A25825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2877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9</xdr:col>
      <xdr:colOff>304800</xdr:colOff>
      <xdr:row>30</xdr:row>
      <xdr:rowOff>228600</xdr:rowOff>
    </xdr:to>
    <xdr:pic>
      <xdr:nvPicPr>
        <xdr:cNvPr id="3548" name="Control 217">
          <a:extLst>
            <a:ext uri="{FF2B5EF4-FFF2-40B4-BE49-F238E27FC236}">
              <a16:creationId xmlns:a16="http://schemas.microsoft.com/office/drawing/2014/main" id="{36EDBE80-B87D-7FAD-9A7F-19CFA6CCB99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2877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3</xdr:col>
      <xdr:colOff>304800</xdr:colOff>
      <xdr:row>31</xdr:row>
      <xdr:rowOff>228600</xdr:rowOff>
    </xdr:to>
    <xdr:pic>
      <xdr:nvPicPr>
        <xdr:cNvPr id="3549" name="Control 218">
          <a:extLst>
            <a:ext uri="{FF2B5EF4-FFF2-40B4-BE49-F238E27FC236}">
              <a16:creationId xmlns:a16="http://schemas.microsoft.com/office/drawing/2014/main" id="{9629990E-502D-2E74-24CA-4B02BC78E1A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3195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4</xdr:col>
      <xdr:colOff>304800</xdr:colOff>
      <xdr:row>31</xdr:row>
      <xdr:rowOff>228600</xdr:rowOff>
    </xdr:to>
    <xdr:pic>
      <xdr:nvPicPr>
        <xdr:cNvPr id="3550" name="Control 219">
          <a:extLst>
            <a:ext uri="{FF2B5EF4-FFF2-40B4-BE49-F238E27FC236}">
              <a16:creationId xmlns:a16="http://schemas.microsoft.com/office/drawing/2014/main" id="{34985ACD-FC8A-3A9F-24EB-10CD85B5527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3195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5</xdr:col>
      <xdr:colOff>304800</xdr:colOff>
      <xdr:row>31</xdr:row>
      <xdr:rowOff>228600</xdr:rowOff>
    </xdr:to>
    <xdr:pic>
      <xdr:nvPicPr>
        <xdr:cNvPr id="3551" name="Control 220">
          <a:extLst>
            <a:ext uri="{FF2B5EF4-FFF2-40B4-BE49-F238E27FC236}">
              <a16:creationId xmlns:a16="http://schemas.microsoft.com/office/drawing/2014/main" id="{AC0D70AD-492E-57CE-3B96-37D8FA51E25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3195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6</xdr:col>
      <xdr:colOff>304800</xdr:colOff>
      <xdr:row>31</xdr:row>
      <xdr:rowOff>228600</xdr:rowOff>
    </xdr:to>
    <xdr:pic>
      <xdr:nvPicPr>
        <xdr:cNvPr id="3552" name="Control 221">
          <a:extLst>
            <a:ext uri="{FF2B5EF4-FFF2-40B4-BE49-F238E27FC236}">
              <a16:creationId xmlns:a16="http://schemas.microsoft.com/office/drawing/2014/main" id="{3FFD37C1-6285-75DF-AEB4-30D6C25025E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3195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7</xdr:col>
      <xdr:colOff>304800</xdr:colOff>
      <xdr:row>31</xdr:row>
      <xdr:rowOff>228600</xdr:rowOff>
    </xdr:to>
    <xdr:pic>
      <xdr:nvPicPr>
        <xdr:cNvPr id="3553" name="Control 222">
          <a:extLst>
            <a:ext uri="{FF2B5EF4-FFF2-40B4-BE49-F238E27FC236}">
              <a16:creationId xmlns:a16="http://schemas.microsoft.com/office/drawing/2014/main" id="{EE2FFF4D-26E6-161F-E01A-06301156D98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3195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8</xdr:col>
      <xdr:colOff>304800</xdr:colOff>
      <xdr:row>31</xdr:row>
      <xdr:rowOff>228600</xdr:rowOff>
    </xdr:to>
    <xdr:pic>
      <xdr:nvPicPr>
        <xdr:cNvPr id="3554" name="Control 223">
          <a:extLst>
            <a:ext uri="{FF2B5EF4-FFF2-40B4-BE49-F238E27FC236}">
              <a16:creationId xmlns:a16="http://schemas.microsoft.com/office/drawing/2014/main" id="{202C48A2-4600-D08E-FE17-950E6943618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3195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9</xdr:col>
      <xdr:colOff>304800</xdr:colOff>
      <xdr:row>31</xdr:row>
      <xdr:rowOff>228600</xdr:rowOff>
    </xdr:to>
    <xdr:pic>
      <xdr:nvPicPr>
        <xdr:cNvPr id="3555" name="Control 224">
          <a:extLst>
            <a:ext uri="{FF2B5EF4-FFF2-40B4-BE49-F238E27FC236}">
              <a16:creationId xmlns:a16="http://schemas.microsoft.com/office/drawing/2014/main" id="{1F051571-D964-1836-3C44-426646D5D8F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3195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3</xdr:col>
      <xdr:colOff>304800</xdr:colOff>
      <xdr:row>32</xdr:row>
      <xdr:rowOff>228600</xdr:rowOff>
    </xdr:to>
    <xdr:pic>
      <xdr:nvPicPr>
        <xdr:cNvPr id="3556" name="Control 225">
          <a:extLst>
            <a:ext uri="{FF2B5EF4-FFF2-40B4-BE49-F238E27FC236}">
              <a16:creationId xmlns:a16="http://schemas.microsoft.com/office/drawing/2014/main" id="{BB41B5B9-2D29-AB94-D6DA-00779AEEF3B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3512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4</xdr:col>
      <xdr:colOff>304800</xdr:colOff>
      <xdr:row>32</xdr:row>
      <xdr:rowOff>228600</xdr:rowOff>
    </xdr:to>
    <xdr:pic>
      <xdr:nvPicPr>
        <xdr:cNvPr id="3557" name="Control 226">
          <a:extLst>
            <a:ext uri="{FF2B5EF4-FFF2-40B4-BE49-F238E27FC236}">
              <a16:creationId xmlns:a16="http://schemas.microsoft.com/office/drawing/2014/main" id="{461125E0-695C-EFC4-897B-873432F9BD7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3512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5</xdr:col>
      <xdr:colOff>304800</xdr:colOff>
      <xdr:row>32</xdr:row>
      <xdr:rowOff>228600</xdr:rowOff>
    </xdr:to>
    <xdr:pic>
      <xdr:nvPicPr>
        <xdr:cNvPr id="3558" name="Control 227">
          <a:extLst>
            <a:ext uri="{FF2B5EF4-FFF2-40B4-BE49-F238E27FC236}">
              <a16:creationId xmlns:a16="http://schemas.microsoft.com/office/drawing/2014/main" id="{ABE676E6-3679-6880-9338-19998C80E74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3512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6</xdr:col>
      <xdr:colOff>304800</xdr:colOff>
      <xdr:row>32</xdr:row>
      <xdr:rowOff>228600</xdr:rowOff>
    </xdr:to>
    <xdr:pic>
      <xdr:nvPicPr>
        <xdr:cNvPr id="3559" name="Control 228">
          <a:extLst>
            <a:ext uri="{FF2B5EF4-FFF2-40B4-BE49-F238E27FC236}">
              <a16:creationId xmlns:a16="http://schemas.microsoft.com/office/drawing/2014/main" id="{EBE3C19E-D473-E4CA-A227-CF468C4FFA3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3512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7</xdr:col>
      <xdr:colOff>304800</xdr:colOff>
      <xdr:row>32</xdr:row>
      <xdr:rowOff>228600</xdr:rowOff>
    </xdr:to>
    <xdr:pic>
      <xdr:nvPicPr>
        <xdr:cNvPr id="3560" name="Control 229">
          <a:extLst>
            <a:ext uri="{FF2B5EF4-FFF2-40B4-BE49-F238E27FC236}">
              <a16:creationId xmlns:a16="http://schemas.microsoft.com/office/drawing/2014/main" id="{AE5992DF-BBC0-3D8F-8506-D602402CA15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3512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8</xdr:col>
      <xdr:colOff>304800</xdr:colOff>
      <xdr:row>32</xdr:row>
      <xdr:rowOff>228600</xdr:rowOff>
    </xdr:to>
    <xdr:pic>
      <xdr:nvPicPr>
        <xdr:cNvPr id="3561" name="Control 230">
          <a:extLst>
            <a:ext uri="{FF2B5EF4-FFF2-40B4-BE49-F238E27FC236}">
              <a16:creationId xmlns:a16="http://schemas.microsoft.com/office/drawing/2014/main" id="{5006257F-1B9B-E05B-C960-A29D618428F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3512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9</xdr:col>
      <xdr:colOff>304800</xdr:colOff>
      <xdr:row>32</xdr:row>
      <xdr:rowOff>228600</xdr:rowOff>
    </xdr:to>
    <xdr:pic>
      <xdr:nvPicPr>
        <xdr:cNvPr id="3562" name="Control 231">
          <a:extLst>
            <a:ext uri="{FF2B5EF4-FFF2-40B4-BE49-F238E27FC236}">
              <a16:creationId xmlns:a16="http://schemas.microsoft.com/office/drawing/2014/main" id="{AB5CAC8A-006F-5550-4850-729CA9EB949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3512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3</xdr:col>
      <xdr:colOff>304800</xdr:colOff>
      <xdr:row>33</xdr:row>
      <xdr:rowOff>228600</xdr:rowOff>
    </xdr:to>
    <xdr:pic>
      <xdr:nvPicPr>
        <xdr:cNvPr id="3563" name="Control 232">
          <a:extLst>
            <a:ext uri="{FF2B5EF4-FFF2-40B4-BE49-F238E27FC236}">
              <a16:creationId xmlns:a16="http://schemas.microsoft.com/office/drawing/2014/main" id="{0D05984E-9C9D-1BD0-68DD-9070C8CFEFF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3982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4</xdr:col>
      <xdr:colOff>304800</xdr:colOff>
      <xdr:row>33</xdr:row>
      <xdr:rowOff>228600</xdr:rowOff>
    </xdr:to>
    <xdr:pic>
      <xdr:nvPicPr>
        <xdr:cNvPr id="3564" name="Control 233">
          <a:extLst>
            <a:ext uri="{FF2B5EF4-FFF2-40B4-BE49-F238E27FC236}">
              <a16:creationId xmlns:a16="http://schemas.microsoft.com/office/drawing/2014/main" id="{0C7CCD12-2C87-F472-43D5-0306B418AE5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3982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5</xdr:col>
      <xdr:colOff>304800</xdr:colOff>
      <xdr:row>33</xdr:row>
      <xdr:rowOff>228600</xdr:rowOff>
    </xdr:to>
    <xdr:pic>
      <xdr:nvPicPr>
        <xdr:cNvPr id="3565" name="Control 234">
          <a:extLst>
            <a:ext uri="{FF2B5EF4-FFF2-40B4-BE49-F238E27FC236}">
              <a16:creationId xmlns:a16="http://schemas.microsoft.com/office/drawing/2014/main" id="{5DA03B39-3D87-8EDB-093C-8F8F12BE793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3982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6</xdr:col>
      <xdr:colOff>304800</xdr:colOff>
      <xdr:row>33</xdr:row>
      <xdr:rowOff>228600</xdr:rowOff>
    </xdr:to>
    <xdr:pic>
      <xdr:nvPicPr>
        <xdr:cNvPr id="3566" name="Control 235">
          <a:extLst>
            <a:ext uri="{FF2B5EF4-FFF2-40B4-BE49-F238E27FC236}">
              <a16:creationId xmlns:a16="http://schemas.microsoft.com/office/drawing/2014/main" id="{C7BC491A-3823-43DA-F705-BDFAAEE35C6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3982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7</xdr:col>
      <xdr:colOff>304800</xdr:colOff>
      <xdr:row>33</xdr:row>
      <xdr:rowOff>228600</xdr:rowOff>
    </xdr:to>
    <xdr:pic>
      <xdr:nvPicPr>
        <xdr:cNvPr id="3567" name="Control 236">
          <a:extLst>
            <a:ext uri="{FF2B5EF4-FFF2-40B4-BE49-F238E27FC236}">
              <a16:creationId xmlns:a16="http://schemas.microsoft.com/office/drawing/2014/main" id="{4440E8D2-F598-5EEF-FF5F-1A41685FB95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3982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8</xdr:col>
      <xdr:colOff>304800</xdr:colOff>
      <xdr:row>33</xdr:row>
      <xdr:rowOff>228600</xdr:rowOff>
    </xdr:to>
    <xdr:pic>
      <xdr:nvPicPr>
        <xdr:cNvPr id="3568" name="Control 237">
          <a:extLst>
            <a:ext uri="{FF2B5EF4-FFF2-40B4-BE49-F238E27FC236}">
              <a16:creationId xmlns:a16="http://schemas.microsoft.com/office/drawing/2014/main" id="{11132F5E-2114-F246-CD1D-A59D424EEAC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3982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33</xdr:row>
      <xdr:rowOff>0</xdr:rowOff>
    </xdr:from>
    <xdr:to>
      <xdr:col>9</xdr:col>
      <xdr:colOff>304800</xdr:colOff>
      <xdr:row>33</xdr:row>
      <xdr:rowOff>228600</xdr:rowOff>
    </xdr:to>
    <xdr:pic>
      <xdr:nvPicPr>
        <xdr:cNvPr id="3569" name="Control 238">
          <a:extLst>
            <a:ext uri="{FF2B5EF4-FFF2-40B4-BE49-F238E27FC236}">
              <a16:creationId xmlns:a16="http://schemas.microsoft.com/office/drawing/2014/main" id="{F3C98091-7A43-6126-E507-957FF6B79DA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3982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3</xdr:col>
      <xdr:colOff>304800</xdr:colOff>
      <xdr:row>34</xdr:row>
      <xdr:rowOff>228600</xdr:rowOff>
    </xdr:to>
    <xdr:pic>
      <xdr:nvPicPr>
        <xdr:cNvPr id="3570" name="Control 239">
          <a:extLst>
            <a:ext uri="{FF2B5EF4-FFF2-40B4-BE49-F238E27FC236}">
              <a16:creationId xmlns:a16="http://schemas.microsoft.com/office/drawing/2014/main" id="{E6061C52-39CE-EAB7-C19F-6B7769D0B36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4300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4</xdr:col>
      <xdr:colOff>304800</xdr:colOff>
      <xdr:row>34</xdr:row>
      <xdr:rowOff>228600</xdr:rowOff>
    </xdr:to>
    <xdr:pic>
      <xdr:nvPicPr>
        <xdr:cNvPr id="3571" name="Control 240">
          <a:extLst>
            <a:ext uri="{FF2B5EF4-FFF2-40B4-BE49-F238E27FC236}">
              <a16:creationId xmlns:a16="http://schemas.microsoft.com/office/drawing/2014/main" id="{BE01590E-1165-D9AE-4D11-965D7C62B2E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4300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5</xdr:col>
      <xdr:colOff>304800</xdr:colOff>
      <xdr:row>34</xdr:row>
      <xdr:rowOff>228600</xdr:rowOff>
    </xdr:to>
    <xdr:pic>
      <xdr:nvPicPr>
        <xdr:cNvPr id="3572" name="Control 241">
          <a:extLst>
            <a:ext uri="{FF2B5EF4-FFF2-40B4-BE49-F238E27FC236}">
              <a16:creationId xmlns:a16="http://schemas.microsoft.com/office/drawing/2014/main" id="{C71B2970-66C5-95C7-6EA2-36ACD9B0567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4300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6</xdr:col>
      <xdr:colOff>304800</xdr:colOff>
      <xdr:row>34</xdr:row>
      <xdr:rowOff>228600</xdr:rowOff>
    </xdr:to>
    <xdr:pic>
      <xdr:nvPicPr>
        <xdr:cNvPr id="3573" name="Control 242">
          <a:extLst>
            <a:ext uri="{FF2B5EF4-FFF2-40B4-BE49-F238E27FC236}">
              <a16:creationId xmlns:a16="http://schemas.microsoft.com/office/drawing/2014/main" id="{A6443D73-D3DF-5D34-70CE-AB8837C27CF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4300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7</xdr:col>
      <xdr:colOff>304800</xdr:colOff>
      <xdr:row>34</xdr:row>
      <xdr:rowOff>228600</xdr:rowOff>
    </xdr:to>
    <xdr:pic>
      <xdr:nvPicPr>
        <xdr:cNvPr id="3574" name="Control 243">
          <a:extLst>
            <a:ext uri="{FF2B5EF4-FFF2-40B4-BE49-F238E27FC236}">
              <a16:creationId xmlns:a16="http://schemas.microsoft.com/office/drawing/2014/main" id="{69F3C0B1-8039-FCDC-FA5E-96F6625A794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4300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34</xdr:row>
      <xdr:rowOff>0</xdr:rowOff>
    </xdr:from>
    <xdr:to>
      <xdr:col>8</xdr:col>
      <xdr:colOff>304800</xdr:colOff>
      <xdr:row>34</xdr:row>
      <xdr:rowOff>228600</xdr:rowOff>
    </xdr:to>
    <xdr:pic>
      <xdr:nvPicPr>
        <xdr:cNvPr id="3575" name="Control 244">
          <a:extLst>
            <a:ext uri="{FF2B5EF4-FFF2-40B4-BE49-F238E27FC236}">
              <a16:creationId xmlns:a16="http://schemas.microsoft.com/office/drawing/2014/main" id="{1AAFE3FC-E7C9-3F91-A721-50094579B2C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4300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34</xdr:row>
      <xdr:rowOff>0</xdr:rowOff>
    </xdr:from>
    <xdr:to>
      <xdr:col>9</xdr:col>
      <xdr:colOff>304800</xdr:colOff>
      <xdr:row>34</xdr:row>
      <xdr:rowOff>228600</xdr:rowOff>
    </xdr:to>
    <xdr:pic>
      <xdr:nvPicPr>
        <xdr:cNvPr id="3576" name="Control 245">
          <a:extLst>
            <a:ext uri="{FF2B5EF4-FFF2-40B4-BE49-F238E27FC236}">
              <a16:creationId xmlns:a16="http://schemas.microsoft.com/office/drawing/2014/main" id="{1F5B1072-09C9-28A8-F545-B49B2CF4ACB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4300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3</xdr:col>
      <xdr:colOff>304800</xdr:colOff>
      <xdr:row>35</xdr:row>
      <xdr:rowOff>228600</xdr:rowOff>
    </xdr:to>
    <xdr:pic>
      <xdr:nvPicPr>
        <xdr:cNvPr id="3577" name="Control 246">
          <a:extLst>
            <a:ext uri="{FF2B5EF4-FFF2-40B4-BE49-F238E27FC236}">
              <a16:creationId xmlns:a16="http://schemas.microsoft.com/office/drawing/2014/main" id="{04229265-3D83-7A01-7C9E-29A432F75C6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4617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4</xdr:col>
      <xdr:colOff>304800</xdr:colOff>
      <xdr:row>35</xdr:row>
      <xdr:rowOff>228600</xdr:rowOff>
    </xdr:to>
    <xdr:pic>
      <xdr:nvPicPr>
        <xdr:cNvPr id="3578" name="Control 247">
          <a:extLst>
            <a:ext uri="{FF2B5EF4-FFF2-40B4-BE49-F238E27FC236}">
              <a16:creationId xmlns:a16="http://schemas.microsoft.com/office/drawing/2014/main" id="{4221275D-9221-8BFC-FD5F-44BD44F48CA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4617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5</xdr:col>
      <xdr:colOff>304800</xdr:colOff>
      <xdr:row>35</xdr:row>
      <xdr:rowOff>228600</xdr:rowOff>
    </xdr:to>
    <xdr:pic>
      <xdr:nvPicPr>
        <xdr:cNvPr id="3579" name="Control 248">
          <a:extLst>
            <a:ext uri="{FF2B5EF4-FFF2-40B4-BE49-F238E27FC236}">
              <a16:creationId xmlns:a16="http://schemas.microsoft.com/office/drawing/2014/main" id="{13223375-ECF4-B948-285A-F1CDE3F7527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4617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6</xdr:col>
      <xdr:colOff>304800</xdr:colOff>
      <xdr:row>35</xdr:row>
      <xdr:rowOff>228600</xdr:rowOff>
    </xdr:to>
    <xdr:pic>
      <xdr:nvPicPr>
        <xdr:cNvPr id="3580" name="Control 249">
          <a:extLst>
            <a:ext uri="{FF2B5EF4-FFF2-40B4-BE49-F238E27FC236}">
              <a16:creationId xmlns:a16="http://schemas.microsoft.com/office/drawing/2014/main" id="{442DDC71-8124-954D-21D0-3D1AF8FEC3E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4617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7</xdr:col>
      <xdr:colOff>304800</xdr:colOff>
      <xdr:row>35</xdr:row>
      <xdr:rowOff>228600</xdr:rowOff>
    </xdr:to>
    <xdr:pic>
      <xdr:nvPicPr>
        <xdr:cNvPr id="3581" name="Control 250">
          <a:extLst>
            <a:ext uri="{FF2B5EF4-FFF2-40B4-BE49-F238E27FC236}">
              <a16:creationId xmlns:a16="http://schemas.microsoft.com/office/drawing/2014/main" id="{9741D46D-778B-DA26-E2A3-71C4EF7128A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4617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35</xdr:row>
      <xdr:rowOff>0</xdr:rowOff>
    </xdr:from>
    <xdr:to>
      <xdr:col>8</xdr:col>
      <xdr:colOff>304800</xdr:colOff>
      <xdr:row>35</xdr:row>
      <xdr:rowOff>228600</xdr:rowOff>
    </xdr:to>
    <xdr:pic>
      <xdr:nvPicPr>
        <xdr:cNvPr id="3582" name="Control 251">
          <a:extLst>
            <a:ext uri="{FF2B5EF4-FFF2-40B4-BE49-F238E27FC236}">
              <a16:creationId xmlns:a16="http://schemas.microsoft.com/office/drawing/2014/main" id="{5B31EAE1-4BF6-C9D4-2D78-E45B53A8663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4617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35</xdr:row>
      <xdr:rowOff>0</xdr:rowOff>
    </xdr:from>
    <xdr:to>
      <xdr:col>9</xdr:col>
      <xdr:colOff>304800</xdr:colOff>
      <xdr:row>35</xdr:row>
      <xdr:rowOff>228600</xdr:rowOff>
    </xdr:to>
    <xdr:pic>
      <xdr:nvPicPr>
        <xdr:cNvPr id="3583" name="Control 252">
          <a:extLst>
            <a:ext uri="{FF2B5EF4-FFF2-40B4-BE49-F238E27FC236}">
              <a16:creationId xmlns:a16="http://schemas.microsoft.com/office/drawing/2014/main" id="{8877AC74-A209-F67D-A20E-93047AD60BD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4617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3</xdr:col>
      <xdr:colOff>304800</xdr:colOff>
      <xdr:row>36</xdr:row>
      <xdr:rowOff>228600</xdr:rowOff>
    </xdr:to>
    <xdr:pic>
      <xdr:nvPicPr>
        <xdr:cNvPr id="3584" name="Control 253">
          <a:extLst>
            <a:ext uri="{FF2B5EF4-FFF2-40B4-BE49-F238E27FC236}">
              <a16:creationId xmlns:a16="http://schemas.microsoft.com/office/drawing/2014/main" id="{ACB5A587-7B6D-C16E-F68E-AA40E78B02D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4935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4</xdr:col>
      <xdr:colOff>304800</xdr:colOff>
      <xdr:row>36</xdr:row>
      <xdr:rowOff>228600</xdr:rowOff>
    </xdr:to>
    <xdr:pic>
      <xdr:nvPicPr>
        <xdr:cNvPr id="3585" name="Control 254">
          <a:extLst>
            <a:ext uri="{FF2B5EF4-FFF2-40B4-BE49-F238E27FC236}">
              <a16:creationId xmlns:a16="http://schemas.microsoft.com/office/drawing/2014/main" id="{8F3C0A81-7C24-994F-6814-FA05365CEE1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4935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5</xdr:col>
      <xdr:colOff>304800</xdr:colOff>
      <xdr:row>36</xdr:row>
      <xdr:rowOff>228600</xdr:rowOff>
    </xdr:to>
    <xdr:pic>
      <xdr:nvPicPr>
        <xdr:cNvPr id="3586" name="Control 255">
          <a:extLst>
            <a:ext uri="{FF2B5EF4-FFF2-40B4-BE49-F238E27FC236}">
              <a16:creationId xmlns:a16="http://schemas.microsoft.com/office/drawing/2014/main" id="{E32A654F-03A4-5EEF-2B21-A6A2F1E24AF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4935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6</xdr:col>
      <xdr:colOff>304800</xdr:colOff>
      <xdr:row>36</xdr:row>
      <xdr:rowOff>228600</xdr:rowOff>
    </xdr:to>
    <xdr:pic>
      <xdr:nvPicPr>
        <xdr:cNvPr id="3587" name="Control 256">
          <a:extLst>
            <a:ext uri="{FF2B5EF4-FFF2-40B4-BE49-F238E27FC236}">
              <a16:creationId xmlns:a16="http://schemas.microsoft.com/office/drawing/2014/main" id="{F7928D5A-A4BF-DBD9-FB77-A7041839374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4935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7</xdr:col>
      <xdr:colOff>304800</xdr:colOff>
      <xdr:row>36</xdr:row>
      <xdr:rowOff>228600</xdr:rowOff>
    </xdr:to>
    <xdr:pic>
      <xdr:nvPicPr>
        <xdr:cNvPr id="3588" name="Control 257">
          <a:extLst>
            <a:ext uri="{FF2B5EF4-FFF2-40B4-BE49-F238E27FC236}">
              <a16:creationId xmlns:a16="http://schemas.microsoft.com/office/drawing/2014/main" id="{6326B0F4-3789-BAA0-2185-741F5980A98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4935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36</xdr:row>
      <xdr:rowOff>0</xdr:rowOff>
    </xdr:from>
    <xdr:to>
      <xdr:col>8</xdr:col>
      <xdr:colOff>304800</xdr:colOff>
      <xdr:row>36</xdr:row>
      <xdr:rowOff>228600</xdr:rowOff>
    </xdr:to>
    <xdr:pic>
      <xdr:nvPicPr>
        <xdr:cNvPr id="3589" name="Control 258">
          <a:extLst>
            <a:ext uri="{FF2B5EF4-FFF2-40B4-BE49-F238E27FC236}">
              <a16:creationId xmlns:a16="http://schemas.microsoft.com/office/drawing/2014/main" id="{C525B286-BB23-38A0-81AB-A0B66CD8671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4935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36</xdr:row>
      <xdr:rowOff>0</xdr:rowOff>
    </xdr:from>
    <xdr:to>
      <xdr:col>9</xdr:col>
      <xdr:colOff>304800</xdr:colOff>
      <xdr:row>36</xdr:row>
      <xdr:rowOff>228600</xdr:rowOff>
    </xdr:to>
    <xdr:pic>
      <xdr:nvPicPr>
        <xdr:cNvPr id="3590" name="Control 259">
          <a:extLst>
            <a:ext uri="{FF2B5EF4-FFF2-40B4-BE49-F238E27FC236}">
              <a16:creationId xmlns:a16="http://schemas.microsoft.com/office/drawing/2014/main" id="{34C7AA10-8C8F-B440-09FD-667B841EAD6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4935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3</xdr:col>
      <xdr:colOff>304800</xdr:colOff>
      <xdr:row>37</xdr:row>
      <xdr:rowOff>228600</xdr:rowOff>
    </xdr:to>
    <xdr:pic>
      <xdr:nvPicPr>
        <xdr:cNvPr id="3591" name="Control 260">
          <a:extLst>
            <a:ext uri="{FF2B5EF4-FFF2-40B4-BE49-F238E27FC236}">
              <a16:creationId xmlns:a16="http://schemas.microsoft.com/office/drawing/2014/main" id="{5825D967-0370-8F79-12D5-0297DFE186D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5252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4</xdr:col>
      <xdr:colOff>304800</xdr:colOff>
      <xdr:row>37</xdr:row>
      <xdr:rowOff>228600</xdr:rowOff>
    </xdr:to>
    <xdr:pic>
      <xdr:nvPicPr>
        <xdr:cNvPr id="3592" name="Control 261">
          <a:extLst>
            <a:ext uri="{FF2B5EF4-FFF2-40B4-BE49-F238E27FC236}">
              <a16:creationId xmlns:a16="http://schemas.microsoft.com/office/drawing/2014/main" id="{7F801DF4-D939-6757-8F86-2FB81776DD9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5252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5</xdr:col>
      <xdr:colOff>304800</xdr:colOff>
      <xdr:row>37</xdr:row>
      <xdr:rowOff>228600</xdr:rowOff>
    </xdr:to>
    <xdr:pic>
      <xdr:nvPicPr>
        <xdr:cNvPr id="3593" name="Control 262">
          <a:extLst>
            <a:ext uri="{FF2B5EF4-FFF2-40B4-BE49-F238E27FC236}">
              <a16:creationId xmlns:a16="http://schemas.microsoft.com/office/drawing/2014/main" id="{2EC44F7B-8FD2-C664-1F56-02C59BA33EA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5252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6</xdr:col>
      <xdr:colOff>304800</xdr:colOff>
      <xdr:row>37</xdr:row>
      <xdr:rowOff>228600</xdr:rowOff>
    </xdr:to>
    <xdr:pic>
      <xdr:nvPicPr>
        <xdr:cNvPr id="3594" name="Control 263">
          <a:extLst>
            <a:ext uri="{FF2B5EF4-FFF2-40B4-BE49-F238E27FC236}">
              <a16:creationId xmlns:a16="http://schemas.microsoft.com/office/drawing/2014/main" id="{0CEA9773-F429-B9E6-E9D7-591EFA36A8A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5252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7</xdr:col>
      <xdr:colOff>304800</xdr:colOff>
      <xdr:row>37</xdr:row>
      <xdr:rowOff>228600</xdr:rowOff>
    </xdr:to>
    <xdr:pic>
      <xdr:nvPicPr>
        <xdr:cNvPr id="3595" name="Control 264">
          <a:extLst>
            <a:ext uri="{FF2B5EF4-FFF2-40B4-BE49-F238E27FC236}">
              <a16:creationId xmlns:a16="http://schemas.microsoft.com/office/drawing/2014/main" id="{B2388CA5-AFEF-3128-7EA5-C9A23B9F4C4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5252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37</xdr:row>
      <xdr:rowOff>0</xdr:rowOff>
    </xdr:from>
    <xdr:to>
      <xdr:col>8</xdr:col>
      <xdr:colOff>304800</xdr:colOff>
      <xdr:row>37</xdr:row>
      <xdr:rowOff>228600</xdr:rowOff>
    </xdr:to>
    <xdr:pic>
      <xdr:nvPicPr>
        <xdr:cNvPr id="3596" name="Control 265">
          <a:extLst>
            <a:ext uri="{FF2B5EF4-FFF2-40B4-BE49-F238E27FC236}">
              <a16:creationId xmlns:a16="http://schemas.microsoft.com/office/drawing/2014/main" id="{39C03DDB-B8D5-973D-492E-B91AE948A2F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5252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37</xdr:row>
      <xdr:rowOff>0</xdr:rowOff>
    </xdr:from>
    <xdr:to>
      <xdr:col>9</xdr:col>
      <xdr:colOff>304800</xdr:colOff>
      <xdr:row>37</xdr:row>
      <xdr:rowOff>228600</xdr:rowOff>
    </xdr:to>
    <xdr:pic>
      <xdr:nvPicPr>
        <xdr:cNvPr id="3597" name="Control 266">
          <a:extLst>
            <a:ext uri="{FF2B5EF4-FFF2-40B4-BE49-F238E27FC236}">
              <a16:creationId xmlns:a16="http://schemas.microsoft.com/office/drawing/2014/main" id="{72D1A8D9-9898-EE19-9B12-26523D3E95A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5252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3</xdr:col>
      <xdr:colOff>304800</xdr:colOff>
      <xdr:row>38</xdr:row>
      <xdr:rowOff>228600</xdr:rowOff>
    </xdr:to>
    <xdr:pic>
      <xdr:nvPicPr>
        <xdr:cNvPr id="3598" name="Control 267">
          <a:extLst>
            <a:ext uri="{FF2B5EF4-FFF2-40B4-BE49-F238E27FC236}">
              <a16:creationId xmlns:a16="http://schemas.microsoft.com/office/drawing/2014/main" id="{A2977371-5879-252B-4527-5D4E6C1F7C3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5570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4</xdr:col>
      <xdr:colOff>304800</xdr:colOff>
      <xdr:row>38</xdr:row>
      <xdr:rowOff>228600</xdr:rowOff>
    </xdr:to>
    <xdr:pic>
      <xdr:nvPicPr>
        <xdr:cNvPr id="3599" name="Control 268">
          <a:extLst>
            <a:ext uri="{FF2B5EF4-FFF2-40B4-BE49-F238E27FC236}">
              <a16:creationId xmlns:a16="http://schemas.microsoft.com/office/drawing/2014/main" id="{2183C782-ED3D-ED50-4620-100513003A3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5570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5</xdr:col>
      <xdr:colOff>304800</xdr:colOff>
      <xdr:row>38</xdr:row>
      <xdr:rowOff>228600</xdr:rowOff>
    </xdr:to>
    <xdr:pic>
      <xdr:nvPicPr>
        <xdr:cNvPr id="3600" name="Control 269">
          <a:extLst>
            <a:ext uri="{FF2B5EF4-FFF2-40B4-BE49-F238E27FC236}">
              <a16:creationId xmlns:a16="http://schemas.microsoft.com/office/drawing/2014/main" id="{8215C0BC-348F-6842-700F-F62C7042C76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5570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6</xdr:col>
      <xdr:colOff>304800</xdr:colOff>
      <xdr:row>38</xdr:row>
      <xdr:rowOff>228600</xdr:rowOff>
    </xdr:to>
    <xdr:pic>
      <xdr:nvPicPr>
        <xdr:cNvPr id="3601" name="Control 270">
          <a:extLst>
            <a:ext uri="{FF2B5EF4-FFF2-40B4-BE49-F238E27FC236}">
              <a16:creationId xmlns:a16="http://schemas.microsoft.com/office/drawing/2014/main" id="{FB33586C-BF23-54E3-D9D9-813AEC40B13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5570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7</xdr:col>
      <xdr:colOff>304800</xdr:colOff>
      <xdr:row>38</xdr:row>
      <xdr:rowOff>228600</xdr:rowOff>
    </xdr:to>
    <xdr:pic>
      <xdr:nvPicPr>
        <xdr:cNvPr id="3602" name="Control 271">
          <a:extLst>
            <a:ext uri="{FF2B5EF4-FFF2-40B4-BE49-F238E27FC236}">
              <a16:creationId xmlns:a16="http://schemas.microsoft.com/office/drawing/2014/main" id="{F37FB2D4-B3E3-65B1-844E-71E2ED82794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5570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38</xdr:row>
      <xdr:rowOff>0</xdr:rowOff>
    </xdr:from>
    <xdr:to>
      <xdr:col>8</xdr:col>
      <xdr:colOff>304800</xdr:colOff>
      <xdr:row>38</xdr:row>
      <xdr:rowOff>228600</xdr:rowOff>
    </xdr:to>
    <xdr:pic>
      <xdr:nvPicPr>
        <xdr:cNvPr id="3603" name="Control 272">
          <a:extLst>
            <a:ext uri="{FF2B5EF4-FFF2-40B4-BE49-F238E27FC236}">
              <a16:creationId xmlns:a16="http://schemas.microsoft.com/office/drawing/2014/main" id="{0AB06B69-CB38-2C37-CCF5-D547DCAE498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5570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38</xdr:row>
      <xdr:rowOff>0</xdr:rowOff>
    </xdr:from>
    <xdr:to>
      <xdr:col>9</xdr:col>
      <xdr:colOff>304800</xdr:colOff>
      <xdr:row>38</xdr:row>
      <xdr:rowOff>228600</xdr:rowOff>
    </xdr:to>
    <xdr:pic>
      <xdr:nvPicPr>
        <xdr:cNvPr id="3604" name="Control 273">
          <a:extLst>
            <a:ext uri="{FF2B5EF4-FFF2-40B4-BE49-F238E27FC236}">
              <a16:creationId xmlns:a16="http://schemas.microsoft.com/office/drawing/2014/main" id="{7D7BDADE-644A-F019-0D3D-18905628A71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5570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3</xdr:col>
      <xdr:colOff>304800</xdr:colOff>
      <xdr:row>39</xdr:row>
      <xdr:rowOff>228600</xdr:rowOff>
    </xdr:to>
    <xdr:pic>
      <xdr:nvPicPr>
        <xdr:cNvPr id="3605" name="Control 274">
          <a:extLst>
            <a:ext uri="{FF2B5EF4-FFF2-40B4-BE49-F238E27FC236}">
              <a16:creationId xmlns:a16="http://schemas.microsoft.com/office/drawing/2014/main" id="{B3118C80-E141-4CEB-ED6A-9A0F56440C3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5887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4</xdr:col>
      <xdr:colOff>304800</xdr:colOff>
      <xdr:row>39</xdr:row>
      <xdr:rowOff>228600</xdr:rowOff>
    </xdr:to>
    <xdr:pic>
      <xdr:nvPicPr>
        <xdr:cNvPr id="3606" name="Control 275">
          <a:extLst>
            <a:ext uri="{FF2B5EF4-FFF2-40B4-BE49-F238E27FC236}">
              <a16:creationId xmlns:a16="http://schemas.microsoft.com/office/drawing/2014/main" id="{E575C635-5719-8CD5-3643-89F7910F749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5887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5</xdr:col>
      <xdr:colOff>304800</xdr:colOff>
      <xdr:row>39</xdr:row>
      <xdr:rowOff>228600</xdr:rowOff>
    </xdr:to>
    <xdr:pic>
      <xdr:nvPicPr>
        <xdr:cNvPr id="3607" name="Control 276">
          <a:extLst>
            <a:ext uri="{FF2B5EF4-FFF2-40B4-BE49-F238E27FC236}">
              <a16:creationId xmlns:a16="http://schemas.microsoft.com/office/drawing/2014/main" id="{0803E267-B978-3329-DDFE-B351B598A08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5887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6</xdr:col>
      <xdr:colOff>304800</xdr:colOff>
      <xdr:row>39</xdr:row>
      <xdr:rowOff>228600</xdr:rowOff>
    </xdr:to>
    <xdr:pic>
      <xdr:nvPicPr>
        <xdr:cNvPr id="3608" name="Control 277">
          <a:extLst>
            <a:ext uri="{FF2B5EF4-FFF2-40B4-BE49-F238E27FC236}">
              <a16:creationId xmlns:a16="http://schemas.microsoft.com/office/drawing/2014/main" id="{A6D5516F-ECFD-826F-D525-311DFDBA736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5887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39</xdr:row>
      <xdr:rowOff>0</xdr:rowOff>
    </xdr:from>
    <xdr:to>
      <xdr:col>7</xdr:col>
      <xdr:colOff>304800</xdr:colOff>
      <xdr:row>39</xdr:row>
      <xdr:rowOff>228600</xdr:rowOff>
    </xdr:to>
    <xdr:pic>
      <xdr:nvPicPr>
        <xdr:cNvPr id="3609" name="Control 278">
          <a:extLst>
            <a:ext uri="{FF2B5EF4-FFF2-40B4-BE49-F238E27FC236}">
              <a16:creationId xmlns:a16="http://schemas.microsoft.com/office/drawing/2014/main" id="{4CF673F9-A054-3126-123D-F811A654741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5887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39</xdr:row>
      <xdr:rowOff>0</xdr:rowOff>
    </xdr:from>
    <xdr:to>
      <xdr:col>8</xdr:col>
      <xdr:colOff>304800</xdr:colOff>
      <xdr:row>39</xdr:row>
      <xdr:rowOff>228600</xdr:rowOff>
    </xdr:to>
    <xdr:pic>
      <xdr:nvPicPr>
        <xdr:cNvPr id="3610" name="Control 279">
          <a:extLst>
            <a:ext uri="{FF2B5EF4-FFF2-40B4-BE49-F238E27FC236}">
              <a16:creationId xmlns:a16="http://schemas.microsoft.com/office/drawing/2014/main" id="{EC3510E8-6227-6B1E-583A-E4A0070C207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5887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39</xdr:row>
      <xdr:rowOff>0</xdr:rowOff>
    </xdr:from>
    <xdr:to>
      <xdr:col>9</xdr:col>
      <xdr:colOff>304800</xdr:colOff>
      <xdr:row>39</xdr:row>
      <xdr:rowOff>228600</xdr:rowOff>
    </xdr:to>
    <xdr:pic>
      <xdr:nvPicPr>
        <xdr:cNvPr id="3611" name="Control 280">
          <a:extLst>
            <a:ext uri="{FF2B5EF4-FFF2-40B4-BE49-F238E27FC236}">
              <a16:creationId xmlns:a16="http://schemas.microsoft.com/office/drawing/2014/main" id="{06861117-61B7-9421-F72E-3A9256CCAA1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5887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3</xdr:col>
      <xdr:colOff>304800</xdr:colOff>
      <xdr:row>40</xdr:row>
      <xdr:rowOff>228600</xdr:rowOff>
    </xdr:to>
    <xdr:pic>
      <xdr:nvPicPr>
        <xdr:cNvPr id="3612" name="Control 281">
          <a:extLst>
            <a:ext uri="{FF2B5EF4-FFF2-40B4-BE49-F238E27FC236}">
              <a16:creationId xmlns:a16="http://schemas.microsoft.com/office/drawing/2014/main" id="{4865AE2E-89EE-E91C-A1C4-C6B9F1077DF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6205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4</xdr:col>
      <xdr:colOff>304800</xdr:colOff>
      <xdr:row>40</xdr:row>
      <xdr:rowOff>228600</xdr:rowOff>
    </xdr:to>
    <xdr:pic>
      <xdr:nvPicPr>
        <xdr:cNvPr id="3613" name="Control 282">
          <a:extLst>
            <a:ext uri="{FF2B5EF4-FFF2-40B4-BE49-F238E27FC236}">
              <a16:creationId xmlns:a16="http://schemas.microsoft.com/office/drawing/2014/main" id="{BE73E4D2-02C5-B289-B87A-017E4EAB0B2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6205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5</xdr:col>
      <xdr:colOff>304800</xdr:colOff>
      <xdr:row>40</xdr:row>
      <xdr:rowOff>228600</xdr:rowOff>
    </xdr:to>
    <xdr:pic>
      <xdr:nvPicPr>
        <xdr:cNvPr id="3614" name="Control 283">
          <a:extLst>
            <a:ext uri="{FF2B5EF4-FFF2-40B4-BE49-F238E27FC236}">
              <a16:creationId xmlns:a16="http://schemas.microsoft.com/office/drawing/2014/main" id="{17B23057-32D7-E5D4-3AC3-FCAF47958A6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6205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6</xdr:col>
      <xdr:colOff>304800</xdr:colOff>
      <xdr:row>40</xdr:row>
      <xdr:rowOff>228600</xdr:rowOff>
    </xdr:to>
    <xdr:pic>
      <xdr:nvPicPr>
        <xdr:cNvPr id="3615" name="Control 284">
          <a:extLst>
            <a:ext uri="{FF2B5EF4-FFF2-40B4-BE49-F238E27FC236}">
              <a16:creationId xmlns:a16="http://schemas.microsoft.com/office/drawing/2014/main" id="{C7476B38-07AD-CB9A-F892-8F1B8F0BD8D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6205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40</xdr:row>
      <xdr:rowOff>0</xdr:rowOff>
    </xdr:from>
    <xdr:to>
      <xdr:col>7</xdr:col>
      <xdr:colOff>304800</xdr:colOff>
      <xdr:row>40</xdr:row>
      <xdr:rowOff>228600</xdr:rowOff>
    </xdr:to>
    <xdr:pic>
      <xdr:nvPicPr>
        <xdr:cNvPr id="3616" name="Control 285">
          <a:extLst>
            <a:ext uri="{FF2B5EF4-FFF2-40B4-BE49-F238E27FC236}">
              <a16:creationId xmlns:a16="http://schemas.microsoft.com/office/drawing/2014/main" id="{B4912262-8124-A53B-99F0-BDD908D3F9A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6205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40</xdr:row>
      <xdr:rowOff>0</xdr:rowOff>
    </xdr:from>
    <xdr:to>
      <xdr:col>8</xdr:col>
      <xdr:colOff>304800</xdr:colOff>
      <xdr:row>40</xdr:row>
      <xdr:rowOff>228600</xdr:rowOff>
    </xdr:to>
    <xdr:pic>
      <xdr:nvPicPr>
        <xdr:cNvPr id="3617" name="Control 286">
          <a:extLst>
            <a:ext uri="{FF2B5EF4-FFF2-40B4-BE49-F238E27FC236}">
              <a16:creationId xmlns:a16="http://schemas.microsoft.com/office/drawing/2014/main" id="{FED34FD5-4B8F-DCB8-6CF8-940F79EBBD2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6205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40</xdr:row>
      <xdr:rowOff>0</xdr:rowOff>
    </xdr:from>
    <xdr:to>
      <xdr:col>9</xdr:col>
      <xdr:colOff>304800</xdr:colOff>
      <xdr:row>40</xdr:row>
      <xdr:rowOff>228600</xdr:rowOff>
    </xdr:to>
    <xdr:pic>
      <xdr:nvPicPr>
        <xdr:cNvPr id="3618" name="Control 287">
          <a:extLst>
            <a:ext uri="{FF2B5EF4-FFF2-40B4-BE49-F238E27FC236}">
              <a16:creationId xmlns:a16="http://schemas.microsoft.com/office/drawing/2014/main" id="{B054FA2C-8B35-BA11-96D8-84F1F2858CC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6205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3</xdr:col>
      <xdr:colOff>304800</xdr:colOff>
      <xdr:row>41</xdr:row>
      <xdr:rowOff>228600</xdr:rowOff>
    </xdr:to>
    <xdr:pic>
      <xdr:nvPicPr>
        <xdr:cNvPr id="3619" name="Control 288">
          <a:extLst>
            <a:ext uri="{FF2B5EF4-FFF2-40B4-BE49-F238E27FC236}">
              <a16:creationId xmlns:a16="http://schemas.microsoft.com/office/drawing/2014/main" id="{EEC34E14-D520-4B06-9B7C-E6FD7E9BF70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6522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4</xdr:col>
      <xdr:colOff>304800</xdr:colOff>
      <xdr:row>41</xdr:row>
      <xdr:rowOff>228600</xdr:rowOff>
    </xdr:to>
    <xdr:pic>
      <xdr:nvPicPr>
        <xdr:cNvPr id="3620" name="Control 289">
          <a:extLst>
            <a:ext uri="{FF2B5EF4-FFF2-40B4-BE49-F238E27FC236}">
              <a16:creationId xmlns:a16="http://schemas.microsoft.com/office/drawing/2014/main" id="{3C55C605-AA02-7B83-5324-075FAAAFCD9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6522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5</xdr:col>
      <xdr:colOff>304800</xdr:colOff>
      <xdr:row>41</xdr:row>
      <xdr:rowOff>228600</xdr:rowOff>
    </xdr:to>
    <xdr:pic>
      <xdr:nvPicPr>
        <xdr:cNvPr id="3621" name="Control 290">
          <a:extLst>
            <a:ext uri="{FF2B5EF4-FFF2-40B4-BE49-F238E27FC236}">
              <a16:creationId xmlns:a16="http://schemas.microsoft.com/office/drawing/2014/main" id="{2510ED39-031D-E0FD-9804-0765A0536E8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6522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6</xdr:col>
      <xdr:colOff>304800</xdr:colOff>
      <xdr:row>41</xdr:row>
      <xdr:rowOff>228600</xdr:rowOff>
    </xdr:to>
    <xdr:pic>
      <xdr:nvPicPr>
        <xdr:cNvPr id="3622" name="Control 291">
          <a:extLst>
            <a:ext uri="{FF2B5EF4-FFF2-40B4-BE49-F238E27FC236}">
              <a16:creationId xmlns:a16="http://schemas.microsoft.com/office/drawing/2014/main" id="{E654B842-DA27-70DC-F678-31CA9DC4FD9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6522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7</xdr:col>
      <xdr:colOff>304800</xdr:colOff>
      <xdr:row>41</xdr:row>
      <xdr:rowOff>228600</xdr:rowOff>
    </xdr:to>
    <xdr:pic>
      <xdr:nvPicPr>
        <xdr:cNvPr id="3623" name="Control 292">
          <a:extLst>
            <a:ext uri="{FF2B5EF4-FFF2-40B4-BE49-F238E27FC236}">
              <a16:creationId xmlns:a16="http://schemas.microsoft.com/office/drawing/2014/main" id="{3CDB55DB-6C23-7FB1-82FF-2A00852B8F7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6522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41</xdr:row>
      <xdr:rowOff>0</xdr:rowOff>
    </xdr:from>
    <xdr:to>
      <xdr:col>8</xdr:col>
      <xdr:colOff>304800</xdr:colOff>
      <xdr:row>41</xdr:row>
      <xdr:rowOff>228600</xdr:rowOff>
    </xdr:to>
    <xdr:pic>
      <xdr:nvPicPr>
        <xdr:cNvPr id="3624" name="Control 293">
          <a:extLst>
            <a:ext uri="{FF2B5EF4-FFF2-40B4-BE49-F238E27FC236}">
              <a16:creationId xmlns:a16="http://schemas.microsoft.com/office/drawing/2014/main" id="{C6956002-9262-5FD1-CF06-ED563625693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6522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9</xdr:col>
      <xdr:colOff>304800</xdr:colOff>
      <xdr:row>41</xdr:row>
      <xdr:rowOff>228600</xdr:rowOff>
    </xdr:to>
    <xdr:pic>
      <xdr:nvPicPr>
        <xdr:cNvPr id="3625" name="Control 294">
          <a:extLst>
            <a:ext uri="{FF2B5EF4-FFF2-40B4-BE49-F238E27FC236}">
              <a16:creationId xmlns:a16="http://schemas.microsoft.com/office/drawing/2014/main" id="{DC54ABCE-B1DC-32EF-0306-4A57FDDF5CC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6522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3</xdr:col>
      <xdr:colOff>304800</xdr:colOff>
      <xdr:row>42</xdr:row>
      <xdr:rowOff>228600</xdr:rowOff>
    </xdr:to>
    <xdr:pic>
      <xdr:nvPicPr>
        <xdr:cNvPr id="3626" name="Control 295">
          <a:extLst>
            <a:ext uri="{FF2B5EF4-FFF2-40B4-BE49-F238E27FC236}">
              <a16:creationId xmlns:a16="http://schemas.microsoft.com/office/drawing/2014/main" id="{0D59C3BC-B15D-5CE7-38B7-203421BAB3E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7297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4</xdr:col>
      <xdr:colOff>304800</xdr:colOff>
      <xdr:row>42</xdr:row>
      <xdr:rowOff>228600</xdr:rowOff>
    </xdr:to>
    <xdr:pic>
      <xdr:nvPicPr>
        <xdr:cNvPr id="3627" name="Control 296">
          <a:extLst>
            <a:ext uri="{FF2B5EF4-FFF2-40B4-BE49-F238E27FC236}">
              <a16:creationId xmlns:a16="http://schemas.microsoft.com/office/drawing/2014/main" id="{5CA4C149-F906-7E78-299C-75082A2C39F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7297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5</xdr:col>
      <xdr:colOff>304800</xdr:colOff>
      <xdr:row>42</xdr:row>
      <xdr:rowOff>228600</xdr:rowOff>
    </xdr:to>
    <xdr:pic>
      <xdr:nvPicPr>
        <xdr:cNvPr id="3628" name="Control 297">
          <a:extLst>
            <a:ext uri="{FF2B5EF4-FFF2-40B4-BE49-F238E27FC236}">
              <a16:creationId xmlns:a16="http://schemas.microsoft.com/office/drawing/2014/main" id="{4B5A6032-BFAC-1648-2B7C-E6B79C0F760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7297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6</xdr:col>
      <xdr:colOff>304800</xdr:colOff>
      <xdr:row>42</xdr:row>
      <xdr:rowOff>228600</xdr:rowOff>
    </xdr:to>
    <xdr:pic>
      <xdr:nvPicPr>
        <xdr:cNvPr id="3629" name="Control 298">
          <a:extLst>
            <a:ext uri="{FF2B5EF4-FFF2-40B4-BE49-F238E27FC236}">
              <a16:creationId xmlns:a16="http://schemas.microsoft.com/office/drawing/2014/main" id="{7F674AC5-8AAF-BBCC-57C9-93E6E749738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7297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42</xdr:row>
      <xdr:rowOff>0</xdr:rowOff>
    </xdr:from>
    <xdr:to>
      <xdr:col>7</xdr:col>
      <xdr:colOff>304800</xdr:colOff>
      <xdr:row>42</xdr:row>
      <xdr:rowOff>228600</xdr:rowOff>
    </xdr:to>
    <xdr:pic>
      <xdr:nvPicPr>
        <xdr:cNvPr id="3630" name="Control 299">
          <a:extLst>
            <a:ext uri="{FF2B5EF4-FFF2-40B4-BE49-F238E27FC236}">
              <a16:creationId xmlns:a16="http://schemas.microsoft.com/office/drawing/2014/main" id="{A2409EE5-AA0E-EA7A-B182-D798A6A992E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7297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42</xdr:row>
      <xdr:rowOff>0</xdr:rowOff>
    </xdr:from>
    <xdr:to>
      <xdr:col>8</xdr:col>
      <xdr:colOff>304800</xdr:colOff>
      <xdr:row>42</xdr:row>
      <xdr:rowOff>228600</xdr:rowOff>
    </xdr:to>
    <xdr:pic>
      <xdr:nvPicPr>
        <xdr:cNvPr id="3631" name="Control 300">
          <a:extLst>
            <a:ext uri="{FF2B5EF4-FFF2-40B4-BE49-F238E27FC236}">
              <a16:creationId xmlns:a16="http://schemas.microsoft.com/office/drawing/2014/main" id="{98457A12-41CB-B135-1B28-9E023B055B8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7297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42</xdr:row>
      <xdr:rowOff>0</xdr:rowOff>
    </xdr:from>
    <xdr:to>
      <xdr:col>9</xdr:col>
      <xdr:colOff>304800</xdr:colOff>
      <xdr:row>42</xdr:row>
      <xdr:rowOff>228600</xdr:rowOff>
    </xdr:to>
    <xdr:pic>
      <xdr:nvPicPr>
        <xdr:cNvPr id="3632" name="Control 301">
          <a:extLst>
            <a:ext uri="{FF2B5EF4-FFF2-40B4-BE49-F238E27FC236}">
              <a16:creationId xmlns:a16="http://schemas.microsoft.com/office/drawing/2014/main" id="{57C343FE-3467-4D83-89D3-70E6FFA5B0F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7297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3</xdr:col>
      <xdr:colOff>304800</xdr:colOff>
      <xdr:row>44</xdr:row>
      <xdr:rowOff>228600</xdr:rowOff>
    </xdr:to>
    <xdr:pic>
      <xdr:nvPicPr>
        <xdr:cNvPr id="3633" name="Control 302">
          <a:extLst>
            <a:ext uri="{FF2B5EF4-FFF2-40B4-BE49-F238E27FC236}">
              <a16:creationId xmlns:a16="http://schemas.microsoft.com/office/drawing/2014/main" id="{07D76948-59A3-5D7E-A80B-5DF6CA345B1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8084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4</xdr:col>
      <xdr:colOff>304800</xdr:colOff>
      <xdr:row>44</xdr:row>
      <xdr:rowOff>228600</xdr:rowOff>
    </xdr:to>
    <xdr:pic>
      <xdr:nvPicPr>
        <xdr:cNvPr id="3634" name="Control 303">
          <a:extLst>
            <a:ext uri="{FF2B5EF4-FFF2-40B4-BE49-F238E27FC236}">
              <a16:creationId xmlns:a16="http://schemas.microsoft.com/office/drawing/2014/main" id="{58FAECB0-1F27-3BCB-DB17-5B46732E426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8084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5</xdr:col>
      <xdr:colOff>304800</xdr:colOff>
      <xdr:row>44</xdr:row>
      <xdr:rowOff>228600</xdr:rowOff>
    </xdr:to>
    <xdr:pic>
      <xdr:nvPicPr>
        <xdr:cNvPr id="3635" name="Control 304">
          <a:extLst>
            <a:ext uri="{FF2B5EF4-FFF2-40B4-BE49-F238E27FC236}">
              <a16:creationId xmlns:a16="http://schemas.microsoft.com/office/drawing/2014/main" id="{F1DBEBC9-E306-AFFA-CF65-E235677AD6E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8084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6</xdr:col>
      <xdr:colOff>304800</xdr:colOff>
      <xdr:row>44</xdr:row>
      <xdr:rowOff>228600</xdr:rowOff>
    </xdr:to>
    <xdr:pic>
      <xdr:nvPicPr>
        <xdr:cNvPr id="3636" name="Control 305">
          <a:extLst>
            <a:ext uri="{FF2B5EF4-FFF2-40B4-BE49-F238E27FC236}">
              <a16:creationId xmlns:a16="http://schemas.microsoft.com/office/drawing/2014/main" id="{30D12BDB-BF8F-DE42-4C9D-CA9C7B95AD1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8084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7</xdr:col>
      <xdr:colOff>304800</xdr:colOff>
      <xdr:row>44</xdr:row>
      <xdr:rowOff>228600</xdr:rowOff>
    </xdr:to>
    <xdr:pic>
      <xdr:nvPicPr>
        <xdr:cNvPr id="3637" name="Control 306">
          <a:extLst>
            <a:ext uri="{FF2B5EF4-FFF2-40B4-BE49-F238E27FC236}">
              <a16:creationId xmlns:a16="http://schemas.microsoft.com/office/drawing/2014/main" id="{C982B09A-B78D-A1BE-4314-7404570E05E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8084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8</xdr:col>
      <xdr:colOff>304800</xdr:colOff>
      <xdr:row>44</xdr:row>
      <xdr:rowOff>228600</xdr:rowOff>
    </xdr:to>
    <xdr:pic>
      <xdr:nvPicPr>
        <xdr:cNvPr id="3638" name="Control 307">
          <a:extLst>
            <a:ext uri="{FF2B5EF4-FFF2-40B4-BE49-F238E27FC236}">
              <a16:creationId xmlns:a16="http://schemas.microsoft.com/office/drawing/2014/main" id="{6D7D04D5-CD5C-2486-79CB-1EB6F1986D8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8084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9</xdr:col>
      <xdr:colOff>304800</xdr:colOff>
      <xdr:row>44</xdr:row>
      <xdr:rowOff>228600</xdr:rowOff>
    </xdr:to>
    <xdr:pic>
      <xdr:nvPicPr>
        <xdr:cNvPr id="3639" name="Control 308">
          <a:extLst>
            <a:ext uri="{FF2B5EF4-FFF2-40B4-BE49-F238E27FC236}">
              <a16:creationId xmlns:a16="http://schemas.microsoft.com/office/drawing/2014/main" id="{07479BF6-11B9-CB51-8058-0574FDC7111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8084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3</xdr:col>
      <xdr:colOff>304800</xdr:colOff>
      <xdr:row>45</xdr:row>
      <xdr:rowOff>228600</xdr:rowOff>
    </xdr:to>
    <xdr:pic>
      <xdr:nvPicPr>
        <xdr:cNvPr id="3640" name="Control 309">
          <a:extLst>
            <a:ext uri="{FF2B5EF4-FFF2-40B4-BE49-F238E27FC236}">
              <a16:creationId xmlns:a16="http://schemas.microsoft.com/office/drawing/2014/main" id="{239FD696-5935-477B-D917-4E377539F55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8402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4</xdr:col>
      <xdr:colOff>304800</xdr:colOff>
      <xdr:row>45</xdr:row>
      <xdr:rowOff>228600</xdr:rowOff>
    </xdr:to>
    <xdr:pic>
      <xdr:nvPicPr>
        <xdr:cNvPr id="3641" name="Control 310">
          <a:extLst>
            <a:ext uri="{FF2B5EF4-FFF2-40B4-BE49-F238E27FC236}">
              <a16:creationId xmlns:a16="http://schemas.microsoft.com/office/drawing/2014/main" id="{1922A081-3719-A55E-F284-F4E9DDDACC2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8402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5</xdr:col>
      <xdr:colOff>304800</xdr:colOff>
      <xdr:row>45</xdr:row>
      <xdr:rowOff>228600</xdr:rowOff>
    </xdr:to>
    <xdr:pic>
      <xdr:nvPicPr>
        <xdr:cNvPr id="3642" name="Control 311">
          <a:extLst>
            <a:ext uri="{FF2B5EF4-FFF2-40B4-BE49-F238E27FC236}">
              <a16:creationId xmlns:a16="http://schemas.microsoft.com/office/drawing/2014/main" id="{55318D07-09D7-FC96-7A82-BFBBEB913A8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8402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6</xdr:col>
      <xdr:colOff>304800</xdr:colOff>
      <xdr:row>45</xdr:row>
      <xdr:rowOff>228600</xdr:rowOff>
    </xdr:to>
    <xdr:pic>
      <xdr:nvPicPr>
        <xdr:cNvPr id="3643" name="Control 312">
          <a:extLst>
            <a:ext uri="{FF2B5EF4-FFF2-40B4-BE49-F238E27FC236}">
              <a16:creationId xmlns:a16="http://schemas.microsoft.com/office/drawing/2014/main" id="{176195A2-2C0A-2925-0E9D-796BB49C7E7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8402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7</xdr:col>
      <xdr:colOff>304800</xdr:colOff>
      <xdr:row>45</xdr:row>
      <xdr:rowOff>228600</xdr:rowOff>
    </xdr:to>
    <xdr:pic>
      <xdr:nvPicPr>
        <xdr:cNvPr id="3644" name="Control 313">
          <a:extLst>
            <a:ext uri="{FF2B5EF4-FFF2-40B4-BE49-F238E27FC236}">
              <a16:creationId xmlns:a16="http://schemas.microsoft.com/office/drawing/2014/main" id="{4C8C6E77-AF42-3E05-EBD4-44C9167EAA5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8402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8</xdr:col>
      <xdr:colOff>304800</xdr:colOff>
      <xdr:row>45</xdr:row>
      <xdr:rowOff>228600</xdr:rowOff>
    </xdr:to>
    <xdr:pic>
      <xdr:nvPicPr>
        <xdr:cNvPr id="3645" name="Control 314">
          <a:extLst>
            <a:ext uri="{FF2B5EF4-FFF2-40B4-BE49-F238E27FC236}">
              <a16:creationId xmlns:a16="http://schemas.microsoft.com/office/drawing/2014/main" id="{84D03FFF-68DA-6A56-B5E2-D710185BED8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8402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9</xdr:col>
      <xdr:colOff>304800</xdr:colOff>
      <xdr:row>45</xdr:row>
      <xdr:rowOff>228600</xdr:rowOff>
    </xdr:to>
    <xdr:pic>
      <xdr:nvPicPr>
        <xdr:cNvPr id="3646" name="Control 315">
          <a:extLst>
            <a:ext uri="{FF2B5EF4-FFF2-40B4-BE49-F238E27FC236}">
              <a16:creationId xmlns:a16="http://schemas.microsoft.com/office/drawing/2014/main" id="{43ACA0E6-212A-F2C9-0B2B-48D984F9A67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8402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3</xdr:col>
      <xdr:colOff>304800</xdr:colOff>
      <xdr:row>46</xdr:row>
      <xdr:rowOff>228600</xdr:rowOff>
    </xdr:to>
    <xdr:pic>
      <xdr:nvPicPr>
        <xdr:cNvPr id="3647" name="Control 316">
          <a:extLst>
            <a:ext uri="{FF2B5EF4-FFF2-40B4-BE49-F238E27FC236}">
              <a16:creationId xmlns:a16="http://schemas.microsoft.com/office/drawing/2014/main" id="{4887B22F-F261-F0E6-E7CD-854B8F77FE0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8872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4</xdr:col>
      <xdr:colOff>304800</xdr:colOff>
      <xdr:row>46</xdr:row>
      <xdr:rowOff>228600</xdr:rowOff>
    </xdr:to>
    <xdr:pic>
      <xdr:nvPicPr>
        <xdr:cNvPr id="3648" name="Control 317">
          <a:extLst>
            <a:ext uri="{FF2B5EF4-FFF2-40B4-BE49-F238E27FC236}">
              <a16:creationId xmlns:a16="http://schemas.microsoft.com/office/drawing/2014/main" id="{7C4FBAB9-0F62-3BDB-A428-A8B9043ADD6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8872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5</xdr:col>
      <xdr:colOff>304800</xdr:colOff>
      <xdr:row>46</xdr:row>
      <xdr:rowOff>228600</xdr:rowOff>
    </xdr:to>
    <xdr:pic>
      <xdr:nvPicPr>
        <xdr:cNvPr id="3649" name="Control 318">
          <a:extLst>
            <a:ext uri="{FF2B5EF4-FFF2-40B4-BE49-F238E27FC236}">
              <a16:creationId xmlns:a16="http://schemas.microsoft.com/office/drawing/2014/main" id="{7E3EC98E-90BB-B0F7-DDD0-9D3D2DDBAE8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8872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6</xdr:col>
      <xdr:colOff>304800</xdr:colOff>
      <xdr:row>46</xdr:row>
      <xdr:rowOff>228600</xdr:rowOff>
    </xdr:to>
    <xdr:pic>
      <xdr:nvPicPr>
        <xdr:cNvPr id="3650" name="Control 319">
          <a:extLst>
            <a:ext uri="{FF2B5EF4-FFF2-40B4-BE49-F238E27FC236}">
              <a16:creationId xmlns:a16="http://schemas.microsoft.com/office/drawing/2014/main" id="{0CC580C3-F566-888D-AE58-ACD84315AE6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8872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7</xdr:col>
      <xdr:colOff>304800</xdr:colOff>
      <xdr:row>46</xdr:row>
      <xdr:rowOff>228600</xdr:rowOff>
    </xdr:to>
    <xdr:pic>
      <xdr:nvPicPr>
        <xdr:cNvPr id="3651" name="Control 320">
          <a:extLst>
            <a:ext uri="{FF2B5EF4-FFF2-40B4-BE49-F238E27FC236}">
              <a16:creationId xmlns:a16="http://schemas.microsoft.com/office/drawing/2014/main" id="{D69A61BE-AF03-5100-B8C6-88F9F7C616A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8872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46</xdr:row>
      <xdr:rowOff>0</xdr:rowOff>
    </xdr:from>
    <xdr:to>
      <xdr:col>8</xdr:col>
      <xdr:colOff>304800</xdr:colOff>
      <xdr:row>46</xdr:row>
      <xdr:rowOff>228600</xdr:rowOff>
    </xdr:to>
    <xdr:pic>
      <xdr:nvPicPr>
        <xdr:cNvPr id="3652" name="Control 321">
          <a:extLst>
            <a:ext uri="{FF2B5EF4-FFF2-40B4-BE49-F238E27FC236}">
              <a16:creationId xmlns:a16="http://schemas.microsoft.com/office/drawing/2014/main" id="{E52D3899-384F-6AFF-4341-7CD036086D2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8872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46</xdr:row>
      <xdr:rowOff>0</xdr:rowOff>
    </xdr:from>
    <xdr:to>
      <xdr:col>9</xdr:col>
      <xdr:colOff>304800</xdr:colOff>
      <xdr:row>46</xdr:row>
      <xdr:rowOff>228600</xdr:rowOff>
    </xdr:to>
    <xdr:pic>
      <xdr:nvPicPr>
        <xdr:cNvPr id="3653" name="Control 322">
          <a:extLst>
            <a:ext uri="{FF2B5EF4-FFF2-40B4-BE49-F238E27FC236}">
              <a16:creationId xmlns:a16="http://schemas.microsoft.com/office/drawing/2014/main" id="{D3422FEA-2E88-AF49-9C80-C25CD304A76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8872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I67"/>
  <sheetViews>
    <sheetView tabSelected="1" zoomScale="80" zoomScaleNormal="80" workbookViewId="0">
      <pane xSplit="1" ySplit="14" topLeftCell="AD58" activePane="bottomRight" state="frozen"/>
      <selection pane="topRight" activeCell="B1" sqref="B1"/>
      <selection pane="bottomLeft" activeCell="A13" sqref="A13"/>
      <selection pane="bottomRight" activeCell="BG16" sqref="BG16:BI63"/>
    </sheetView>
  </sheetViews>
  <sheetFormatPr defaultColWidth="8.85546875" defaultRowHeight="15" x14ac:dyDescent="0.25"/>
  <cols>
    <col min="1" max="1" width="18.42578125" customWidth="1"/>
    <col min="2" max="2" width="28.42578125" customWidth="1"/>
    <col min="3" max="3" width="3.42578125" customWidth="1"/>
    <col min="4" max="6" width="4.42578125" style="28" bestFit="1" customWidth="1"/>
    <col min="7" max="7" width="7.7109375" style="28" customWidth="1"/>
    <col min="8" max="8" width="11.140625" bestFit="1" customWidth="1"/>
    <col min="9" max="10" width="4.42578125" bestFit="1" customWidth="1"/>
    <col min="11" max="11" width="6.42578125" bestFit="1" customWidth="1"/>
    <col min="12" max="12" width="4.42578125" bestFit="1" customWidth="1"/>
    <col min="13" max="13" width="5.140625" bestFit="1" customWidth="1"/>
    <col min="14" max="14" width="5.140625" customWidth="1"/>
    <col min="15" max="15" width="7.85546875" customWidth="1"/>
    <col min="16" max="16" width="7" customWidth="1"/>
    <col min="17" max="17" width="9.28515625" bestFit="1" customWidth="1"/>
    <col min="18" max="18" width="5.28515625" bestFit="1" customWidth="1"/>
    <col min="19" max="19" width="9.42578125" bestFit="1" customWidth="1"/>
    <col min="20" max="20" width="5.28515625" bestFit="1" customWidth="1"/>
    <col min="21" max="26" width="4.42578125" bestFit="1" customWidth="1"/>
    <col min="27" max="31" width="4.7109375" bestFit="1" customWidth="1"/>
    <col min="33" max="33" width="5.28515625" bestFit="1" customWidth="1"/>
    <col min="34" max="34" width="8.28515625" customWidth="1"/>
    <col min="35" max="35" width="7.7109375" customWidth="1"/>
    <col min="36" max="36" width="5.42578125" bestFit="1" customWidth="1"/>
    <col min="37" max="37" width="6.28515625" customWidth="1"/>
    <col min="38" max="38" width="6" bestFit="1" customWidth="1"/>
    <col min="39" max="39" width="4.42578125" bestFit="1" customWidth="1"/>
    <col min="40" max="40" width="9.7109375" style="1" customWidth="1"/>
    <col min="41" max="41" width="4.85546875" style="1" bestFit="1" customWidth="1"/>
    <col min="42" max="42" width="6.28515625" style="1" customWidth="1"/>
    <col min="43" max="43" width="5.85546875" style="1" customWidth="1"/>
    <col min="44" max="45" width="4.42578125" style="1" bestFit="1" customWidth="1"/>
    <col min="46" max="46" width="7.7109375" style="1" customWidth="1"/>
    <col min="47" max="47" width="4.85546875" style="1" bestFit="1" customWidth="1"/>
    <col min="48" max="48" width="4.42578125" style="1" bestFit="1" customWidth="1"/>
    <col min="49" max="49" width="4.85546875" style="1" bestFit="1" customWidth="1"/>
    <col min="50" max="51" width="4.42578125" style="1" bestFit="1" customWidth="1"/>
    <col min="52" max="52" width="7.7109375" style="1" customWidth="1"/>
    <col min="53" max="53" width="5.7109375" style="1" bestFit="1" customWidth="1"/>
    <col min="54" max="55" width="5.7109375" style="1" customWidth="1"/>
    <col min="56" max="57" width="4.42578125" style="1" bestFit="1" customWidth="1"/>
    <col min="58" max="58" width="11" customWidth="1"/>
    <col min="59" max="59" width="9.140625" customWidth="1"/>
  </cols>
  <sheetData>
    <row r="1" spans="1:61" x14ac:dyDescent="0.25">
      <c r="A1" t="s">
        <v>3</v>
      </c>
      <c r="B1" t="s">
        <v>110</v>
      </c>
      <c r="I1" s="82" t="s">
        <v>25</v>
      </c>
      <c r="J1" s="82"/>
      <c r="K1" s="82"/>
      <c r="L1" s="82"/>
      <c r="M1" s="82"/>
      <c r="N1" s="82"/>
      <c r="O1" s="82"/>
      <c r="AH1" s="88" t="s">
        <v>45</v>
      </c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90"/>
    </row>
    <row r="2" spans="1:61" ht="45" x14ac:dyDescent="0.25">
      <c r="A2" t="s">
        <v>26</v>
      </c>
      <c r="B2" t="s">
        <v>111</v>
      </c>
      <c r="I2" s="5"/>
      <c r="J2" s="5" t="s">
        <v>8</v>
      </c>
      <c r="K2" s="7" t="s">
        <v>36</v>
      </c>
      <c r="L2" s="5" t="s">
        <v>1</v>
      </c>
      <c r="M2" s="5" t="s">
        <v>2</v>
      </c>
      <c r="N2" s="5" t="s">
        <v>0</v>
      </c>
      <c r="O2" s="5" t="s">
        <v>9</v>
      </c>
      <c r="P2" s="34"/>
      <c r="Q2" s="7" t="s">
        <v>41</v>
      </c>
      <c r="R2" s="5" t="s">
        <v>0</v>
      </c>
      <c r="AH2" s="2"/>
      <c r="AI2" s="4" t="s">
        <v>46</v>
      </c>
      <c r="AJ2" s="4" t="s">
        <v>47</v>
      </c>
      <c r="AK2" s="4" t="s">
        <v>48</v>
      </c>
      <c r="AL2" s="4" t="s">
        <v>49</v>
      </c>
      <c r="AM2" s="54" t="s">
        <v>50</v>
      </c>
      <c r="AN2" s="54" t="s">
        <v>51</v>
      </c>
      <c r="AO2" s="54" t="s">
        <v>52</v>
      </c>
      <c r="AP2" s="4" t="s">
        <v>53</v>
      </c>
      <c r="AQ2" s="4" t="s">
        <v>54</v>
      </c>
      <c r="AR2" s="4" t="s">
        <v>55</v>
      </c>
      <c r="AS2" s="4" t="s">
        <v>56</v>
      </c>
      <c r="AT2" s="4" t="s">
        <v>57</v>
      </c>
    </row>
    <row r="3" spans="1:61" x14ac:dyDescent="0.25">
      <c r="A3" t="s">
        <v>60</v>
      </c>
      <c r="B3" t="s">
        <v>112</v>
      </c>
      <c r="I3" s="5" t="s">
        <v>5</v>
      </c>
      <c r="J3" s="5">
        <v>10</v>
      </c>
      <c r="K3" s="5"/>
      <c r="L3" s="5"/>
      <c r="M3" s="5">
        <v>5</v>
      </c>
      <c r="N3" s="5">
        <f>SUM(J3:M3)</f>
        <v>15</v>
      </c>
      <c r="O3" s="11">
        <f>N3/N8</f>
        <v>0.125</v>
      </c>
      <c r="P3" s="34"/>
      <c r="Q3" s="39">
        <f>(M3*66.67)/100</f>
        <v>3.3335000000000004</v>
      </c>
      <c r="R3" s="43">
        <f>(J3+K3+L3+Q3)</f>
        <v>13.333500000000001</v>
      </c>
      <c r="AH3" s="2" t="s">
        <v>5</v>
      </c>
      <c r="AI3" s="4" t="s">
        <v>58</v>
      </c>
      <c r="AJ3" s="4"/>
      <c r="AK3" s="4"/>
      <c r="AL3" s="4"/>
      <c r="AM3" s="54"/>
      <c r="AN3" s="54"/>
      <c r="AO3" s="54"/>
      <c r="AP3" s="4"/>
      <c r="AQ3" s="4"/>
      <c r="AR3" s="4"/>
      <c r="AS3" s="4"/>
      <c r="AT3" s="4"/>
    </row>
    <row r="4" spans="1:61" x14ac:dyDescent="0.25">
      <c r="A4" t="s">
        <v>4</v>
      </c>
      <c r="B4" t="s">
        <v>113</v>
      </c>
      <c r="C4" s="13"/>
      <c r="I4" s="5" t="s">
        <v>6</v>
      </c>
      <c r="J4" s="5"/>
      <c r="K4" s="5"/>
      <c r="L4" s="5"/>
      <c r="M4" s="5">
        <v>13</v>
      </c>
      <c r="N4" s="5">
        <f>SUM(J4:M4)</f>
        <v>13</v>
      </c>
      <c r="O4" s="11">
        <f>N4/N8</f>
        <v>0.10833333333333334</v>
      </c>
      <c r="P4" s="34"/>
      <c r="Q4" s="39">
        <f>(M4*66.67)/100</f>
        <v>8.6670999999999996</v>
      </c>
      <c r="R4" s="43">
        <f>(J4+K4+L4+Q4)</f>
        <v>8.6670999999999996</v>
      </c>
      <c r="AH4" s="2" t="s">
        <v>6</v>
      </c>
      <c r="AI4" s="4"/>
      <c r="AJ4" s="2" t="s">
        <v>58</v>
      </c>
      <c r="AK4" s="4"/>
      <c r="AL4" s="4"/>
      <c r="AM4" s="54"/>
      <c r="AN4" s="54"/>
      <c r="AO4" s="54"/>
      <c r="AP4" s="4"/>
      <c r="AQ4" s="4"/>
      <c r="AR4" s="4"/>
      <c r="AS4" s="4"/>
      <c r="AT4" s="4"/>
    </row>
    <row r="5" spans="1:61" x14ac:dyDescent="0.25">
      <c r="A5" t="s">
        <v>27</v>
      </c>
      <c r="B5" s="13">
        <v>48</v>
      </c>
      <c r="C5" s="14"/>
      <c r="I5" s="5" t="s">
        <v>7</v>
      </c>
      <c r="J5" s="5">
        <v>10</v>
      </c>
      <c r="K5" s="5">
        <v>10</v>
      </c>
      <c r="L5" s="5"/>
      <c r="M5" s="5">
        <v>20</v>
      </c>
      <c r="N5" s="5">
        <f>SUM(J5:M5)</f>
        <v>40</v>
      </c>
      <c r="O5" s="11">
        <f>N5/N8</f>
        <v>0.33333333333333331</v>
      </c>
      <c r="P5" s="34"/>
      <c r="Q5" s="39">
        <f>(M5*66.67)/100</f>
        <v>13.334000000000001</v>
      </c>
      <c r="R5" s="43">
        <f>(J5+K5+L5+Q5)</f>
        <v>33.334000000000003</v>
      </c>
      <c r="AH5" s="2" t="s">
        <v>7</v>
      </c>
      <c r="AI5" s="4"/>
      <c r="AJ5" s="2" t="s">
        <v>58</v>
      </c>
      <c r="AK5" s="4" t="s">
        <v>58</v>
      </c>
      <c r="AL5" s="4"/>
      <c r="AM5" s="54"/>
      <c r="AN5" s="54"/>
      <c r="AO5" s="54"/>
      <c r="AP5" s="4"/>
      <c r="AQ5" s="4"/>
      <c r="AR5" s="4"/>
      <c r="AS5" s="4"/>
      <c r="AT5" s="4"/>
    </row>
    <row r="6" spans="1:61" x14ac:dyDescent="0.25">
      <c r="B6" s="14"/>
      <c r="C6" s="14"/>
      <c r="I6" s="5" t="s">
        <v>43</v>
      </c>
      <c r="J6" s="5">
        <v>10</v>
      </c>
      <c r="K6" s="5"/>
      <c r="L6" s="5">
        <v>20</v>
      </c>
      <c r="M6" s="5">
        <v>22</v>
      </c>
      <c r="N6" s="5">
        <f>SUM(J6:M6)</f>
        <v>52</v>
      </c>
      <c r="O6" s="11">
        <f>N6/N8</f>
        <v>0.43333333333333335</v>
      </c>
      <c r="P6" s="34"/>
      <c r="Q6" s="39">
        <f>(M6*66.67)/100</f>
        <v>14.667400000000001</v>
      </c>
      <c r="R6" s="43">
        <f>(J6+K6+L6+Q6)</f>
        <v>44.667400000000001</v>
      </c>
      <c r="AH6" s="2" t="s">
        <v>43</v>
      </c>
      <c r="AI6" s="4" t="s">
        <v>58</v>
      </c>
      <c r="AJ6" s="4"/>
      <c r="AK6" s="4"/>
      <c r="AL6" s="4"/>
      <c r="AM6" s="54"/>
      <c r="AN6" s="54"/>
      <c r="AO6" s="54"/>
      <c r="AP6" s="4"/>
      <c r="AQ6" s="4"/>
      <c r="AR6" s="4"/>
      <c r="AS6" s="4"/>
      <c r="AT6" s="4"/>
    </row>
    <row r="7" spans="1:61" x14ac:dyDescent="0.25">
      <c r="B7" s="14"/>
      <c r="C7" s="14"/>
      <c r="I7" s="5"/>
      <c r="J7" s="5"/>
      <c r="K7" s="5"/>
      <c r="L7" s="5"/>
      <c r="M7" s="5"/>
      <c r="N7" s="5"/>
      <c r="O7" s="11"/>
      <c r="P7" s="34"/>
      <c r="Q7" s="39">
        <f>(M7*66.67)/100</f>
        <v>0</v>
      </c>
      <c r="R7" s="43">
        <f>(J7+K7+L7+Q7)</f>
        <v>0</v>
      </c>
      <c r="AH7" s="55" t="s">
        <v>44</v>
      </c>
      <c r="AI7" s="4"/>
      <c r="AJ7" s="4"/>
      <c r="AK7" s="4"/>
      <c r="AL7" s="4"/>
      <c r="AM7" s="54"/>
      <c r="AN7" s="54"/>
      <c r="AO7" s="54"/>
      <c r="AP7" s="4"/>
      <c r="AQ7" s="4"/>
      <c r="AR7" s="4"/>
      <c r="AS7" s="4"/>
      <c r="AT7" s="4"/>
    </row>
    <row r="8" spans="1:61" x14ac:dyDescent="0.25">
      <c r="I8" s="5"/>
      <c r="J8" s="5"/>
      <c r="K8" s="5"/>
      <c r="L8" s="5"/>
      <c r="M8" s="5"/>
      <c r="N8" s="5">
        <f>SUM(N3:N6)</f>
        <v>120</v>
      </c>
      <c r="O8" s="11">
        <f>SUM(O3:O6)</f>
        <v>1</v>
      </c>
      <c r="P8" s="34"/>
      <c r="Q8" s="33"/>
      <c r="R8" s="2"/>
      <c r="AH8" s="55" t="s">
        <v>59</v>
      </c>
      <c r="AI8" s="55"/>
      <c r="AJ8" s="55"/>
      <c r="AK8" s="2"/>
      <c r="AL8" s="2"/>
      <c r="AM8" s="2"/>
      <c r="AN8" s="2"/>
      <c r="AO8" s="2"/>
      <c r="AP8" s="2"/>
      <c r="AQ8" s="2"/>
      <c r="AR8" s="2"/>
      <c r="AS8" s="2"/>
      <c r="AT8" s="2"/>
    </row>
    <row r="9" spans="1:61" x14ac:dyDescent="0.25">
      <c r="AA9" s="56"/>
      <c r="AB9" s="56"/>
    </row>
    <row r="11" spans="1:61" ht="16.5" x14ac:dyDescent="0.35">
      <c r="A11" s="86" t="s">
        <v>10</v>
      </c>
      <c r="B11" s="86" t="s">
        <v>11</v>
      </c>
      <c r="C11" s="31" t="s">
        <v>28</v>
      </c>
      <c r="D11" s="31" t="s">
        <v>12</v>
      </c>
      <c r="E11" s="31" t="s">
        <v>13</v>
      </c>
      <c r="F11" s="31" t="s">
        <v>29</v>
      </c>
      <c r="G11" s="31" t="s">
        <v>30</v>
      </c>
      <c r="H11" s="31" t="s">
        <v>21</v>
      </c>
      <c r="I11" s="81" t="s">
        <v>14</v>
      </c>
      <c r="J11" s="81"/>
      <c r="K11" s="81"/>
      <c r="L11" s="81"/>
      <c r="M11" s="81"/>
      <c r="N11" s="81"/>
      <c r="O11" s="81"/>
      <c r="P11" s="81"/>
      <c r="Q11" s="81"/>
      <c r="R11" s="81"/>
      <c r="S11" s="72" t="s">
        <v>2</v>
      </c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7"/>
      <c r="AG11" s="81" t="s">
        <v>0</v>
      </c>
      <c r="AH11" s="51"/>
      <c r="AI11" s="69" t="s">
        <v>37</v>
      </c>
      <c r="AJ11" s="69"/>
      <c r="AK11" s="69"/>
      <c r="AL11" s="69"/>
      <c r="AM11" s="69"/>
      <c r="AN11" s="32"/>
      <c r="AO11" s="69" t="s">
        <v>37</v>
      </c>
      <c r="AP11" s="69"/>
      <c r="AQ11" s="69"/>
      <c r="AR11" s="69"/>
      <c r="AS11" s="69"/>
      <c r="AT11" s="36"/>
      <c r="AU11" s="69" t="s">
        <v>37</v>
      </c>
      <c r="AV11" s="69"/>
      <c r="AW11" s="69"/>
      <c r="AX11" s="69"/>
      <c r="AY11" s="69"/>
      <c r="AZ11" s="36"/>
      <c r="BA11" s="69" t="s">
        <v>37</v>
      </c>
      <c r="BB11" s="69"/>
      <c r="BC11" s="69"/>
      <c r="BD11" s="69"/>
      <c r="BE11" s="69"/>
      <c r="BF11" s="32"/>
      <c r="BG11" s="91" t="s">
        <v>114</v>
      </c>
      <c r="BH11" s="92"/>
      <c r="BI11" s="93"/>
    </row>
    <row r="12" spans="1:61" ht="14.45" customHeight="1" x14ac:dyDescent="0.35">
      <c r="A12" s="86"/>
      <c r="B12" s="86"/>
      <c r="C12" s="5"/>
      <c r="D12" s="4"/>
      <c r="E12" s="4"/>
      <c r="F12" s="4"/>
      <c r="G12" s="4"/>
      <c r="H12" s="2"/>
      <c r="I12" s="83"/>
      <c r="J12" s="84"/>
      <c r="K12" s="85"/>
      <c r="L12" s="83"/>
      <c r="M12" s="84"/>
      <c r="N12" s="85"/>
      <c r="O12" s="74"/>
      <c r="P12" s="75"/>
      <c r="Q12" s="76"/>
      <c r="R12" s="87" t="s">
        <v>32</v>
      </c>
      <c r="S12" s="72" t="s">
        <v>15</v>
      </c>
      <c r="T12" s="73"/>
      <c r="U12" s="73"/>
      <c r="V12" s="72" t="s">
        <v>16</v>
      </c>
      <c r="W12" s="73"/>
      <c r="X12" s="72" t="s">
        <v>17</v>
      </c>
      <c r="Y12" s="77"/>
      <c r="Z12" s="72" t="s">
        <v>22</v>
      </c>
      <c r="AA12" s="77"/>
      <c r="AB12" s="72" t="s">
        <v>23</v>
      </c>
      <c r="AC12" s="77"/>
      <c r="AD12" s="72" t="s">
        <v>24</v>
      </c>
      <c r="AE12" s="77"/>
      <c r="AF12" s="78" t="s">
        <v>31</v>
      </c>
      <c r="AG12" s="81"/>
      <c r="AH12" s="51"/>
      <c r="AI12" s="69"/>
      <c r="AJ12" s="69"/>
      <c r="AK12" s="69"/>
      <c r="AL12" s="69"/>
      <c r="AM12" s="69"/>
      <c r="AO12" s="69"/>
      <c r="AP12" s="69"/>
      <c r="AQ12" s="69"/>
      <c r="AR12" s="69"/>
      <c r="AS12" s="69"/>
      <c r="AT12" s="36"/>
      <c r="AU12" s="69"/>
      <c r="AV12" s="69"/>
      <c r="AW12" s="69"/>
      <c r="AX12" s="69"/>
      <c r="AY12" s="69"/>
      <c r="AZ12" s="36"/>
      <c r="BA12" s="69"/>
      <c r="BB12" s="69"/>
      <c r="BC12" s="69"/>
      <c r="BD12" s="69"/>
      <c r="BE12" s="69"/>
      <c r="BF12" s="3"/>
      <c r="BG12" s="94" t="s">
        <v>46</v>
      </c>
      <c r="BH12" s="94" t="s">
        <v>47</v>
      </c>
      <c r="BI12" s="94" t="s">
        <v>48</v>
      </c>
    </row>
    <row r="13" spans="1:61" x14ac:dyDescent="0.25">
      <c r="A13" s="86"/>
      <c r="B13" s="86"/>
      <c r="C13" s="5"/>
      <c r="D13" s="4"/>
      <c r="E13" s="4"/>
      <c r="F13" s="4"/>
      <c r="G13" s="4"/>
      <c r="H13" s="2"/>
      <c r="I13" s="4"/>
      <c r="J13" s="4"/>
      <c r="K13" s="4"/>
      <c r="L13" s="4"/>
      <c r="M13" s="4"/>
      <c r="N13" s="4"/>
      <c r="O13" s="4"/>
      <c r="P13" s="4"/>
      <c r="Q13" s="4"/>
      <c r="R13" s="87"/>
      <c r="S13" s="5" t="s">
        <v>18</v>
      </c>
      <c r="T13" s="5" t="s">
        <v>19</v>
      </c>
      <c r="U13" s="5" t="s">
        <v>20</v>
      </c>
      <c r="V13" s="5" t="s">
        <v>18</v>
      </c>
      <c r="W13" s="5" t="s">
        <v>19</v>
      </c>
      <c r="X13" s="5" t="s">
        <v>18</v>
      </c>
      <c r="Y13" s="5" t="s">
        <v>19</v>
      </c>
      <c r="Z13" s="5" t="s">
        <v>18</v>
      </c>
      <c r="AA13" s="5" t="s">
        <v>19</v>
      </c>
      <c r="AB13" s="5" t="s">
        <v>18</v>
      </c>
      <c r="AC13" s="5" t="s">
        <v>19</v>
      </c>
      <c r="AD13" s="5" t="s">
        <v>18</v>
      </c>
      <c r="AE13" s="5" t="s">
        <v>19</v>
      </c>
      <c r="AF13" s="79"/>
      <c r="AG13" s="81"/>
      <c r="AH13" s="51"/>
      <c r="AI13" s="41" t="s">
        <v>38</v>
      </c>
      <c r="AJ13" s="41" t="s">
        <v>40</v>
      </c>
      <c r="AK13" s="41" t="s">
        <v>39</v>
      </c>
      <c r="AL13" s="41" t="s">
        <v>43</v>
      </c>
      <c r="AM13" s="41" t="s">
        <v>44</v>
      </c>
      <c r="AO13" s="41" t="s">
        <v>38</v>
      </c>
      <c r="AP13" s="41" t="s">
        <v>40</v>
      </c>
      <c r="AQ13" s="41" t="s">
        <v>39</v>
      </c>
      <c r="AR13" s="41" t="s">
        <v>43</v>
      </c>
      <c r="AS13" s="41" t="s">
        <v>44</v>
      </c>
      <c r="AT13" s="35"/>
      <c r="AU13" s="11" t="s">
        <v>38</v>
      </c>
      <c r="AV13" s="11" t="s">
        <v>6</v>
      </c>
      <c r="AW13" s="11" t="s">
        <v>39</v>
      </c>
      <c r="AX13" s="11" t="s">
        <v>43</v>
      </c>
      <c r="AY13" s="11" t="s">
        <v>44</v>
      </c>
      <c r="AZ13" s="35"/>
      <c r="BA13" s="11" t="s">
        <v>38</v>
      </c>
      <c r="BB13" s="11" t="s">
        <v>6</v>
      </c>
      <c r="BC13" s="11" t="s">
        <v>39</v>
      </c>
      <c r="BD13" s="11" t="s">
        <v>43</v>
      </c>
      <c r="BE13" s="11" t="s">
        <v>44</v>
      </c>
      <c r="BF13" s="3"/>
    </row>
    <row r="14" spans="1:61" x14ac:dyDescent="0.25">
      <c r="A14" s="86"/>
      <c r="B14" s="86"/>
      <c r="C14" s="5"/>
      <c r="D14" s="42" t="s">
        <v>43</v>
      </c>
      <c r="E14" s="5" t="s">
        <v>7</v>
      </c>
      <c r="F14" s="5" t="s">
        <v>5</v>
      </c>
      <c r="G14" s="5"/>
      <c r="H14" s="5" t="s">
        <v>7</v>
      </c>
      <c r="I14" s="5" t="s">
        <v>43</v>
      </c>
      <c r="J14" s="5"/>
      <c r="K14" s="5"/>
      <c r="L14" s="5"/>
      <c r="M14" s="5"/>
      <c r="N14" s="5"/>
      <c r="O14" s="5"/>
      <c r="P14" s="5"/>
      <c r="Q14" s="5"/>
      <c r="R14" s="87"/>
      <c r="S14" s="5" t="s">
        <v>6</v>
      </c>
      <c r="T14" s="5" t="s">
        <v>6</v>
      </c>
      <c r="U14" s="5" t="s">
        <v>43</v>
      </c>
      <c r="V14" s="4" t="s">
        <v>43</v>
      </c>
      <c r="W14" s="5" t="s">
        <v>43</v>
      </c>
      <c r="X14" s="4" t="s">
        <v>43</v>
      </c>
      <c r="Y14" s="4" t="s">
        <v>43</v>
      </c>
      <c r="Z14" s="5" t="s">
        <v>7</v>
      </c>
      <c r="AA14" s="5" t="s">
        <v>7</v>
      </c>
      <c r="AB14" s="5" t="s">
        <v>6</v>
      </c>
      <c r="AC14" s="5" t="s">
        <v>5</v>
      </c>
      <c r="AD14" s="5" t="s">
        <v>7</v>
      </c>
      <c r="AE14" s="5" t="s">
        <v>7</v>
      </c>
      <c r="AF14" s="80"/>
      <c r="AG14" s="81"/>
      <c r="AH14" s="51"/>
      <c r="AI14" s="33"/>
      <c r="AJ14" s="33"/>
      <c r="AK14" s="33"/>
      <c r="AL14" s="33"/>
      <c r="AM14" s="33"/>
      <c r="AO14" s="33"/>
      <c r="AP14" s="33"/>
      <c r="AQ14" s="33"/>
      <c r="AR14" s="33"/>
      <c r="AS14" s="33"/>
      <c r="AT14" s="35"/>
      <c r="AU14" s="11"/>
      <c r="AV14" s="11"/>
      <c r="AW14" s="11"/>
      <c r="AX14" s="11"/>
      <c r="AY14" s="11"/>
      <c r="AZ14" s="35"/>
      <c r="BA14" s="11"/>
      <c r="BB14" s="11"/>
      <c r="BC14" s="11"/>
      <c r="BD14" s="11"/>
      <c r="BE14" s="11"/>
    </row>
    <row r="15" spans="1:61" x14ac:dyDescent="0.25">
      <c r="A15" s="86"/>
      <c r="B15" s="86"/>
      <c r="C15" s="5"/>
      <c r="D15" s="8">
        <v>10</v>
      </c>
      <c r="E15" s="8">
        <v>10</v>
      </c>
      <c r="F15" s="8">
        <v>10</v>
      </c>
      <c r="G15" s="8"/>
      <c r="H15" s="8">
        <v>10</v>
      </c>
      <c r="I15" s="9">
        <v>20</v>
      </c>
      <c r="J15" s="9"/>
      <c r="K15" s="9"/>
      <c r="L15" s="9"/>
      <c r="M15" s="9"/>
      <c r="N15" s="9"/>
      <c r="O15" s="9"/>
      <c r="P15" s="9"/>
      <c r="Q15" s="9"/>
      <c r="R15" s="8">
        <v>20</v>
      </c>
      <c r="S15" s="9">
        <v>4</v>
      </c>
      <c r="T15" s="9">
        <v>4</v>
      </c>
      <c r="U15" s="9">
        <v>2</v>
      </c>
      <c r="V15" s="9">
        <v>4</v>
      </c>
      <c r="W15" s="9">
        <v>6</v>
      </c>
      <c r="X15" s="9">
        <v>6</v>
      </c>
      <c r="Y15" s="9">
        <v>4</v>
      </c>
      <c r="Z15" s="9">
        <v>5</v>
      </c>
      <c r="AA15" s="9">
        <v>5</v>
      </c>
      <c r="AB15" s="9">
        <v>5</v>
      </c>
      <c r="AC15" s="9">
        <v>5</v>
      </c>
      <c r="AD15" s="9">
        <v>6</v>
      </c>
      <c r="AE15" s="9">
        <v>4</v>
      </c>
      <c r="AF15" s="9">
        <v>40</v>
      </c>
      <c r="AG15" s="2"/>
      <c r="AI15" s="40">
        <f>SUMIF($D$14:$AE$14,I$3,$D15:$AE15) -M$3+Q$3</f>
        <v>13.333500000000001</v>
      </c>
      <c r="AJ15" s="40">
        <f>SUMIF($D$14:$AE$14,I$4,$D15:$AE15) -M$4+Q$4</f>
        <v>8.6670999999999996</v>
      </c>
      <c r="AK15" s="40">
        <f>SUMIF($D$14:$AE$14,I$5,$D15:$AE15) -M$5 +Q$5</f>
        <v>33.334000000000003</v>
      </c>
      <c r="AL15" s="40">
        <f>SUMIF($D$14:$AE$14,I$6,$D15:$AE15) -M$6 +Q$6</f>
        <v>44.667400000000001</v>
      </c>
      <c r="AM15" s="40"/>
      <c r="AO15" s="40">
        <f>SUMIF($D$14:$AE$14,I$3,$D15:$AE15) -M$3+Q$3</f>
        <v>13.333500000000001</v>
      </c>
      <c r="AP15" s="40">
        <f>SUMIF($D$14:$AE$14,I$4,$D15:$AE15) -M$4+Q$4</f>
        <v>8.6670999999999996</v>
      </c>
      <c r="AQ15" s="40">
        <f>SUMIF($D$14:$AE$14,I$5,$D15:$AE15) -M$5 +Q$5</f>
        <v>33.334000000000003</v>
      </c>
      <c r="AR15" s="40">
        <f>SUMIF($D$14:$AE$14,I$6,$D15:$AE15) -M$6 +Q$6</f>
        <v>44.667400000000001</v>
      </c>
      <c r="AS15" s="40"/>
      <c r="AT15" s="37"/>
      <c r="AU15" s="40">
        <f>SUMIF($D$14:$AE$14,I$3,$D15:$AE15) -M$3+Q$3</f>
        <v>13.333500000000001</v>
      </c>
      <c r="AV15" s="40">
        <f>SUMIF($D$14:$AE$14,I$4,$D15:$AE15) -M$4+Q$4</f>
        <v>8.6670999999999996</v>
      </c>
      <c r="AW15" s="40">
        <f>SUMIF($D$14:$AE$14,I$5,$D15:$AE15) -M$5 +Q$5</f>
        <v>33.334000000000003</v>
      </c>
      <c r="AX15" s="40">
        <f>SUMIF($D$14:$AE$14,I$6,$D15:$AE15) -M$6 +Q$6</f>
        <v>44.667400000000001</v>
      </c>
      <c r="AY15" s="40"/>
      <c r="AZ15" s="37"/>
      <c r="BA15" s="40">
        <f>SUMIF($D$14:$AE$14,I$3,$D15:$AE15) -M$3+Q$3</f>
        <v>13.333500000000001</v>
      </c>
      <c r="BB15" s="40">
        <f>SUMIF($D$14:$AE$14,I$4,$D15:$AE15) -M$4+Q$4</f>
        <v>8.6670999999999996</v>
      </c>
      <c r="BC15" s="40">
        <f>SUMIF($D$14:$AE$14,I$5,$D15:$AE15) -M$5 +Q$5</f>
        <v>33.334000000000003</v>
      </c>
      <c r="BD15" s="40">
        <f>SUMIF($D$14:$AE$14,I$6,$D15:$AE15) -M$6 +Q$6</f>
        <v>44.667400000000001</v>
      </c>
      <c r="BE15" s="40"/>
      <c r="BG15">
        <v>4</v>
      </c>
      <c r="BH15">
        <v>4</v>
      </c>
      <c r="BI15">
        <v>2</v>
      </c>
    </row>
    <row r="16" spans="1:61" ht="14.45" customHeight="1" x14ac:dyDescent="0.25">
      <c r="A16" s="61">
        <v>1903610201784</v>
      </c>
      <c r="B16" s="61" t="s">
        <v>62</v>
      </c>
      <c r="C16" s="4"/>
      <c r="D16" s="15" t="s">
        <v>61</v>
      </c>
      <c r="E16" s="17">
        <v>5</v>
      </c>
      <c r="F16" s="18">
        <v>3.5</v>
      </c>
      <c r="G16" s="44">
        <f>LARGE(D16:F16,1)+LARGE(D16:F16,2)</f>
        <v>8.5</v>
      </c>
      <c r="H16" s="16">
        <v>8</v>
      </c>
      <c r="I16" s="16">
        <v>10</v>
      </c>
      <c r="J16" s="16"/>
      <c r="K16" s="16"/>
      <c r="L16" s="21"/>
      <c r="M16" s="21"/>
      <c r="N16" s="21"/>
      <c r="O16" s="16"/>
      <c r="P16" s="16"/>
      <c r="Q16" s="16"/>
      <c r="R16" s="5">
        <f>SUM(I16:P16)</f>
        <v>10</v>
      </c>
      <c r="S16" s="5"/>
      <c r="T16" s="5"/>
      <c r="U16" s="5"/>
      <c r="V16" s="10">
        <v>2.5</v>
      </c>
      <c r="W16" s="10"/>
      <c r="X16" s="5">
        <v>0</v>
      </c>
      <c r="Y16" s="5">
        <v>4</v>
      </c>
      <c r="Z16" s="5"/>
      <c r="AA16" s="5"/>
      <c r="AB16" s="10"/>
      <c r="AC16" s="10">
        <v>2</v>
      </c>
      <c r="AD16" s="10">
        <v>1</v>
      </c>
      <c r="AE16" s="10">
        <v>0</v>
      </c>
      <c r="AF16" s="5">
        <f t="shared" ref="AF16:AF47" si="0">SUM(S16:AE16)</f>
        <v>9.5</v>
      </c>
      <c r="AG16" s="22">
        <f>SUM(C16,G16,H16,R16,AF16)</f>
        <v>36</v>
      </c>
      <c r="AH16" s="28"/>
      <c r="AI16" s="52">
        <f t="shared" ref="AI16:AI47" si="1">MIN(SUMIF($D$14:$AE$14,I$3,$D16:$AE16), 100)</f>
        <v>5.5</v>
      </c>
      <c r="AJ16" s="52">
        <f t="shared" ref="AJ16:AJ47" si="2">MIN(SUMIF($D$14:$AE$14,I$4,$D16:$AE16), 100)</f>
        <v>0</v>
      </c>
      <c r="AK16" s="52">
        <f t="shared" ref="AK16:AK47" si="3">MIN(SUMIF($D$14:$AE$14,I$5,$D16:$AE16), 100)</f>
        <v>14</v>
      </c>
      <c r="AL16" s="52">
        <f>MIN(SUMIF($D$14:$AE$14,I$6,$D16:$AE16), 100)</f>
        <v>16.5</v>
      </c>
      <c r="AM16" s="52"/>
      <c r="AO16" s="11">
        <f t="shared" ref="AO16:AO47" si="4">MIN(SUMIF($D$14:$AE$14,I$3,$D16:$AE16)/AO$15, 100%)</f>
        <v>0.41249484381445228</v>
      </c>
      <c r="AP16" s="11">
        <f t="shared" ref="AP16:AP47" si="5">MIN(SUMIF($D$14:$AE$14,I$4,$D16:$AE16)/AP$15, 100%)</f>
        <v>0</v>
      </c>
      <c r="AQ16" s="11">
        <f t="shared" ref="AQ16:AQ47" si="6">MIN(SUMIF($D$14:$AE$14,I$5,$D16:$AE16)/AQ$15, 100%)</f>
        <v>0.41999160016799658</v>
      </c>
      <c r="AR16" s="11">
        <f>MIN(SUMIF($D$14:$AE$14,I$6,$D16:$AE16)/AR$15, 100%)</f>
        <v>0.3693969203490689</v>
      </c>
      <c r="AS16" s="11"/>
      <c r="AT16" s="35"/>
      <c r="AU16" s="33">
        <f>IF((AO16)&gt;=50%, 2, (IF((AO16)&lt;25%, 0, 1)))</f>
        <v>1</v>
      </c>
      <c r="AV16" s="33">
        <f>IF((AP16)&gt;=50%, 2, (IF((AP16)&lt;25%, 0, 1)))</f>
        <v>0</v>
      </c>
      <c r="AW16" s="33">
        <f>IF((AQ16)&gt;=50%, 2, (IF((AQ16)&lt;25%, 0, 1)))</f>
        <v>1</v>
      </c>
      <c r="AX16" s="33">
        <f>IF((AR16)&gt;=50%, 2, (IF((AR16)&lt;25%, 0, 1)))</f>
        <v>1</v>
      </c>
      <c r="AY16" s="33"/>
      <c r="AZ16" s="38"/>
      <c r="BA16" s="33" t="str">
        <f>IF(AU16=2,"Att", (IF(AU16=0,"Not","Weak")))</f>
        <v>Weak</v>
      </c>
      <c r="BB16" s="33" t="str">
        <f>IF(AV16=2,"Att", (IF(AV16=0,"Not","Weak")))</f>
        <v>Not</v>
      </c>
      <c r="BC16" s="33" t="str">
        <f>IF(AW16=2,"Att", (IF(AW16=0,"Not","Weak")))</f>
        <v>Weak</v>
      </c>
      <c r="BD16" s="33" t="str">
        <f>IF(AX16=2,"Att", (IF(AX16=0,"Not","Weak")))</f>
        <v>Weak</v>
      </c>
      <c r="BE16" s="33"/>
      <c r="BG16">
        <f>AU16+AX16</f>
        <v>2</v>
      </c>
      <c r="BH16">
        <f>AV16+AW16</f>
        <v>1</v>
      </c>
      <c r="BI16">
        <f>AW16</f>
        <v>1</v>
      </c>
    </row>
    <row r="17" spans="1:61" ht="14.45" customHeight="1" x14ac:dyDescent="0.25">
      <c r="A17" s="61">
        <v>222210005101091</v>
      </c>
      <c r="B17" s="61" t="s">
        <v>63</v>
      </c>
      <c r="C17" s="24"/>
      <c r="D17" s="48" t="s">
        <v>42</v>
      </c>
      <c r="E17" s="48" t="s">
        <v>42</v>
      </c>
      <c r="F17" s="48" t="s">
        <v>42</v>
      </c>
      <c r="G17" s="44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30">
        <f>SUM(I17:P17)</f>
        <v>0</v>
      </c>
      <c r="S17" s="5"/>
      <c r="T17" s="5"/>
      <c r="U17" s="5"/>
      <c r="V17" s="10"/>
      <c r="W17" s="10"/>
      <c r="X17" s="5"/>
      <c r="Y17" s="5"/>
      <c r="Z17" s="5"/>
      <c r="AA17" s="5"/>
      <c r="AB17" s="10"/>
      <c r="AC17" s="10"/>
      <c r="AD17" s="10"/>
      <c r="AE17" s="10"/>
      <c r="AF17" s="5">
        <f t="shared" si="0"/>
        <v>0</v>
      </c>
      <c r="AG17" s="22"/>
      <c r="AH17" s="28"/>
      <c r="AI17" s="53">
        <f t="shared" si="1"/>
        <v>0</v>
      </c>
      <c r="AJ17" s="53">
        <f t="shared" si="2"/>
        <v>0</v>
      </c>
      <c r="AK17" s="53">
        <f t="shared" si="3"/>
        <v>0</v>
      </c>
      <c r="AL17" s="52">
        <f t="shared" ref="AL17:AL63" si="7">MIN(SUMIF($D$14:$AE$14,I$6,$D17:$AE17), 100)</f>
        <v>0</v>
      </c>
      <c r="AM17" s="53"/>
      <c r="AO17" s="49">
        <f t="shared" si="4"/>
        <v>0</v>
      </c>
      <c r="AP17" s="49">
        <f t="shared" si="5"/>
        <v>0</v>
      </c>
      <c r="AQ17" s="49">
        <f t="shared" si="6"/>
        <v>0</v>
      </c>
      <c r="AR17" s="11">
        <f t="shared" ref="AR17:AR63" si="8">MIN(SUMIF($D$14:$AE$14,I$6,$D17:$AE17)/AR$15, 100%)</f>
        <v>0</v>
      </c>
      <c r="AS17" s="49"/>
      <c r="AT17" s="35"/>
      <c r="AU17" s="50">
        <f t="shared" ref="AU17:AU63" si="9">IF((AO17)&gt;=50%, 2, (IF((AO17)&lt;25%, 0, 1)))</f>
        <v>0</v>
      </c>
      <c r="AV17" s="50">
        <f t="shared" ref="AV17:AV63" si="10">IF((AP17)&gt;=50%, 2, (IF((AP17)&lt;25%, 0, 1)))</f>
        <v>0</v>
      </c>
      <c r="AW17" s="50">
        <f t="shared" ref="AW17:AW63" si="11">IF((AQ17)&gt;=50%, 2, (IF((AQ17)&lt;25%, 0, 1)))</f>
        <v>0</v>
      </c>
      <c r="AX17" s="33">
        <f t="shared" ref="AX17:AX63" si="12">IF((AR17)&gt;=50%, 2, (IF((AR17)&lt;25%, 0, 1)))</f>
        <v>0</v>
      </c>
      <c r="AY17" s="50"/>
      <c r="AZ17" s="38"/>
      <c r="BA17" s="50" t="str">
        <f t="shared" ref="BA17:BA63" si="13">IF(AU17=2,"Att", (IF(AU17=0,"Not","Weak")))</f>
        <v>Not</v>
      </c>
      <c r="BB17" s="50" t="str">
        <f t="shared" ref="BB17:BB63" si="14">IF(AV17=2,"Att", (IF(AV17=0,"Not","Weak")))</f>
        <v>Not</v>
      </c>
      <c r="BC17" s="50" t="str">
        <f t="shared" ref="BC17:BC63" si="15">IF(AW17=2,"Att", (IF(AW17=0,"Not","Weak")))</f>
        <v>Not</v>
      </c>
      <c r="BD17" s="33" t="str">
        <f t="shared" ref="BD17:BD62" si="16">IF(AX17=2,"Att", (IF(AX17=0,"Not","Weak")))</f>
        <v>Not</v>
      </c>
      <c r="BE17" s="50"/>
      <c r="BG17">
        <f t="shared" ref="BG17:BG63" si="17">AU17+AX17</f>
        <v>0</v>
      </c>
      <c r="BH17">
        <f t="shared" ref="BH17:BH63" si="18">AV17+AW17</f>
        <v>0</v>
      </c>
      <c r="BI17">
        <f t="shared" ref="BI17:BI63" si="19">AW17</f>
        <v>0</v>
      </c>
    </row>
    <row r="18" spans="1:61" ht="14.45" customHeight="1" x14ac:dyDescent="0.25">
      <c r="A18" s="61">
        <v>222210005101110</v>
      </c>
      <c r="B18" s="61" t="s">
        <v>64</v>
      </c>
      <c r="C18" s="24"/>
      <c r="D18" s="48" t="s">
        <v>42</v>
      </c>
      <c r="E18" s="48" t="s">
        <v>42</v>
      </c>
      <c r="F18" s="48" t="s">
        <v>42</v>
      </c>
      <c r="G18" s="44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30">
        <f>SUM(I18:P18)</f>
        <v>0</v>
      </c>
      <c r="S18" s="5"/>
      <c r="T18" s="5"/>
      <c r="U18" s="5"/>
      <c r="V18" s="10"/>
      <c r="W18" s="10"/>
      <c r="X18" s="5">
        <v>0</v>
      </c>
      <c r="Y18" s="5"/>
      <c r="Z18" s="5">
        <v>0</v>
      </c>
      <c r="AA18" s="5">
        <v>0</v>
      </c>
      <c r="AB18" s="10"/>
      <c r="AC18" s="10">
        <v>1</v>
      </c>
      <c r="AD18" s="10">
        <v>3</v>
      </c>
      <c r="AE18" s="10"/>
      <c r="AF18" s="5">
        <f t="shared" si="0"/>
        <v>4</v>
      </c>
      <c r="AG18" s="22"/>
      <c r="AH18" s="28"/>
      <c r="AI18" s="53">
        <f t="shared" si="1"/>
        <v>1</v>
      </c>
      <c r="AJ18" s="53">
        <f t="shared" si="2"/>
        <v>0</v>
      </c>
      <c r="AK18" s="53">
        <f t="shared" si="3"/>
        <v>3</v>
      </c>
      <c r="AL18" s="52">
        <f t="shared" si="7"/>
        <v>0</v>
      </c>
      <c r="AM18" s="53"/>
      <c r="AO18" s="49">
        <f t="shared" si="4"/>
        <v>7.4999062511718603E-2</v>
      </c>
      <c r="AP18" s="49">
        <f t="shared" si="5"/>
        <v>0</v>
      </c>
      <c r="AQ18" s="49">
        <f t="shared" si="6"/>
        <v>8.9998200035999273E-2</v>
      </c>
      <c r="AR18" s="11">
        <f t="shared" si="8"/>
        <v>0</v>
      </c>
      <c r="AS18" s="49"/>
      <c r="AT18" s="35"/>
      <c r="AU18" s="50">
        <f t="shared" si="9"/>
        <v>0</v>
      </c>
      <c r="AV18" s="50">
        <f t="shared" si="10"/>
        <v>0</v>
      </c>
      <c r="AW18" s="50">
        <f t="shared" si="11"/>
        <v>0</v>
      </c>
      <c r="AX18" s="33">
        <f t="shared" si="12"/>
        <v>0</v>
      </c>
      <c r="AY18" s="50"/>
      <c r="AZ18" s="38"/>
      <c r="BA18" s="50" t="str">
        <f t="shared" si="13"/>
        <v>Not</v>
      </c>
      <c r="BB18" s="50" t="str">
        <f t="shared" si="14"/>
        <v>Not</v>
      </c>
      <c r="BC18" s="50" t="str">
        <f t="shared" si="15"/>
        <v>Not</v>
      </c>
      <c r="BD18" s="33" t="str">
        <f t="shared" si="16"/>
        <v>Not</v>
      </c>
      <c r="BE18" s="50"/>
      <c r="BG18">
        <f t="shared" si="17"/>
        <v>0</v>
      </c>
      <c r="BH18">
        <f t="shared" si="18"/>
        <v>0</v>
      </c>
      <c r="BI18">
        <f t="shared" si="19"/>
        <v>0</v>
      </c>
    </row>
    <row r="19" spans="1:61" ht="14.45" customHeight="1" x14ac:dyDescent="0.25">
      <c r="A19" s="61">
        <v>222210005101115</v>
      </c>
      <c r="B19" s="61" t="s">
        <v>65</v>
      </c>
      <c r="C19" s="4"/>
      <c r="D19" s="48" t="s">
        <v>42</v>
      </c>
      <c r="E19" s="48" t="s">
        <v>42</v>
      </c>
      <c r="F19" s="48" t="s">
        <v>42</v>
      </c>
      <c r="G19" s="44"/>
      <c r="H19" s="22"/>
      <c r="I19" s="45"/>
      <c r="J19" s="46"/>
      <c r="K19" s="22"/>
      <c r="L19" s="47"/>
      <c r="M19" s="47"/>
      <c r="N19" s="47"/>
      <c r="O19" s="22"/>
      <c r="P19" s="22"/>
      <c r="Q19" s="22"/>
      <c r="R19" s="5">
        <f t="shared" ref="R19:R63" si="20">SUM(I19:P19)</f>
        <v>0</v>
      </c>
      <c r="S19" s="5">
        <v>0</v>
      </c>
      <c r="T19" s="5">
        <v>0</v>
      </c>
      <c r="U19" s="5">
        <v>0</v>
      </c>
      <c r="V19" s="10"/>
      <c r="W19" s="10"/>
      <c r="X19" s="5"/>
      <c r="Y19" s="5"/>
      <c r="Z19" s="5">
        <v>0</v>
      </c>
      <c r="AA19" s="5"/>
      <c r="AB19" s="10"/>
      <c r="AC19" s="10"/>
      <c r="AD19" s="10">
        <v>0</v>
      </c>
      <c r="AE19" s="10"/>
      <c r="AF19" s="5">
        <f t="shared" si="0"/>
        <v>0</v>
      </c>
      <c r="AG19" s="4">
        <f>SUM(C19,G19,H19,R19,AF19)</f>
        <v>0</v>
      </c>
      <c r="AH19" s="28"/>
      <c r="AI19" s="52">
        <f t="shared" si="1"/>
        <v>0</v>
      </c>
      <c r="AJ19" s="52">
        <f t="shared" si="2"/>
        <v>0</v>
      </c>
      <c r="AK19" s="52">
        <f t="shared" si="3"/>
        <v>0</v>
      </c>
      <c r="AL19" s="52">
        <f t="shared" si="7"/>
        <v>0</v>
      </c>
      <c r="AM19" s="52"/>
      <c r="AO19" s="11">
        <f t="shared" si="4"/>
        <v>0</v>
      </c>
      <c r="AP19" s="11">
        <f t="shared" si="5"/>
        <v>0</v>
      </c>
      <c r="AQ19" s="11">
        <f t="shared" si="6"/>
        <v>0</v>
      </c>
      <c r="AR19" s="11">
        <f t="shared" si="8"/>
        <v>0</v>
      </c>
      <c r="AS19" s="11"/>
      <c r="AT19" s="35"/>
      <c r="AU19" s="33">
        <f t="shared" si="9"/>
        <v>0</v>
      </c>
      <c r="AV19" s="33">
        <f t="shared" si="10"/>
        <v>0</v>
      </c>
      <c r="AW19" s="33">
        <f t="shared" si="11"/>
        <v>0</v>
      </c>
      <c r="AX19" s="33">
        <f t="shared" si="12"/>
        <v>0</v>
      </c>
      <c r="AY19" s="33"/>
      <c r="AZ19" s="38"/>
      <c r="BA19" s="33" t="str">
        <f t="shared" si="13"/>
        <v>Not</v>
      </c>
      <c r="BB19" s="33" t="str">
        <f t="shared" si="14"/>
        <v>Not</v>
      </c>
      <c r="BC19" s="33" t="str">
        <f t="shared" si="15"/>
        <v>Not</v>
      </c>
      <c r="BD19" s="33" t="str">
        <f t="shared" si="16"/>
        <v>Not</v>
      </c>
      <c r="BE19" s="33"/>
      <c r="BG19">
        <f t="shared" si="17"/>
        <v>0</v>
      </c>
      <c r="BH19">
        <f t="shared" si="18"/>
        <v>0</v>
      </c>
      <c r="BI19">
        <f t="shared" si="19"/>
        <v>0</v>
      </c>
    </row>
    <row r="20" spans="1:61" x14ac:dyDescent="0.25">
      <c r="A20" s="61">
        <v>222210005101120</v>
      </c>
      <c r="B20" s="61" t="s">
        <v>66</v>
      </c>
      <c r="C20" s="4"/>
      <c r="D20" s="48" t="s">
        <v>42</v>
      </c>
      <c r="E20" s="48" t="s">
        <v>42</v>
      </c>
      <c r="F20" s="48" t="s">
        <v>42</v>
      </c>
      <c r="G20" s="44"/>
      <c r="H20" s="4"/>
      <c r="I20" s="6"/>
      <c r="J20" s="7"/>
      <c r="K20" s="4"/>
      <c r="L20" s="20"/>
      <c r="M20" s="20"/>
      <c r="N20" s="20"/>
      <c r="O20" s="4"/>
      <c r="P20" s="4"/>
      <c r="Q20" s="4"/>
      <c r="R20" s="5">
        <f t="shared" si="20"/>
        <v>0</v>
      </c>
      <c r="S20" s="5"/>
      <c r="T20" s="5"/>
      <c r="U20" s="5"/>
      <c r="V20" s="10"/>
      <c r="W20" s="10">
        <v>0</v>
      </c>
      <c r="X20" s="5"/>
      <c r="Y20" s="5"/>
      <c r="Z20" s="5"/>
      <c r="AA20" s="5"/>
      <c r="AB20" s="10"/>
      <c r="AC20" s="10">
        <v>0</v>
      </c>
      <c r="AD20" s="10">
        <v>0</v>
      </c>
      <c r="AE20" s="10">
        <v>0</v>
      </c>
      <c r="AF20" s="5">
        <f t="shared" si="0"/>
        <v>0</v>
      </c>
      <c r="AG20" s="4">
        <f>SUM(C20,G20,H20,R20,AF20)</f>
        <v>0</v>
      </c>
      <c r="AH20" s="28"/>
      <c r="AI20" s="52">
        <f t="shared" si="1"/>
        <v>0</v>
      </c>
      <c r="AJ20" s="52">
        <f t="shared" si="2"/>
        <v>0</v>
      </c>
      <c r="AK20" s="52">
        <f t="shared" si="3"/>
        <v>0</v>
      </c>
      <c r="AL20" s="52">
        <f t="shared" si="7"/>
        <v>0</v>
      </c>
      <c r="AM20" s="52"/>
      <c r="AO20" s="11">
        <f t="shared" si="4"/>
        <v>0</v>
      </c>
      <c r="AP20" s="11">
        <f t="shared" si="5"/>
        <v>0</v>
      </c>
      <c r="AQ20" s="11">
        <f t="shared" si="6"/>
        <v>0</v>
      </c>
      <c r="AR20" s="11">
        <f t="shared" si="8"/>
        <v>0</v>
      </c>
      <c r="AS20" s="11"/>
      <c r="AT20" s="35"/>
      <c r="AU20" s="33">
        <f t="shared" si="9"/>
        <v>0</v>
      </c>
      <c r="AV20" s="33">
        <f t="shared" si="10"/>
        <v>0</v>
      </c>
      <c r="AW20" s="33">
        <f t="shared" si="11"/>
        <v>0</v>
      </c>
      <c r="AX20" s="33">
        <f t="shared" si="12"/>
        <v>0</v>
      </c>
      <c r="AY20" s="33"/>
      <c r="AZ20" s="38"/>
      <c r="BA20" s="33" t="str">
        <f t="shared" si="13"/>
        <v>Not</v>
      </c>
      <c r="BB20" s="33" t="str">
        <f t="shared" si="14"/>
        <v>Not</v>
      </c>
      <c r="BC20" s="33" t="str">
        <f t="shared" si="15"/>
        <v>Not</v>
      </c>
      <c r="BD20" s="33" t="str">
        <f t="shared" si="16"/>
        <v>Not</v>
      </c>
      <c r="BE20" s="33"/>
      <c r="BG20">
        <f t="shared" si="17"/>
        <v>0</v>
      </c>
      <c r="BH20">
        <f t="shared" si="18"/>
        <v>0</v>
      </c>
      <c r="BI20">
        <f t="shared" si="19"/>
        <v>0</v>
      </c>
    </row>
    <row r="21" spans="1:61" x14ac:dyDescent="0.25">
      <c r="A21" s="61">
        <v>222210005101125</v>
      </c>
      <c r="B21" s="61" t="s">
        <v>67</v>
      </c>
      <c r="C21" s="24"/>
      <c r="D21" s="48">
        <v>1</v>
      </c>
      <c r="E21" s="48">
        <v>0</v>
      </c>
      <c r="F21" s="48">
        <v>0</v>
      </c>
      <c r="G21" s="44">
        <f t="shared" ref="G21:G63" si="21">LARGE(D21:F21,1)+LARGE(D21:F21,2)</f>
        <v>1</v>
      </c>
      <c r="H21" s="48">
        <v>8</v>
      </c>
      <c r="I21" s="48">
        <v>0</v>
      </c>
      <c r="J21" s="48"/>
      <c r="K21" s="48"/>
      <c r="L21" s="48"/>
      <c r="M21" s="48"/>
      <c r="N21" s="48"/>
      <c r="O21" s="48"/>
      <c r="P21" s="48"/>
      <c r="Q21" s="48"/>
      <c r="R21" s="30">
        <f>SUM(I21:P21)</f>
        <v>0</v>
      </c>
      <c r="S21" s="5"/>
      <c r="T21" s="5"/>
      <c r="U21" s="5"/>
      <c r="V21" s="10"/>
      <c r="W21" s="10"/>
      <c r="X21" s="5">
        <v>0</v>
      </c>
      <c r="Y21" s="5">
        <v>0</v>
      </c>
      <c r="Z21" s="5">
        <v>2</v>
      </c>
      <c r="AA21" s="5">
        <v>0</v>
      </c>
      <c r="AB21" s="10">
        <v>0</v>
      </c>
      <c r="AC21" s="10"/>
      <c r="AD21" s="10">
        <v>0</v>
      </c>
      <c r="AE21" s="10">
        <v>0</v>
      </c>
      <c r="AF21" s="5">
        <f t="shared" si="0"/>
        <v>2</v>
      </c>
      <c r="AG21" s="4"/>
      <c r="AH21" s="28"/>
      <c r="AI21" s="53">
        <f t="shared" si="1"/>
        <v>0</v>
      </c>
      <c r="AJ21" s="53">
        <f t="shared" si="2"/>
        <v>0</v>
      </c>
      <c r="AK21" s="53">
        <f t="shared" si="3"/>
        <v>10</v>
      </c>
      <c r="AL21" s="52">
        <f t="shared" si="7"/>
        <v>1</v>
      </c>
      <c r="AM21" s="53"/>
      <c r="AO21" s="49">
        <f t="shared" si="4"/>
        <v>0</v>
      </c>
      <c r="AP21" s="49">
        <f t="shared" si="5"/>
        <v>0</v>
      </c>
      <c r="AQ21" s="49">
        <f t="shared" si="6"/>
        <v>0.29999400011999755</v>
      </c>
      <c r="AR21" s="11">
        <f t="shared" si="8"/>
        <v>2.2387692142367813E-2</v>
      </c>
      <c r="AS21" s="49"/>
      <c r="AT21" s="35"/>
      <c r="AU21" s="50">
        <f t="shared" si="9"/>
        <v>0</v>
      </c>
      <c r="AV21" s="50">
        <f t="shared" si="10"/>
        <v>0</v>
      </c>
      <c r="AW21" s="50">
        <f t="shared" si="11"/>
        <v>1</v>
      </c>
      <c r="AX21" s="33">
        <f t="shared" si="12"/>
        <v>0</v>
      </c>
      <c r="AY21" s="50"/>
      <c r="AZ21" s="38"/>
      <c r="BA21" s="50" t="str">
        <f t="shared" si="13"/>
        <v>Not</v>
      </c>
      <c r="BB21" s="50" t="str">
        <f t="shared" si="14"/>
        <v>Not</v>
      </c>
      <c r="BC21" s="50" t="str">
        <f t="shared" si="15"/>
        <v>Weak</v>
      </c>
      <c r="BD21" s="33" t="str">
        <f t="shared" si="16"/>
        <v>Not</v>
      </c>
      <c r="BE21" s="50"/>
      <c r="BG21">
        <f t="shared" si="17"/>
        <v>0</v>
      </c>
      <c r="BH21">
        <f t="shared" si="18"/>
        <v>1</v>
      </c>
      <c r="BI21">
        <f t="shared" si="19"/>
        <v>1</v>
      </c>
    </row>
    <row r="22" spans="1:61" x14ac:dyDescent="0.25">
      <c r="A22" s="61">
        <v>222210005101130</v>
      </c>
      <c r="B22" s="61" t="s">
        <v>68</v>
      </c>
      <c r="C22" s="4"/>
      <c r="D22" s="15" t="s">
        <v>42</v>
      </c>
      <c r="E22" s="15" t="s">
        <v>42</v>
      </c>
      <c r="F22" s="15" t="s">
        <v>42</v>
      </c>
      <c r="G22" s="44"/>
      <c r="H22" s="4"/>
      <c r="I22" s="4"/>
      <c r="J22" s="4"/>
      <c r="K22" s="4"/>
      <c r="L22" s="20"/>
      <c r="M22" s="20"/>
      <c r="N22" s="20"/>
      <c r="O22" s="4"/>
      <c r="P22" s="4"/>
      <c r="Q22" s="4"/>
      <c r="R22" s="5">
        <f t="shared" si="20"/>
        <v>0</v>
      </c>
      <c r="S22" s="5"/>
      <c r="T22" s="5"/>
      <c r="U22" s="5"/>
      <c r="V22" s="10">
        <v>0</v>
      </c>
      <c r="W22" s="10">
        <v>0</v>
      </c>
      <c r="X22" s="5">
        <v>0</v>
      </c>
      <c r="Y22" s="5">
        <v>0</v>
      </c>
      <c r="Z22" s="5">
        <v>0</v>
      </c>
      <c r="AA22" s="5">
        <v>0</v>
      </c>
      <c r="AB22" s="10"/>
      <c r="AC22" s="10"/>
      <c r="AD22" s="10">
        <v>0</v>
      </c>
      <c r="AE22" s="10">
        <v>0</v>
      </c>
      <c r="AF22" s="5">
        <f t="shared" si="0"/>
        <v>0</v>
      </c>
      <c r="AG22" s="4">
        <f>SUM(C22,G22,H22,R22,AF22)</f>
        <v>0</v>
      </c>
      <c r="AH22" s="28"/>
      <c r="AI22" s="52">
        <f t="shared" si="1"/>
        <v>0</v>
      </c>
      <c r="AJ22" s="52">
        <f t="shared" si="2"/>
        <v>0</v>
      </c>
      <c r="AK22" s="52">
        <f t="shared" si="3"/>
        <v>0</v>
      </c>
      <c r="AL22" s="52">
        <f t="shared" si="7"/>
        <v>0</v>
      </c>
      <c r="AM22" s="52"/>
      <c r="AO22" s="11">
        <f t="shared" si="4"/>
        <v>0</v>
      </c>
      <c r="AP22" s="11">
        <f t="shared" si="5"/>
        <v>0</v>
      </c>
      <c r="AQ22" s="11">
        <f t="shared" si="6"/>
        <v>0</v>
      </c>
      <c r="AR22" s="11">
        <f t="shared" si="8"/>
        <v>0</v>
      </c>
      <c r="AS22" s="11"/>
      <c r="AT22" s="35"/>
      <c r="AU22" s="33">
        <f t="shared" si="9"/>
        <v>0</v>
      </c>
      <c r="AV22" s="33">
        <f t="shared" si="10"/>
        <v>0</v>
      </c>
      <c r="AW22" s="33">
        <f t="shared" si="11"/>
        <v>0</v>
      </c>
      <c r="AX22" s="33">
        <f t="shared" si="12"/>
        <v>0</v>
      </c>
      <c r="AY22" s="33"/>
      <c r="AZ22" s="38"/>
      <c r="BA22" s="33" t="str">
        <f t="shared" si="13"/>
        <v>Not</v>
      </c>
      <c r="BB22" s="33" t="str">
        <f t="shared" si="14"/>
        <v>Not</v>
      </c>
      <c r="BC22" s="33" t="str">
        <f t="shared" si="15"/>
        <v>Not</v>
      </c>
      <c r="BD22" s="33" t="str">
        <f t="shared" si="16"/>
        <v>Not</v>
      </c>
      <c r="BE22" s="33"/>
      <c r="BG22">
        <f t="shared" si="17"/>
        <v>0</v>
      </c>
      <c r="BH22">
        <f t="shared" si="18"/>
        <v>0</v>
      </c>
      <c r="BI22">
        <f t="shared" si="19"/>
        <v>0</v>
      </c>
    </row>
    <row r="23" spans="1:61" x14ac:dyDescent="0.25">
      <c r="A23" s="61">
        <v>222220005101098</v>
      </c>
      <c r="B23" s="61" t="s">
        <v>69</v>
      </c>
      <c r="C23" s="4"/>
      <c r="D23" s="4">
        <v>0</v>
      </c>
      <c r="E23" s="66">
        <v>0</v>
      </c>
      <c r="F23" s="7">
        <v>0</v>
      </c>
      <c r="G23" s="44">
        <f t="shared" si="21"/>
        <v>0</v>
      </c>
      <c r="H23" s="4">
        <v>8</v>
      </c>
      <c r="I23" s="6">
        <v>3</v>
      </c>
      <c r="J23" s="7"/>
      <c r="K23" s="4"/>
      <c r="L23" s="20"/>
      <c r="M23" s="20"/>
      <c r="N23" s="20"/>
      <c r="O23" s="4"/>
      <c r="P23" s="4"/>
      <c r="Q23" s="4"/>
      <c r="R23" s="5">
        <f t="shared" si="20"/>
        <v>3</v>
      </c>
      <c r="S23" s="5">
        <v>4</v>
      </c>
      <c r="T23" s="5">
        <v>0</v>
      </c>
      <c r="U23" s="5"/>
      <c r="V23" s="10"/>
      <c r="W23" s="10"/>
      <c r="X23" s="5">
        <v>0</v>
      </c>
      <c r="Y23" s="5"/>
      <c r="Z23" s="5"/>
      <c r="AA23" s="5"/>
      <c r="AB23" s="10"/>
      <c r="AC23" s="10"/>
      <c r="AD23" s="10">
        <v>0</v>
      </c>
      <c r="AE23" s="10"/>
      <c r="AF23" s="5">
        <f t="shared" si="0"/>
        <v>4</v>
      </c>
      <c r="AG23" s="4">
        <f>SUM(C23,G23,H23,R23,AF23)</f>
        <v>15</v>
      </c>
      <c r="AH23" s="28"/>
      <c r="AI23" s="52">
        <f t="shared" si="1"/>
        <v>0</v>
      </c>
      <c r="AJ23" s="52">
        <f t="shared" si="2"/>
        <v>4</v>
      </c>
      <c r="AK23" s="52">
        <f t="shared" si="3"/>
        <v>8</v>
      </c>
      <c r="AL23" s="52">
        <f t="shared" si="7"/>
        <v>3</v>
      </c>
      <c r="AM23" s="52"/>
      <c r="AO23" s="11">
        <f t="shared" si="4"/>
        <v>0</v>
      </c>
      <c r="AP23" s="11">
        <f t="shared" si="5"/>
        <v>0.46151538576917311</v>
      </c>
      <c r="AQ23" s="11">
        <f t="shared" si="6"/>
        <v>0.23999520009599806</v>
      </c>
      <c r="AR23" s="11">
        <f t="shared" si="8"/>
        <v>6.7163076427103438E-2</v>
      </c>
      <c r="AS23" s="11"/>
      <c r="AT23" s="35"/>
      <c r="AU23" s="33">
        <f t="shared" si="9"/>
        <v>0</v>
      </c>
      <c r="AV23" s="33">
        <f t="shared" si="10"/>
        <v>1</v>
      </c>
      <c r="AW23" s="33">
        <f t="shared" si="11"/>
        <v>0</v>
      </c>
      <c r="AX23" s="33">
        <f t="shared" si="12"/>
        <v>0</v>
      </c>
      <c r="AY23" s="33"/>
      <c r="AZ23" s="38"/>
      <c r="BA23" s="33" t="str">
        <f t="shared" si="13"/>
        <v>Not</v>
      </c>
      <c r="BB23" s="33" t="str">
        <f t="shared" si="14"/>
        <v>Weak</v>
      </c>
      <c r="BC23" s="33" t="str">
        <f t="shared" si="15"/>
        <v>Not</v>
      </c>
      <c r="BD23" s="33" t="str">
        <f t="shared" si="16"/>
        <v>Not</v>
      </c>
      <c r="BE23" s="33"/>
      <c r="BG23">
        <f t="shared" si="17"/>
        <v>0</v>
      </c>
      <c r="BH23">
        <f t="shared" si="18"/>
        <v>1</v>
      </c>
      <c r="BI23">
        <f t="shared" si="19"/>
        <v>0</v>
      </c>
    </row>
    <row r="24" spans="1:61" x14ac:dyDescent="0.25">
      <c r="A24" s="61">
        <v>222220005101099</v>
      </c>
      <c r="B24" s="61" t="s">
        <v>70</v>
      </c>
      <c r="C24" s="24"/>
      <c r="D24" s="4">
        <v>1.5</v>
      </c>
      <c r="E24" s="67">
        <v>5</v>
      </c>
      <c r="F24" s="48">
        <v>0</v>
      </c>
      <c r="G24" s="44">
        <f t="shared" si="21"/>
        <v>6.5</v>
      </c>
      <c r="H24" s="48">
        <v>9</v>
      </c>
      <c r="I24" s="48">
        <v>9</v>
      </c>
      <c r="J24" s="48"/>
      <c r="K24" s="48"/>
      <c r="L24" s="48"/>
      <c r="M24" s="48"/>
      <c r="N24" s="48"/>
      <c r="O24" s="48"/>
      <c r="P24" s="48"/>
      <c r="Q24" s="48"/>
      <c r="R24" s="30">
        <f>SUM(I24:P24)</f>
        <v>9</v>
      </c>
      <c r="S24" s="5">
        <v>4</v>
      </c>
      <c r="T24" s="5">
        <v>1.5</v>
      </c>
      <c r="U24" s="5">
        <v>0</v>
      </c>
      <c r="V24" s="10"/>
      <c r="W24" s="10"/>
      <c r="X24" s="5">
        <v>2</v>
      </c>
      <c r="Y24" s="5">
        <v>0</v>
      </c>
      <c r="Z24" s="5"/>
      <c r="AA24" s="5"/>
      <c r="AB24" s="10">
        <v>0</v>
      </c>
      <c r="AC24" s="10">
        <v>2</v>
      </c>
      <c r="AD24" s="10">
        <v>0</v>
      </c>
      <c r="AE24" s="10">
        <v>2</v>
      </c>
      <c r="AF24" s="5">
        <f t="shared" si="0"/>
        <v>11.5</v>
      </c>
      <c r="AG24" s="4"/>
      <c r="AH24" s="28"/>
      <c r="AI24" s="53">
        <f t="shared" si="1"/>
        <v>2</v>
      </c>
      <c r="AJ24" s="53">
        <f t="shared" si="2"/>
        <v>5.5</v>
      </c>
      <c r="AK24" s="53">
        <f t="shared" si="3"/>
        <v>16</v>
      </c>
      <c r="AL24" s="52">
        <f t="shared" si="7"/>
        <v>12.5</v>
      </c>
      <c r="AM24" s="53"/>
      <c r="AO24" s="49">
        <f t="shared" si="4"/>
        <v>0.14999812502343721</v>
      </c>
      <c r="AP24" s="49">
        <f t="shared" si="5"/>
        <v>0.63458365543261297</v>
      </c>
      <c r="AQ24" s="49">
        <f t="shared" si="6"/>
        <v>0.47999040019199612</v>
      </c>
      <c r="AR24" s="11">
        <f t="shared" si="8"/>
        <v>0.27984615177959765</v>
      </c>
      <c r="AS24" s="49"/>
      <c r="AT24" s="35"/>
      <c r="AU24" s="50">
        <f t="shared" si="9"/>
        <v>0</v>
      </c>
      <c r="AV24" s="50">
        <f t="shared" si="10"/>
        <v>2</v>
      </c>
      <c r="AW24" s="50">
        <f t="shared" si="11"/>
        <v>1</v>
      </c>
      <c r="AX24" s="33">
        <f t="shared" si="12"/>
        <v>1</v>
      </c>
      <c r="AY24" s="50"/>
      <c r="AZ24" s="38"/>
      <c r="BA24" s="50" t="str">
        <f t="shared" si="13"/>
        <v>Not</v>
      </c>
      <c r="BB24" s="50" t="str">
        <f t="shared" si="14"/>
        <v>Att</v>
      </c>
      <c r="BC24" s="50" t="str">
        <f t="shared" si="15"/>
        <v>Weak</v>
      </c>
      <c r="BD24" s="33" t="str">
        <f t="shared" si="16"/>
        <v>Weak</v>
      </c>
      <c r="BE24" s="50"/>
      <c r="BG24">
        <f t="shared" si="17"/>
        <v>1</v>
      </c>
      <c r="BH24">
        <f t="shared" si="18"/>
        <v>3</v>
      </c>
      <c r="BI24">
        <f t="shared" si="19"/>
        <v>1</v>
      </c>
    </row>
    <row r="25" spans="1:61" x14ac:dyDescent="0.25">
      <c r="A25" s="61">
        <v>222220005101100</v>
      </c>
      <c r="B25" s="61" t="s">
        <v>71</v>
      </c>
      <c r="C25" s="24"/>
      <c r="D25" s="4">
        <v>1</v>
      </c>
      <c r="E25" s="67">
        <v>8</v>
      </c>
      <c r="F25" s="48" t="s">
        <v>61</v>
      </c>
      <c r="G25" s="44">
        <f t="shared" si="21"/>
        <v>9</v>
      </c>
      <c r="H25" s="48">
        <v>8</v>
      </c>
      <c r="I25" s="48">
        <v>1.5</v>
      </c>
      <c r="J25" s="48"/>
      <c r="K25" s="48"/>
      <c r="L25" s="48"/>
      <c r="M25" s="48"/>
      <c r="N25" s="48"/>
      <c r="O25" s="48"/>
      <c r="P25" s="48"/>
      <c r="Q25" s="48"/>
      <c r="R25" s="30">
        <f>SUM(I25:P25)</f>
        <v>1.5</v>
      </c>
      <c r="S25" s="5">
        <v>4</v>
      </c>
      <c r="T25" s="5"/>
      <c r="U25" s="5">
        <v>0</v>
      </c>
      <c r="V25" s="10">
        <v>0</v>
      </c>
      <c r="W25" s="10">
        <v>0</v>
      </c>
      <c r="X25" s="5">
        <v>0</v>
      </c>
      <c r="Y25" s="5">
        <v>0</v>
      </c>
      <c r="Z25" s="5"/>
      <c r="AA25" s="5"/>
      <c r="AB25" s="23"/>
      <c r="AC25" s="27"/>
      <c r="AD25" s="23">
        <v>1.5</v>
      </c>
      <c r="AE25" s="23">
        <v>1</v>
      </c>
      <c r="AF25" s="5">
        <f t="shared" si="0"/>
        <v>6.5</v>
      </c>
      <c r="AG25" s="4"/>
      <c r="AH25" s="28"/>
      <c r="AI25" s="53">
        <f t="shared" si="1"/>
        <v>0</v>
      </c>
      <c r="AJ25" s="53">
        <f t="shared" si="2"/>
        <v>4</v>
      </c>
      <c r="AK25" s="53">
        <f t="shared" si="3"/>
        <v>18.5</v>
      </c>
      <c r="AL25" s="52">
        <f t="shared" si="7"/>
        <v>2.5</v>
      </c>
      <c r="AM25" s="53"/>
      <c r="AO25" s="49">
        <f t="shared" si="4"/>
        <v>0</v>
      </c>
      <c r="AP25" s="49">
        <f t="shared" si="5"/>
        <v>0.46151538576917311</v>
      </c>
      <c r="AQ25" s="49">
        <f t="shared" si="6"/>
        <v>0.55498890022199554</v>
      </c>
      <c r="AR25" s="11">
        <f t="shared" si="8"/>
        <v>5.5969230355919532E-2</v>
      </c>
      <c r="AS25" s="49"/>
      <c r="AT25" s="35"/>
      <c r="AU25" s="50">
        <f t="shared" si="9"/>
        <v>0</v>
      </c>
      <c r="AV25" s="50">
        <f t="shared" si="10"/>
        <v>1</v>
      </c>
      <c r="AW25" s="50">
        <f t="shared" si="11"/>
        <v>2</v>
      </c>
      <c r="AX25" s="33">
        <f t="shared" si="12"/>
        <v>0</v>
      </c>
      <c r="AY25" s="50"/>
      <c r="AZ25" s="38"/>
      <c r="BA25" s="50" t="str">
        <f t="shared" si="13"/>
        <v>Not</v>
      </c>
      <c r="BB25" s="50" t="str">
        <f t="shared" si="14"/>
        <v>Weak</v>
      </c>
      <c r="BC25" s="50" t="str">
        <f t="shared" si="15"/>
        <v>Att</v>
      </c>
      <c r="BD25" s="33" t="str">
        <f t="shared" si="16"/>
        <v>Not</v>
      </c>
      <c r="BE25" s="50"/>
      <c r="BG25">
        <f t="shared" si="17"/>
        <v>0</v>
      </c>
      <c r="BH25">
        <f t="shared" si="18"/>
        <v>3</v>
      </c>
      <c r="BI25">
        <f t="shared" si="19"/>
        <v>2</v>
      </c>
    </row>
    <row r="26" spans="1:61" x14ac:dyDescent="0.25">
      <c r="A26" s="61">
        <v>222220005101102</v>
      </c>
      <c r="B26" s="61" t="s">
        <v>72</v>
      </c>
      <c r="C26" s="4"/>
      <c r="D26" s="4">
        <v>1.5</v>
      </c>
      <c r="E26" s="66">
        <v>5</v>
      </c>
      <c r="F26" s="7">
        <v>0</v>
      </c>
      <c r="G26" s="44">
        <f t="shared" si="21"/>
        <v>6.5</v>
      </c>
      <c r="H26" s="4">
        <v>9</v>
      </c>
      <c r="I26" s="6">
        <v>6</v>
      </c>
      <c r="J26" s="7"/>
      <c r="K26" s="4"/>
      <c r="L26" s="20"/>
      <c r="M26" s="20"/>
      <c r="N26" s="20"/>
      <c r="O26" s="4"/>
      <c r="P26" s="4"/>
      <c r="Q26" s="4"/>
      <c r="R26" s="5">
        <f t="shared" si="20"/>
        <v>6</v>
      </c>
      <c r="S26" s="5">
        <v>0</v>
      </c>
      <c r="T26" s="5">
        <v>0</v>
      </c>
      <c r="U26" s="5">
        <v>0</v>
      </c>
      <c r="V26" s="10">
        <v>0</v>
      </c>
      <c r="W26" s="10"/>
      <c r="X26" s="5">
        <v>6</v>
      </c>
      <c r="Y26" s="5">
        <v>4</v>
      </c>
      <c r="Z26" s="5"/>
      <c r="AA26" s="5"/>
      <c r="AB26" s="10">
        <v>3.5</v>
      </c>
      <c r="AC26" s="10">
        <v>4</v>
      </c>
      <c r="AD26" s="10"/>
      <c r="AE26" s="10"/>
      <c r="AF26" s="5">
        <f t="shared" si="0"/>
        <v>17.5</v>
      </c>
      <c r="AG26" s="4">
        <f>SUM(C26,G26,H26,R26,AF26)</f>
        <v>39</v>
      </c>
      <c r="AH26" s="28"/>
      <c r="AI26" s="52">
        <f t="shared" si="1"/>
        <v>4</v>
      </c>
      <c r="AJ26" s="52">
        <f t="shared" si="2"/>
        <v>3.5</v>
      </c>
      <c r="AK26" s="52">
        <f t="shared" si="3"/>
        <v>14</v>
      </c>
      <c r="AL26" s="52">
        <f t="shared" si="7"/>
        <v>17.5</v>
      </c>
      <c r="AM26" s="52"/>
      <c r="AO26" s="11">
        <f t="shared" si="4"/>
        <v>0.29999625004687441</v>
      </c>
      <c r="AP26" s="11">
        <f t="shared" si="5"/>
        <v>0.40382596254802644</v>
      </c>
      <c r="AQ26" s="11">
        <f t="shared" si="6"/>
        <v>0.41999160016799658</v>
      </c>
      <c r="AR26" s="11">
        <f t="shared" si="8"/>
        <v>0.3917846124914367</v>
      </c>
      <c r="AS26" s="11"/>
      <c r="AT26" s="35"/>
      <c r="AU26" s="33">
        <f t="shared" si="9"/>
        <v>1</v>
      </c>
      <c r="AV26" s="33">
        <f t="shared" si="10"/>
        <v>1</v>
      </c>
      <c r="AW26" s="33">
        <f t="shared" si="11"/>
        <v>1</v>
      </c>
      <c r="AX26" s="33">
        <f t="shared" si="12"/>
        <v>1</v>
      </c>
      <c r="AY26" s="33"/>
      <c r="AZ26" s="38"/>
      <c r="BA26" s="33" t="str">
        <f t="shared" si="13"/>
        <v>Weak</v>
      </c>
      <c r="BB26" s="33" t="str">
        <f t="shared" si="14"/>
        <v>Weak</v>
      </c>
      <c r="BC26" s="33" t="str">
        <f t="shared" si="15"/>
        <v>Weak</v>
      </c>
      <c r="BD26" s="33" t="str">
        <f t="shared" si="16"/>
        <v>Weak</v>
      </c>
      <c r="BE26" s="33"/>
      <c r="BG26">
        <f t="shared" si="17"/>
        <v>2</v>
      </c>
      <c r="BH26">
        <f t="shared" si="18"/>
        <v>2</v>
      </c>
      <c r="BI26">
        <f t="shared" si="19"/>
        <v>1</v>
      </c>
    </row>
    <row r="27" spans="1:61" x14ac:dyDescent="0.25">
      <c r="A27" s="61">
        <v>222220005101103</v>
      </c>
      <c r="B27" s="61" t="s">
        <v>73</v>
      </c>
      <c r="C27" s="4"/>
      <c r="D27" s="4">
        <v>1.5</v>
      </c>
      <c r="E27" s="66">
        <v>6</v>
      </c>
      <c r="F27" s="7">
        <v>0</v>
      </c>
      <c r="G27" s="44">
        <f t="shared" si="21"/>
        <v>7.5</v>
      </c>
      <c r="H27" s="4">
        <v>8</v>
      </c>
      <c r="I27" s="6">
        <v>6</v>
      </c>
      <c r="J27" s="7"/>
      <c r="K27" s="4"/>
      <c r="L27" s="20"/>
      <c r="M27" s="20"/>
      <c r="N27" s="20"/>
      <c r="O27" s="4"/>
      <c r="P27" s="4"/>
      <c r="Q27" s="4"/>
      <c r="R27" s="5">
        <f t="shared" si="20"/>
        <v>6</v>
      </c>
      <c r="S27" s="5"/>
      <c r="T27" s="5"/>
      <c r="U27" s="5"/>
      <c r="V27" s="10"/>
      <c r="W27" s="10"/>
      <c r="X27" s="5">
        <v>0</v>
      </c>
      <c r="Y27" s="5">
        <v>0</v>
      </c>
      <c r="Z27" s="5">
        <v>2</v>
      </c>
      <c r="AA27" s="5">
        <v>0</v>
      </c>
      <c r="AB27" s="10">
        <v>0</v>
      </c>
      <c r="AC27" s="10">
        <v>2</v>
      </c>
      <c r="AD27" s="10">
        <v>2</v>
      </c>
      <c r="AE27" s="10">
        <v>2</v>
      </c>
      <c r="AF27" s="5">
        <f t="shared" si="0"/>
        <v>8</v>
      </c>
      <c r="AG27" s="4">
        <f>SUM(C27,G27,H27,R27,AF27)</f>
        <v>29.5</v>
      </c>
      <c r="AH27" s="28"/>
      <c r="AI27" s="52">
        <f t="shared" si="1"/>
        <v>2</v>
      </c>
      <c r="AJ27" s="52">
        <f t="shared" si="2"/>
        <v>0</v>
      </c>
      <c r="AK27" s="52">
        <f t="shared" si="3"/>
        <v>20</v>
      </c>
      <c r="AL27" s="52">
        <f t="shared" si="7"/>
        <v>7.5</v>
      </c>
      <c r="AM27" s="52"/>
      <c r="AO27" s="11">
        <f t="shared" si="4"/>
        <v>0.14999812502343721</v>
      </c>
      <c r="AP27" s="11">
        <f t="shared" si="5"/>
        <v>0</v>
      </c>
      <c r="AQ27" s="11">
        <f t="shared" si="6"/>
        <v>0.5999880002399951</v>
      </c>
      <c r="AR27" s="11">
        <f t="shared" si="8"/>
        <v>0.16790769106775857</v>
      </c>
      <c r="AS27" s="11"/>
      <c r="AT27" s="35"/>
      <c r="AU27" s="33">
        <f t="shared" si="9"/>
        <v>0</v>
      </c>
      <c r="AV27" s="33">
        <f t="shared" si="10"/>
        <v>0</v>
      </c>
      <c r="AW27" s="33">
        <f t="shared" si="11"/>
        <v>2</v>
      </c>
      <c r="AX27" s="33">
        <f t="shared" si="12"/>
        <v>0</v>
      </c>
      <c r="AY27" s="33"/>
      <c r="AZ27" s="38"/>
      <c r="BA27" s="33" t="str">
        <f t="shared" si="13"/>
        <v>Not</v>
      </c>
      <c r="BB27" s="33" t="str">
        <f t="shared" si="14"/>
        <v>Not</v>
      </c>
      <c r="BC27" s="33" t="str">
        <f t="shared" si="15"/>
        <v>Att</v>
      </c>
      <c r="BD27" s="33" t="str">
        <f t="shared" si="16"/>
        <v>Not</v>
      </c>
      <c r="BE27" s="33"/>
      <c r="BG27">
        <f t="shared" si="17"/>
        <v>0</v>
      </c>
      <c r="BH27">
        <f t="shared" si="18"/>
        <v>2</v>
      </c>
      <c r="BI27">
        <f t="shared" si="19"/>
        <v>2</v>
      </c>
    </row>
    <row r="28" spans="1:61" x14ac:dyDescent="0.25">
      <c r="A28" s="61">
        <v>222220005101104</v>
      </c>
      <c r="B28" s="61" t="s">
        <v>74</v>
      </c>
      <c r="C28" s="24"/>
      <c r="D28" s="4">
        <v>1.5</v>
      </c>
      <c r="E28" s="67">
        <v>9</v>
      </c>
      <c r="F28" s="48">
        <v>5</v>
      </c>
      <c r="G28" s="44">
        <f t="shared" si="21"/>
        <v>14</v>
      </c>
      <c r="H28" s="48">
        <v>9</v>
      </c>
      <c r="I28" s="48">
        <v>6</v>
      </c>
      <c r="J28" s="48"/>
      <c r="K28" s="48"/>
      <c r="L28" s="48"/>
      <c r="M28" s="48"/>
      <c r="N28" s="48"/>
      <c r="O28" s="48"/>
      <c r="P28" s="48"/>
      <c r="Q28" s="48"/>
      <c r="R28" s="30">
        <f>SUM(I28:P28)</f>
        <v>6</v>
      </c>
      <c r="S28" s="5">
        <v>4</v>
      </c>
      <c r="T28" s="5">
        <v>0</v>
      </c>
      <c r="U28" s="5">
        <v>0</v>
      </c>
      <c r="V28" s="10"/>
      <c r="W28" s="10"/>
      <c r="X28" s="5"/>
      <c r="Y28" s="5"/>
      <c r="Z28" s="5">
        <v>5</v>
      </c>
      <c r="AA28" s="5">
        <v>2</v>
      </c>
      <c r="AB28" s="10">
        <v>5</v>
      </c>
      <c r="AC28" s="10">
        <v>2</v>
      </c>
      <c r="AD28" s="10">
        <v>3</v>
      </c>
      <c r="AE28" s="10">
        <v>0</v>
      </c>
      <c r="AF28" s="5">
        <f t="shared" si="0"/>
        <v>21</v>
      </c>
      <c r="AG28" s="4"/>
      <c r="AH28" s="28"/>
      <c r="AI28" s="53">
        <f t="shared" si="1"/>
        <v>7</v>
      </c>
      <c r="AJ28" s="53">
        <f t="shared" si="2"/>
        <v>9</v>
      </c>
      <c r="AK28" s="53">
        <f t="shared" si="3"/>
        <v>28</v>
      </c>
      <c r="AL28" s="52">
        <f t="shared" si="7"/>
        <v>7.5</v>
      </c>
      <c r="AM28" s="53"/>
      <c r="AO28" s="49">
        <f t="shared" si="4"/>
        <v>0.52499343758203021</v>
      </c>
      <c r="AP28" s="49">
        <f t="shared" si="5"/>
        <v>1</v>
      </c>
      <c r="AQ28" s="49">
        <f t="shared" si="6"/>
        <v>0.83998320033599316</v>
      </c>
      <c r="AR28" s="11">
        <f t="shared" si="8"/>
        <v>0.16790769106775857</v>
      </c>
      <c r="AS28" s="49"/>
      <c r="AT28" s="35"/>
      <c r="AU28" s="50">
        <f t="shared" si="9"/>
        <v>2</v>
      </c>
      <c r="AV28" s="50">
        <f t="shared" si="10"/>
        <v>2</v>
      </c>
      <c r="AW28" s="50">
        <f t="shared" si="11"/>
        <v>2</v>
      </c>
      <c r="AX28" s="33">
        <f t="shared" si="12"/>
        <v>0</v>
      </c>
      <c r="AY28" s="50"/>
      <c r="AZ28" s="38"/>
      <c r="BA28" s="50" t="str">
        <f t="shared" si="13"/>
        <v>Att</v>
      </c>
      <c r="BB28" s="50" t="str">
        <f t="shared" si="14"/>
        <v>Att</v>
      </c>
      <c r="BC28" s="50" t="str">
        <f t="shared" si="15"/>
        <v>Att</v>
      </c>
      <c r="BD28" s="33" t="str">
        <f t="shared" si="16"/>
        <v>Not</v>
      </c>
      <c r="BE28" s="50"/>
      <c r="BG28">
        <f t="shared" si="17"/>
        <v>2</v>
      </c>
      <c r="BH28">
        <f t="shared" si="18"/>
        <v>4</v>
      </c>
      <c r="BI28">
        <f t="shared" si="19"/>
        <v>2</v>
      </c>
    </row>
    <row r="29" spans="1:61" x14ac:dyDescent="0.25">
      <c r="A29" s="61">
        <v>222220005101105</v>
      </c>
      <c r="B29" s="61" t="s">
        <v>75</v>
      </c>
      <c r="C29" s="4"/>
      <c r="D29" s="4">
        <v>3.5</v>
      </c>
      <c r="E29" s="66">
        <v>5</v>
      </c>
      <c r="F29" s="7">
        <v>5</v>
      </c>
      <c r="G29" s="44">
        <f t="shared" si="21"/>
        <v>10</v>
      </c>
      <c r="H29" s="4">
        <v>8</v>
      </c>
      <c r="I29" s="6">
        <v>8.5</v>
      </c>
      <c r="J29" s="7"/>
      <c r="K29" s="4"/>
      <c r="L29" s="20"/>
      <c r="M29" s="20"/>
      <c r="N29" s="20"/>
      <c r="O29" s="4"/>
      <c r="P29" s="4"/>
      <c r="Q29" s="4"/>
      <c r="R29" s="5">
        <f t="shared" si="20"/>
        <v>8.5</v>
      </c>
      <c r="S29" s="5">
        <v>4</v>
      </c>
      <c r="T29" s="5">
        <v>0</v>
      </c>
      <c r="U29" s="5">
        <v>0</v>
      </c>
      <c r="V29" s="10"/>
      <c r="W29" s="10"/>
      <c r="X29" s="5">
        <v>2</v>
      </c>
      <c r="Y29" s="5">
        <v>0</v>
      </c>
      <c r="Z29" s="5">
        <v>0</v>
      </c>
      <c r="AA29" s="5">
        <v>0</v>
      </c>
      <c r="AB29" s="10"/>
      <c r="AC29" s="10"/>
      <c r="AD29" s="10">
        <v>1.5</v>
      </c>
      <c r="AE29" s="10">
        <v>3</v>
      </c>
      <c r="AF29" s="5">
        <f t="shared" si="0"/>
        <v>10.5</v>
      </c>
      <c r="AG29" s="4">
        <f t="shared" ref="AG29:AG36" si="22">SUM(C29,G29,H29,R29,AF29)</f>
        <v>37</v>
      </c>
      <c r="AH29" s="28"/>
      <c r="AI29" s="52">
        <f t="shared" si="1"/>
        <v>5</v>
      </c>
      <c r="AJ29" s="52">
        <f t="shared" si="2"/>
        <v>4</v>
      </c>
      <c r="AK29" s="52">
        <f t="shared" si="3"/>
        <v>17.5</v>
      </c>
      <c r="AL29" s="52">
        <f t="shared" si="7"/>
        <v>14</v>
      </c>
      <c r="AM29" s="52"/>
      <c r="AO29" s="11">
        <f t="shared" si="4"/>
        <v>0.37499531255859297</v>
      </c>
      <c r="AP29" s="11">
        <f t="shared" si="5"/>
        <v>0.46151538576917311</v>
      </c>
      <c r="AQ29" s="11">
        <f t="shared" si="6"/>
        <v>0.5249895002099958</v>
      </c>
      <c r="AR29" s="11">
        <f t="shared" si="8"/>
        <v>0.31342768999314935</v>
      </c>
      <c r="AS29" s="11"/>
      <c r="AT29" s="35"/>
      <c r="AU29" s="33">
        <f t="shared" si="9"/>
        <v>1</v>
      </c>
      <c r="AV29" s="33">
        <f t="shared" si="10"/>
        <v>1</v>
      </c>
      <c r="AW29" s="33">
        <f t="shared" si="11"/>
        <v>2</v>
      </c>
      <c r="AX29" s="33">
        <f>IF((AR29)&gt;=50%, 2, (IF((AR29)&lt;25%, 0, 1)))</f>
        <v>1</v>
      </c>
      <c r="AY29" s="33"/>
      <c r="AZ29" s="38"/>
      <c r="BA29" s="33" t="str">
        <f t="shared" si="13"/>
        <v>Weak</v>
      </c>
      <c r="BB29" s="33" t="str">
        <f t="shared" si="14"/>
        <v>Weak</v>
      </c>
      <c r="BC29" s="33" t="str">
        <f t="shared" si="15"/>
        <v>Att</v>
      </c>
      <c r="BD29" s="33" t="str">
        <f t="shared" si="16"/>
        <v>Weak</v>
      </c>
      <c r="BE29" s="33"/>
      <c r="BG29">
        <f t="shared" si="17"/>
        <v>2</v>
      </c>
      <c r="BH29">
        <f t="shared" si="18"/>
        <v>3</v>
      </c>
      <c r="BI29">
        <f t="shared" si="19"/>
        <v>2</v>
      </c>
    </row>
    <row r="30" spans="1:61" x14ac:dyDescent="0.25">
      <c r="A30" s="61">
        <v>222220005101106</v>
      </c>
      <c r="B30" s="61" t="s">
        <v>76</v>
      </c>
      <c r="C30" s="4"/>
      <c r="D30" s="4">
        <v>1.5</v>
      </c>
      <c r="E30" s="66">
        <v>7</v>
      </c>
      <c r="F30" s="7">
        <v>3</v>
      </c>
      <c r="G30" s="44">
        <f t="shared" si="21"/>
        <v>10</v>
      </c>
      <c r="H30" s="4">
        <v>8</v>
      </c>
      <c r="I30" s="6">
        <v>6</v>
      </c>
      <c r="J30" s="7"/>
      <c r="K30" s="4"/>
      <c r="L30" s="20"/>
      <c r="M30" s="20"/>
      <c r="N30" s="20"/>
      <c r="O30" s="4"/>
      <c r="P30" s="4"/>
      <c r="Q30" s="4"/>
      <c r="R30" s="5">
        <f t="shared" si="20"/>
        <v>6</v>
      </c>
      <c r="S30" s="5">
        <v>4</v>
      </c>
      <c r="T30" s="5">
        <v>0</v>
      </c>
      <c r="U30" s="5">
        <v>0</v>
      </c>
      <c r="V30" s="10"/>
      <c r="W30" s="10"/>
      <c r="X30" s="5">
        <v>0</v>
      </c>
      <c r="Y30" s="5">
        <v>0</v>
      </c>
      <c r="Z30" s="5">
        <v>2</v>
      </c>
      <c r="AA30" s="5">
        <v>0</v>
      </c>
      <c r="AB30" s="10"/>
      <c r="AC30" s="10">
        <v>0</v>
      </c>
      <c r="AD30" s="10">
        <v>3</v>
      </c>
      <c r="AE30" s="10"/>
      <c r="AF30" s="5">
        <f t="shared" si="0"/>
        <v>9</v>
      </c>
      <c r="AG30" s="4">
        <f t="shared" si="22"/>
        <v>33</v>
      </c>
      <c r="AH30" s="28"/>
      <c r="AI30" s="52">
        <f t="shared" si="1"/>
        <v>3</v>
      </c>
      <c r="AJ30" s="52">
        <f t="shared" si="2"/>
        <v>4</v>
      </c>
      <c r="AK30" s="52">
        <f t="shared" si="3"/>
        <v>20</v>
      </c>
      <c r="AL30" s="52">
        <f t="shared" si="7"/>
        <v>7.5</v>
      </c>
      <c r="AM30" s="52"/>
      <c r="AO30" s="11">
        <f t="shared" si="4"/>
        <v>0.2249971875351558</v>
      </c>
      <c r="AP30" s="11">
        <f t="shared" si="5"/>
        <v>0.46151538576917311</v>
      </c>
      <c r="AQ30" s="11">
        <f t="shared" si="6"/>
        <v>0.5999880002399951</v>
      </c>
      <c r="AR30" s="11">
        <f t="shared" si="8"/>
        <v>0.16790769106775857</v>
      </c>
      <c r="AS30" s="11"/>
      <c r="AT30" s="35"/>
      <c r="AU30" s="33">
        <f t="shared" si="9"/>
        <v>0</v>
      </c>
      <c r="AV30" s="33">
        <f t="shared" si="10"/>
        <v>1</v>
      </c>
      <c r="AW30" s="33">
        <f t="shared" si="11"/>
        <v>2</v>
      </c>
      <c r="AX30" s="33">
        <f t="shared" si="12"/>
        <v>0</v>
      </c>
      <c r="AY30" s="33"/>
      <c r="AZ30" s="38"/>
      <c r="BA30" s="33" t="str">
        <f t="shared" si="13"/>
        <v>Not</v>
      </c>
      <c r="BB30" s="33" t="str">
        <f t="shared" si="14"/>
        <v>Weak</v>
      </c>
      <c r="BC30" s="33" t="str">
        <f t="shared" si="15"/>
        <v>Att</v>
      </c>
      <c r="BD30" s="33" t="str">
        <f t="shared" si="16"/>
        <v>Not</v>
      </c>
      <c r="BE30" s="33"/>
      <c r="BG30">
        <f t="shared" si="17"/>
        <v>0</v>
      </c>
      <c r="BH30">
        <f t="shared" si="18"/>
        <v>3</v>
      </c>
      <c r="BI30">
        <f t="shared" si="19"/>
        <v>2</v>
      </c>
    </row>
    <row r="31" spans="1:61" x14ac:dyDescent="0.25">
      <c r="A31" s="61">
        <v>222220005101107</v>
      </c>
      <c r="B31" s="61" t="s">
        <v>77</v>
      </c>
      <c r="C31" s="4"/>
      <c r="D31" s="4">
        <v>2</v>
      </c>
      <c r="E31" s="66">
        <v>4</v>
      </c>
      <c r="F31" s="7">
        <v>0</v>
      </c>
      <c r="G31" s="44">
        <f t="shared" si="21"/>
        <v>6</v>
      </c>
      <c r="H31" s="4">
        <v>8</v>
      </c>
      <c r="I31" s="6">
        <v>3</v>
      </c>
      <c r="J31" s="7"/>
      <c r="K31" s="4"/>
      <c r="L31" s="20"/>
      <c r="M31" s="20"/>
      <c r="N31" s="20"/>
      <c r="O31" s="4"/>
      <c r="P31" s="4"/>
      <c r="Q31" s="4"/>
      <c r="R31" s="5">
        <f t="shared" si="20"/>
        <v>3</v>
      </c>
      <c r="S31" s="5">
        <v>0</v>
      </c>
      <c r="T31" s="5">
        <v>0</v>
      </c>
      <c r="U31" s="5">
        <v>0</v>
      </c>
      <c r="V31" s="10"/>
      <c r="W31" s="10"/>
      <c r="X31" s="5">
        <v>0</v>
      </c>
      <c r="Y31" s="5">
        <v>0</v>
      </c>
      <c r="Z31" s="5">
        <v>0</v>
      </c>
      <c r="AA31" s="5">
        <v>0</v>
      </c>
      <c r="AB31" s="10"/>
      <c r="AC31" s="10"/>
      <c r="AD31" s="10">
        <v>0</v>
      </c>
      <c r="AE31" s="10">
        <v>3</v>
      </c>
      <c r="AF31" s="5">
        <f t="shared" si="0"/>
        <v>3</v>
      </c>
      <c r="AG31" s="4">
        <f t="shared" si="22"/>
        <v>20</v>
      </c>
      <c r="AH31" s="28"/>
      <c r="AI31" s="52">
        <f t="shared" si="1"/>
        <v>0</v>
      </c>
      <c r="AJ31" s="52">
        <f t="shared" si="2"/>
        <v>0</v>
      </c>
      <c r="AK31" s="52">
        <f t="shared" si="3"/>
        <v>15</v>
      </c>
      <c r="AL31" s="52">
        <f t="shared" si="7"/>
        <v>5</v>
      </c>
      <c r="AM31" s="52"/>
      <c r="AO31" s="11">
        <f t="shared" si="4"/>
        <v>0</v>
      </c>
      <c r="AP31" s="11">
        <f t="shared" si="5"/>
        <v>0</v>
      </c>
      <c r="AQ31" s="11">
        <f t="shared" si="6"/>
        <v>0.44999100017999638</v>
      </c>
      <c r="AR31" s="11">
        <f t="shared" si="8"/>
        <v>0.11193846071183906</v>
      </c>
      <c r="AS31" s="11"/>
      <c r="AT31" s="35"/>
      <c r="AU31" s="33">
        <f t="shared" si="9"/>
        <v>0</v>
      </c>
      <c r="AV31" s="33">
        <f t="shared" si="10"/>
        <v>0</v>
      </c>
      <c r="AW31" s="33">
        <f t="shared" si="11"/>
        <v>1</v>
      </c>
      <c r="AX31" s="33">
        <f t="shared" si="12"/>
        <v>0</v>
      </c>
      <c r="AY31" s="33"/>
      <c r="AZ31" s="38"/>
      <c r="BA31" s="33" t="str">
        <f t="shared" si="13"/>
        <v>Not</v>
      </c>
      <c r="BB31" s="33" t="str">
        <f t="shared" si="14"/>
        <v>Not</v>
      </c>
      <c r="BC31" s="33" t="str">
        <f t="shared" si="15"/>
        <v>Weak</v>
      </c>
      <c r="BD31" s="33" t="str">
        <f t="shared" si="16"/>
        <v>Not</v>
      </c>
      <c r="BE31" s="33"/>
      <c r="BG31">
        <f t="shared" si="17"/>
        <v>0</v>
      </c>
      <c r="BH31">
        <f t="shared" si="18"/>
        <v>1</v>
      </c>
      <c r="BI31">
        <f t="shared" si="19"/>
        <v>1</v>
      </c>
    </row>
    <row r="32" spans="1:61" x14ac:dyDescent="0.25">
      <c r="A32" s="61">
        <v>222220005101108</v>
      </c>
      <c r="B32" s="61" t="s">
        <v>78</v>
      </c>
      <c r="C32" s="4"/>
      <c r="D32" s="4">
        <v>1.5</v>
      </c>
      <c r="E32" s="66">
        <v>0</v>
      </c>
      <c r="F32" s="7">
        <v>0</v>
      </c>
      <c r="G32" s="44">
        <f t="shared" si="21"/>
        <v>1.5</v>
      </c>
      <c r="H32" s="4">
        <v>9</v>
      </c>
      <c r="I32" s="6">
        <v>4</v>
      </c>
      <c r="J32" s="7"/>
      <c r="K32" s="4"/>
      <c r="L32" s="20"/>
      <c r="M32" s="20"/>
      <c r="N32" s="20"/>
      <c r="O32" s="4"/>
      <c r="P32" s="4"/>
      <c r="Q32" s="4"/>
      <c r="R32" s="5">
        <f t="shared" si="20"/>
        <v>4</v>
      </c>
      <c r="S32" s="5">
        <v>0</v>
      </c>
      <c r="T32" s="5">
        <v>1.5</v>
      </c>
      <c r="U32" s="5">
        <v>0</v>
      </c>
      <c r="V32" s="10"/>
      <c r="W32" s="10"/>
      <c r="X32" s="5">
        <v>2.5</v>
      </c>
      <c r="Y32" s="5">
        <v>2</v>
      </c>
      <c r="Z32" s="5">
        <v>5</v>
      </c>
      <c r="AA32" s="5">
        <v>5</v>
      </c>
      <c r="AB32" s="10">
        <v>0</v>
      </c>
      <c r="AC32" s="10">
        <v>2</v>
      </c>
      <c r="AD32" s="10"/>
      <c r="AE32" s="10"/>
      <c r="AF32" s="5">
        <f t="shared" si="0"/>
        <v>18</v>
      </c>
      <c r="AG32" s="4">
        <f t="shared" si="22"/>
        <v>32.5</v>
      </c>
      <c r="AH32" s="28"/>
      <c r="AI32" s="52">
        <f t="shared" si="1"/>
        <v>2</v>
      </c>
      <c r="AJ32" s="52">
        <f t="shared" si="2"/>
        <v>1.5</v>
      </c>
      <c r="AK32" s="52">
        <f t="shared" si="3"/>
        <v>19</v>
      </c>
      <c r="AL32" s="52">
        <f t="shared" si="7"/>
        <v>10</v>
      </c>
      <c r="AM32" s="52"/>
      <c r="AO32" s="11">
        <f t="shared" si="4"/>
        <v>0.14999812502343721</v>
      </c>
      <c r="AP32" s="11">
        <f t="shared" si="5"/>
        <v>0.17306826966343991</v>
      </c>
      <c r="AQ32" s="11">
        <f t="shared" si="6"/>
        <v>0.56998860022799536</v>
      </c>
      <c r="AR32" s="11">
        <f t="shared" si="8"/>
        <v>0.22387692142367813</v>
      </c>
      <c r="AS32" s="11"/>
      <c r="AT32" s="35"/>
      <c r="AU32" s="33">
        <f t="shared" si="9"/>
        <v>0</v>
      </c>
      <c r="AV32" s="33">
        <f t="shared" si="10"/>
        <v>0</v>
      </c>
      <c r="AW32" s="33">
        <f t="shared" si="11"/>
        <v>2</v>
      </c>
      <c r="AX32" s="33">
        <f t="shared" si="12"/>
        <v>0</v>
      </c>
      <c r="AY32" s="33"/>
      <c r="AZ32" s="38"/>
      <c r="BA32" s="33" t="str">
        <f t="shared" si="13"/>
        <v>Not</v>
      </c>
      <c r="BB32" s="33" t="str">
        <f t="shared" si="14"/>
        <v>Not</v>
      </c>
      <c r="BC32" s="33" t="str">
        <f t="shared" si="15"/>
        <v>Att</v>
      </c>
      <c r="BD32" s="33" t="str">
        <f t="shared" si="16"/>
        <v>Not</v>
      </c>
      <c r="BE32" s="33"/>
      <c r="BG32">
        <f t="shared" si="17"/>
        <v>0</v>
      </c>
      <c r="BH32">
        <f t="shared" si="18"/>
        <v>2</v>
      </c>
      <c r="BI32">
        <f t="shared" si="19"/>
        <v>2</v>
      </c>
    </row>
    <row r="33" spans="1:61" x14ac:dyDescent="0.25">
      <c r="A33" s="61">
        <v>222220005101109</v>
      </c>
      <c r="B33" s="61" t="s">
        <v>79</v>
      </c>
      <c r="C33" s="25"/>
      <c r="D33" s="4">
        <v>3.5</v>
      </c>
      <c r="E33" s="67">
        <v>8</v>
      </c>
      <c r="F33" s="48">
        <v>5</v>
      </c>
      <c r="G33" s="44">
        <f t="shared" si="21"/>
        <v>13</v>
      </c>
      <c r="H33" s="48">
        <v>8</v>
      </c>
      <c r="I33" s="48">
        <v>10</v>
      </c>
      <c r="J33" s="48"/>
      <c r="K33" s="48"/>
      <c r="L33" s="48"/>
      <c r="M33" s="48"/>
      <c r="N33" s="48"/>
      <c r="O33" s="48"/>
      <c r="P33" s="48"/>
      <c r="Q33" s="48"/>
      <c r="R33" s="30">
        <f>SUM(I33:P33)</f>
        <v>10</v>
      </c>
      <c r="S33" s="26"/>
      <c r="T33" s="26">
        <v>0</v>
      </c>
      <c r="U33" s="26">
        <v>0</v>
      </c>
      <c r="V33" s="10"/>
      <c r="W33" s="10"/>
      <c r="X33" s="26"/>
      <c r="Y33" s="26"/>
      <c r="Z33" s="26">
        <v>0</v>
      </c>
      <c r="AA33" s="26">
        <v>0</v>
      </c>
      <c r="AB33" s="10"/>
      <c r="AC33" s="10">
        <v>2</v>
      </c>
      <c r="AD33" s="10">
        <v>3</v>
      </c>
      <c r="AE33" s="10">
        <v>4</v>
      </c>
      <c r="AF33" s="26">
        <f t="shared" si="0"/>
        <v>9</v>
      </c>
      <c r="AG33" s="4">
        <f t="shared" si="22"/>
        <v>40</v>
      </c>
      <c r="AH33" s="28"/>
      <c r="AI33" s="53">
        <f t="shared" si="1"/>
        <v>7</v>
      </c>
      <c r="AJ33" s="53">
        <f t="shared" si="2"/>
        <v>0</v>
      </c>
      <c r="AK33" s="53">
        <f t="shared" si="3"/>
        <v>23</v>
      </c>
      <c r="AL33" s="52">
        <f t="shared" si="7"/>
        <v>13.5</v>
      </c>
      <c r="AM33" s="53"/>
      <c r="AO33" s="49">
        <f t="shared" si="4"/>
        <v>0.52499343758203021</v>
      </c>
      <c r="AP33" s="49">
        <f t="shared" si="5"/>
        <v>0</v>
      </c>
      <c r="AQ33" s="49">
        <f t="shared" si="6"/>
        <v>0.68998620027599444</v>
      </c>
      <c r="AR33" s="11">
        <f t="shared" si="8"/>
        <v>0.30223384392196545</v>
      </c>
      <c r="AS33" s="49"/>
      <c r="AT33" s="35"/>
      <c r="AU33" s="50">
        <f t="shared" si="9"/>
        <v>2</v>
      </c>
      <c r="AV33" s="50">
        <f t="shared" si="10"/>
        <v>0</v>
      </c>
      <c r="AW33" s="50">
        <f t="shared" si="11"/>
        <v>2</v>
      </c>
      <c r="AX33" s="33">
        <f t="shared" si="12"/>
        <v>1</v>
      </c>
      <c r="AY33" s="50"/>
      <c r="AZ33" s="38"/>
      <c r="BA33" s="50" t="str">
        <f t="shared" si="13"/>
        <v>Att</v>
      </c>
      <c r="BB33" s="50" t="str">
        <f t="shared" si="14"/>
        <v>Not</v>
      </c>
      <c r="BC33" s="50" t="str">
        <f t="shared" si="15"/>
        <v>Att</v>
      </c>
      <c r="BD33" s="33" t="str">
        <f t="shared" si="16"/>
        <v>Weak</v>
      </c>
      <c r="BE33" s="50"/>
      <c r="BG33">
        <f t="shared" si="17"/>
        <v>3</v>
      </c>
      <c r="BH33">
        <f t="shared" si="18"/>
        <v>2</v>
      </c>
      <c r="BI33">
        <f t="shared" si="19"/>
        <v>2</v>
      </c>
    </row>
    <row r="34" spans="1:61" x14ac:dyDescent="0.25">
      <c r="A34" s="61">
        <v>222220005101112</v>
      </c>
      <c r="B34" s="61" t="s">
        <v>80</v>
      </c>
      <c r="C34" s="4"/>
      <c r="D34" s="4">
        <v>2.5</v>
      </c>
      <c r="E34" s="66">
        <v>8</v>
      </c>
      <c r="F34" s="7">
        <v>0</v>
      </c>
      <c r="G34" s="44">
        <f t="shared" si="21"/>
        <v>10.5</v>
      </c>
      <c r="H34" s="4">
        <v>8</v>
      </c>
      <c r="I34" s="6">
        <v>6</v>
      </c>
      <c r="J34" s="7"/>
      <c r="K34" s="4"/>
      <c r="L34" s="20"/>
      <c r="M34" s="20"/>
      <c r="N34" s="20"/>
      <c r="O34" s="4"/>
      <c r="P34" s="4"/>
      <c r="Q34" s="4"/>
      <c r="R34" s="5">
        <f t="shared" si="20"/>
        <v>6</v>
      </c>
      <c r="S34" s="5">
        <v>0</v>
      </c>
      <c r="T34" s="5">
        <v>0</v>
      </c>
      <c r="U34" s="5">
        <v>0</v>
      </c>
      <c r="V34" s="10"/>
      <c r="W34" s="10"/>
      <c r="X34" s="5">
        <v>2</v>
      </c>
      <c r="Y34" s="5">
        <v>0</v>
      </c>
      <c r="Z34" s="5">
        <v>0</v>
      </c>
      <c r="AA34" s="5">
        <v>0</v>
      </c>
      <c r="AB34" s="10"/>
      <c r="AC34" s="10"/>
      <c r="AD34" s="10">
        <v>0</v>
      </c>
      <c r="AE34" s="10">
        <v>4</v>
      </c>
      <c r="AF34" s="5">
        <f t="shared" si="0"/>
        <v>6</v>
      </c>
      <c r="AG34" s="4">
        <f t="shared" si="22"/>
        <v>30.5</v>
      </c>
      <c r="AH34" s="28"/>
      <c r="AI34" s="52">
        <f t="shared" si="1"/>
        <v>0</v>
      </c>
      <c r="AJ34" s="52">
        <f t="shared" si="2"/>
        <v>0</v>
      </c>
      <c r="AK34" s="52">
        <f t="shared" si="3"/>
        <v>20</v>
      </c>
      <c r="AL34" s="52">
        <f>MIN(SUMIF($D$14:$AE$14,I$6,$D34:$AE34), 100)</f>
        <v>10.5</v>
      </c>
      <c r="AM34" s="52"/>
      <c r="AO34" s="11">
        <f t="shared" si="4"/>
        <v>0</v>
      </c>
      <c r="AP34" s="11">
        <f t="shared" si="5"/>
        <v>0</v>
      </c>
      <c r="AQ34" s="11">
        <f t="shared" si="6"/>
        <v>0.5999880002399951</v>
      </c>
      <c r="AR34" s="11">
        <f t="shared" si="8"/>
        <v>0.23507076749486203</v>
      </c>
      <c r="AS34" s="11"/>
      <c r="AT34" s="35"/>
      <c r="AU34" s="33">
        <f t="shared" si="9"/>
        <v>0</v>
      </c>
      <c r="AV34" s="33">
        <f t="shared" si="10"/>
        <v>0</v>
      </c>
      <c r="AW34" s="33">
        <f t="shared" si="11"/>
        <v>2</v>
      </c>
      <c r="AX34" s="33">
        <f t="shared" si="12"/>
        <v>0</v>
      </c>
      <c r="AY34" s="33"/>
      <c r="AZ34" s="38"/>
      <c r="BA34" s="33" t="str">
        <f t="shared" si="13"/>
        <v>Not</v>
      </c>
      <c r="BB34" s="33" t="str">
        <f t="shared" si="14"/>
        <v>Not</v>
      </c>
      <c r="BC34" s="33" t="str">
        <f t="shared" si="15"/>
        <v>Att</v>
      </c>
      <c r="BD34" s="33" t="str">
        <f t="shared" si="16"/>
        <v>Not</v>
      </c>
      <c r="BE34" s="33"/>
      <c r="BG34">
        <f t="shared" si="17"/>
        <v>0</v>
      </c>
      <c r="BH34">
        <f t="shared" si="18"/>
        <v>2</v>
      </c>
      <c r="BI34">
        <f t="shared" si="19"/>
        <v>2</v>
      </c>
    </row>
    <row r="35" spans="1:61" x14ac:dyDescent="0.25">
      <c r="A35" s="61">
        <v>222220005101114</v>
      </c>
      <c r="B35" s="61" t="s">
        <v>81</v>
      </c>
      <c r="C35" s="4"/>
      <c r="D35" s="4">
        <v>1.5</v>
      </c>
      <c r="E35" s="66" t="s">
        <v>61</v>
      </c>
      <c r="F35" s="7">
        <v>0</v>
      </c>
      <c r="G35" s="44">
        <f t="shared" si="21"/>
        <v>1.5</v>
      </c>
      <c r="H35" s="4">
        <v>8</v>
      </c>
      <c r="I35" s="6">
        <v>7</v>
      </c>
      <c r="J35" s="7"/>
      <c r="K35" s="4"/>
      <c r="L35" s="20"/>
      <c r="M35" s="20"/>
      <c r="N35" s="20"/>
      <c r="O35" s="4"/>
      <c r="P35" s="4"/>
      <c r="Q35" s="4"/>
      <c r="R35" s="5">
        <f t="shared" si="20"/>
        <v>7</v>
      </c>
      <c r="S35" s="5">
        <v>0</v>
      </c>
      <c r="T35" s="5">
        <v>0</v>
      </c>
      <c r="U35" s="5">
        <v>0</v>
      </c>
      <c r="V35" s="10"/>
      <c r="W35" s="10"/>
      <c r="X35" s="5">
        <v>2.5</v>
      </c>
      <c r="Y35" s="5">
        <v>0</v>
      </c>
      <c r="Z35" s="5"/>
      <c r="AA35" s="5"/>
      <c r="AB35" s="10">
        <v>0</v>
      </c>
      <c r="AC35" s="10">
        <v>2</v>
      </c>
      <c r="AD35" s="10">
        <v>1</v>
      </c>
      <c r="AE35" s="10">
        <v>4</v>
      </c>
      <c r="AF35" s="5">
        <f t="shared" si="0"/>
        <v>9.5</v>
      </c>
      <c r="AG35" s="4">
        <f t="shared" si="22"/>
        <v>26</v>
      </c>
      <c r="AH35" s="28"/>
      <c r="AI35" s="52">
        <f t="shared" si="1"/>
        <v>2</v>
      </c>
      <c r="AJ35" s="52">
        <f t="shared" si="2"/>
        <v>0</v>
      </c>
      <c r="AK35" s="52">
        <f t="shared" si="3"/>
        <v>13</v>
      </c>
      <c r="AL35" s="52">
        <f t="shared" si="7"/>
        <v>11</v>
      </c>
      <c r="AM35" s="52"/>
      <c r="AO35" s="11">
        <f t="shared" si="4"/>
        <v>0.14999812502343721</v>
      </c>
      <c r="AP35" s="11">
        <f t="shared" si="5"/>
        <v>0</v>
      </c>
      <c r="AQ35" s="11">
        <f t="shared" si="6"/>
        <v>0.38999220015599684</v>
      </c>
      <c r="AR35" s="11">
        <f t="shared" si="8"/>
        <v>0.24626461356604593</v>
      </c>
      <c r="AS35" s="11"/>
      <c r="AT35" s="35"/>
      <c r="AU35" s="33">
        <f t="shared" si="9"/>
        <v>0</v>
      </c>
      <c r="AV35" s="33">
        <f t="shared" si="10"/>
        <v>0</v>
      </c>
      <c r="AW35" s="33">
        <f t="shared" si="11"/>
        <v>1</v>
      </c>
      <c r="AX35" s="33">
        <f t="shared" si="12"/>
        <v>0</v>
      </c>
      <c r="AY35" s="33"/>
      <c r="AZ35" s="38"/>
      <c r="BA35" s="33" t="str">
        <f t="shared" si="13"/>
        <v>Not</v>
      </c>
      <c r="BB35" s="33" t="str">
        <f t="shared" si="14"/>
        <v>Not</v>
      </c>
      <c r="BC35" s="33" t="str">
        <f t="shared" si="15"/>
        <v>Weak</v>
      </c>
      <c r="BD35" s="33" t="str">
        <f t="shared" si="16"/>
        <v>Not</v>
      </c>
      <c r="BE35" s="33"/>
      <c r="BG35">
        <f t="shared" si="17"/>
        <v>0</v>
      </c>
      <c r="BH35">
        <f t="shared" si="18"/>
        <v>1</v>
      </c>
      <c r="BI35">
        <f t="shared" si="19"/>
        <v>1</v>
      </c>
    </row>
    <row r="36" spans="1:61" x14ac:dyDescent="0.25">
      <c r="A36" s="61">
        <v>222220005101115</v>
      </c>
      <c r="B36" s="61" t="s">
        <v>82</v>
      </c>
      <c r="C36" s="24"/>
      <c r="D36" s="4">
        <v>3</v>
      </c>
      <c r="E36" s="67">
        <v>0</v>
      </c>
      <c r="F36" s="48">
        <v>0</v>
      </c>
      <c r="G36" s="44">
        <f t="shared" si="21"/>
        <v>3</v>
      </c>
      <c r="H36" s="48">
        <v>8</v>
      </c>
      <c r="I36" s="48">
        <v>3</v>
      </c>
      <c r="J36" s="48"/>
      <c r="K36" s="48"/>
      <c r="L36" s="48"/>
      <c r="M36" s="48"/>
      <c r="N36" s="48"/>
      <c r="O36" s="48"/>
      <c r="P36" s="48"/>
      <c r="Q36" s="48"/>
      <c r="R36" s="30">
        <f>SUM(I36:P36)</f>
        <v>3</v>
      </c>
      <c r="S36" s="5"/>
      <c r="T36" s="5">
        <v>0</v>
      </c>
      <c r="U36" s="5"/>
      <c r="V36" s="10"/>
      <c r="W36" s="10"/>
      <c r="X36" s="5"/>
      <c r="Y36" s="5"/>
      <c r="Z36" s="5">
        <v>0</v>
      </c>
      <c r="AA36" s="5">
        <v>0</v>
      </c>
      <c r="AB36" s="10"/>
      <c r="AC36" s="10"/>
      <c r="AD36" s="10">
        <v>0</v>
      </c>
      <c r="AE36" s="10"/>
      <c r="AF36" s="5">
        <f t="shared" si="0"/>
        <v>0</v>
      </c>
      <c r="AG36" s="4">
        <f t="shared" si="22"/>
        <v>14</v>
      </c>
      <c r="AH36" s="28"/>
      <c r="AI36" s="53">
        <f t="shared" si="1"/>
        <v>0</v>
      </c>
      <c r="AJ36" s="53">
        <f t="shared" si="2"/>
        <v>0</v>
      </c>
      <c r="AK36" s="53">
        <f t="shared" si="3"/>
        <v>8</v>
      </c>
      <c r="AL36" s="52">
        <f t="shared" si="7"/>
        <v>6</v>
      </c>
      <c r="AM36" s="53"/>
      <c r="AO36" s="49">
        <f t="shared" si="4"/>
        <v>0</v>
      </c>
      <c r="AP36" s="49">
        <f t="shared" si="5"/>
        <v>0</v>
      </c>
      <c r="AQ36" s="49">
        <f t="shared" si="6"/>
        <v>0.23999520009599806</v>
      </c>
      <c r="AR36" s="11">
        <f t="shared" si="8"/>
        <v>0.13432615285420688</v>
      </c>
      <c r="AS36" s="49"/>
      <c r="AT36" s="35"/>
      <c r="AU36" s="50">
        <f t="shared" si="9"/>
        <v>0</v>
      </c>
      <c r="AV36" s="50">
        <f t="shared" si="10"/>
        <v>0</v>
      </c>
      <c r="AW36" s="50">
        <f t="shared" si="11"/>
        <v>0</v>
      </c>
      <c r="AX36" s="33">
        <f t="shared" si="12"/>
        <v>0</v>
      </c>
      <c r="AY36" s="50"/>
      <c r="AZ36" s="38"/>
      <c r="BA36" s="50" t="str">
        <f t="shared" si="13"/>
        <v>Not</v>
      </c>
      <c r="BB36" s="50" t="str">
        <f t="shared" si="14"/>
        <v>Not</v>
      </c>
      <c r="BC36" s="50" t="str">
        <f t="shared" si="15"/>
        <v>Not</v>
      </c>
      <c r="BD36" s="33" t="str">
        <f t="shared" si="16"/>
        <v>Not</v>
      </c>
      <c r="BE36" s="50"/>
      <c r="BG36">
        <f t="shared" si="17"/>
        <v>0</v>
      </c>
      <c r="BH36">
        <f t="shared" si="18"/>
        <v>0</v>
      </c>
      <c r="BI36">
        <f t="shared" si="19"/>
        <v>0</v>
      </c>
    </row>
    <row r="37" spans="1:61" ht="12.75" customHeight="1" x14ac:dyDescent="0.25">
      <c r="A37" s="61">
        <v>222220005101117</v>
      </c>
      <c r="B37" s="61" t="s">
        <v>83</v>
      </c>
      <c r="C37" s="4"/>
      <c r="D37" s="4">
        <v>5</v>
      </c>
      <c r="E37" s="66">
        <v>1</v>
      </c>
      <c r="F37" s="7">
        <v>0</v>
      </c>
      <c r="G37" s="44">
        <f t="shared" si="21"/>
        <v>6</v>
      </c>
      <c r="H37" s="4">
        <v>8</v>
      </c>
      <c r="I37" s="6">
        <v>4.5</v>
      </c>
      <c r="J37" s="7"/>
      <c r="K37" s="4"/>
      <c r="L37" s="20"/>
      <c r="M37" s="20"/>
      <c r="N37" s="20"/>
      <c r="O37" s="4"/>
      <c r="P37" s="4"/>
      <c r="Q37" s="4"/>
      <c r="R37" s="5">
        <f t="shared" si="20"/>
        <v>4.5</v>
      </c>
      <c r="S37" s="5">
        <v>0</v>
      </c>
      <c r="T37" s="5">
        <v>0</v>
      </c>
      <c r="U37" s="5">
        <v>0</v>
      </c>
      <c r="V37" s="10"/>
      <c r="W37" s="10"/>
      <c r="X37" s="5">
        <v>0</v>
      </c>
      <c r="Y37" s="5">
        <v>2</v>
      </c>
      <c r="Z37" s="5"/>
      <c r="AA37" s="5"/>
      <c r="AB37" s="10">
        <v>0</v>
      </c>
      <c r="AC37" s="10">
        <v>2</v>
      </c>
      <c r="AD37" s="10">
        <v>0</v>
      </c>
      <c r="AE37" s="10">
        <v>2</v>
      </c>
      <c r="AF37" s="5">
        <f t="shared" si="0"/>
        <v>6</v>
      </c>
      <c r="AG37" s="4">
        <f t="shared" ref="AG37:AG63" si="23">SUM(C37,G37,H37,R37,AF37)</f>
        <v>24.5</v>
      </c>
      <c r="AH37" s="28"/>
      <c r="AI37" s="52">
        <f t="shared" si="1"/>
        <v>2</v>
      </c>
      <c r="AJ37" s="52">
        <f t="shared" si="2"/>
        <v>0</v>
      </c>
      <c r="AK37" s="52">
        <f t="shared" si="3"/>
        <v>11</v>
      </c>
      <c r="AL37" s="52">
        <f t="shared" si="7"/>
        <v>11.5</v>
      </c>
      <c r="AM37" s="52"/>
      <c r="AO37" s="11">
        <f t="shared" si="4"/>
        <v>0.14999812502343721</v>
      </c>
      <c r="AP37" s="11">
        <f t="shared" si="5"/>
        <v>0</v>
      </c>
      <c r="AQ37" s="11">
        <f t="shared" si="6"/>
        <v>0.32999340013199735</v>
      </c>
      <c r="AR37" s="11">
        <f t="shared" si="8"/>
        <v>0.25745845963722985</v>
      </c>
      <c r="AS37" s="11"/>
      <c r="AT37" s="35"/>
      <c r="AU37" s="33">
        <f t="shared" si="9"/>
        <v>0</v>
      </c>
      <c r="AV37" s="33">
        <f t="shared" si="10"/>
        <v>0</v>
      </c>
      <c r="AW37" s="33">
        <f t="shared" si="11"/>
        <v>1</v>
      </c>
      <c r="AX37" s="33">
        <f t="shared" si="12"/>
        <v>1</v>
      </c>
      <c r="AY37" s="33"/>
      <c r="AZ37" s="38"/>
      <c r="BA37" s="33" t="str">
        <f t="shared" si="13"/>
        <v>Not</v>
      </c>
      <c r="BB37" s="33" t="str">
        <f t="shared" si="14"/>
        <v>Not</v>
      </c>
      <c r="BC37" s="33" t="str">
        <f t="shared" si="15"/>
        <v>Weak</v>
      </c>
      <c r="BD37" s="33" t="str">
        <f t="shared" si="16"/>
        <v>Weak</v>
      </c>
      <c r="BE37" s="33"/>
      <c r="BG37">
        <f t="shared" si="17"/>
        <v>1</v>
      </c>
      <c r="BH37">
        <f t="shared" si="18"/>
        <v>1</v>
      </c>
      <c r="BI37">
        <f t="shared" si="19"/>
        <v>1</v>
      </c>
    </row>
    <row r="38" spans="1:61" x14ac:dyDescent="0.25">
      <c r="A38" s="61">
        <v>222220005101119</v>
      </c>
      <c r="B38" s="61" t="s">
        <v>84</v>
      </c>
      <c r="C38" s="4"/>
      <c r="D38" s="4">
        <v>2.5</v>
      </c>
      <c r="E38" s="66">
        <v>5</v>
      </c>
      <c r="F38" s="7">
        <v>10</v>
      </c>
      <c r="G38" s="44">
        <f t="shared" si="21"/>
        <v>15</v>
      </c>
      <c r="H38" s="4">
        <v>9</v>
      </c>
      <c r="I38" s="6">
        <v>9</v>
      </c>
      <c r="J38" s="7"/>
      <c r="K38" s="4"/>
      <c r="L38" s="20"/>
      <c r="M38" s="20"/>
      <c r="N38" s="20"/>
      <c r="O38" s="4"/>
      <c r="P38" s="4"/>
      <c r="Q38" s="4"/>
      <c r="R38" s="5">
        <f t="shared" si="20"/>
        <v>9</v>
      </c>
      <c r="S38" s="5">
        <v>4</v>
      </c>
      <c r="T38" s="5">
        <v>0</v>
      </c>
      <c r="U38" s="5">
        <v>0</v>
      </c>
      <c r="V38" s="10">
        <v>1</v>
      </c>
      <c r="W38" s="10"/>
      <c r="X38" s="5">
        <v>2</v>
      </c>
      <c r="Y38" s="5">
        <v>2</v>
      </c>
      <c r="Z38" s="5"/>
      <c r="AA38" s="5"/>
      <c r="AB38" s="10"/>
      <c r="AC38" s="10"/>
      <c r="AD38" s="10">
        <v>3</v>
      </c>
      <c r="AE38" s="10">
        <v>4</v>
      </c>
      <c r="AF38" s="5">
        <f t="shared" si="0"/>
        <v>16</v>
      </c>
      <c r="AG38" s="4">
        <f t="shared" si="23"/>
        <v>49</v>
      </c>
      <c r="AH38" s="28"/>
      <c r="AI38" s="52">
        <f t="shared" si="1"/>
        <v>10</v>
      </c>
      <c r="AJ38" s="52">
        <f t="shared" si="2"/>
        <v>4</v>
      </c>
      <c r="AK38" s="52">
        <f t="shared" si="3"/>
        <v>21</v>
      </c>
      <c r="AL38" s="52">
        <f t="shared" si="7"/>
        <v>16.5</v>
      </c>
      <c r="AM38" s="52"/>
      <c r="AO38" s="11">
        <f t="shared" si="4"/>
        <v>0.74999062511718595</v>
      </c>
      <c r="AP38" s="11">
        <f t="shared" si="5"/>
        <v>0.46151538576917311</v>
      </c>
      <c r="AQ38" s="11">
        <f t="shared" si="6"/>
        <v>0.62998740025199484</v>
      </c>
      <c r="AR38" s="11">
        <f t="shared" si="8"/>
        <v>0.3693969203490689</v>
      </c>
      <c r="AS38" s="11"/>
      <c r="AT38" s="35"/>
      <c r="AU38" s="33">
        <f t="shared" si="9"/>
        <v>2</v>
      </c>
      <c r="AV38" s="33">
        <f t="shared" si="10"/>
        <v>1</v>
      </c>
      <c r="AW38" s="33">
        <f t="shared" si="11"/>
        <v>2</v>
      </c>
      <c r="AX38" s="33">
        <f t="shared" si="12"/>
        <v>1</v>
      </c>
      <c r="AY38" s="33"/>
      <c r="AZ38" s="38"/>
      <c r="BA38" s="33" t="str">
        <f t="shared" si="13"/>
        <v>Att</v>
      </c>
      <c r="BB38" s="33" t="str">
        <f t="shared" si="14"/>
        <v>Weak</v>
      </c>
      <c r="BC38" s="33" t="str">
        <f t="shared" si="15"/>
        <v>Att</v>
      </c>
      <c r="BD38" s="33" t="str">
        <f t="shared" si="16"/>
        <v>Weak</v>
      </c>
      <c r="BE38" s="33"/>
      <c r="BG38">
        <f t="shared" si="17"/>
        <v>3</v>
      </c>
      <c r="BH38">
        <f t="shared" si="18"/>
        <v>3</v>
      </c>
      <c r="BI38">
        <f t="shared" si="19"/>
        <v>2</v>
      </c>
    </row>
    <row r="39" spans="1:61" x14ac:dyDescent="0.25">
      <c r="A39" s="61">
        <v>222220005101121</v>
      </c>
      <c r="B39" s="61" t="s">
        <v>85</v>
      </c>
      <c r="C39" s="4"/>
      <c r="D39" s="4">
        <v>1</v>
      </c>
      <c r="E39" s="66">
        <v>0</v>
      </c>
      <c r="F39" s="7" t="s">
        <v>61</v>
      </c>
      <c r="G39" s="44">
        <f t="shared" si="21"/>
        <v>1</v>
      </c>
      <c r="H39" s="4">
        <v>8</v>
      </c>
      <c r="I39" s="6">
        <v>3</v>
      </c>
      <c r="J39" s="7"/>
      <c r="K39" s="4"/>
      <c r="L39" s="20"/>
      <c r="M39" s="20"/>
      <c r="N39" s="20"/>
      <c r="O39" s="4"/>
      <c r="P39" s="4"/>
      <c r="Q39" s="4"/>
      <c r="R39" s="5">
        <f t="shared" si="20"/>
        <v>3</v>
      </c>
      <c r="S39" s="5"/>
      <c r="T39" s="5">
        <v>0</v>
      </c>
      <c r="U39" s="5">
        <v>0</v>
      </c>
      <c r="V39" s="10"/>
      <c r="W39" s="10"/>
      <c r="X39" s="5"/>
      <c r="Y39" s="5"/>
      <c r="Z39" s="5">
        <v>2</v>
      </c>
      <c r="AA39" s="5"/>
      <c r="AB39" s="10"/>
      <c r="AC39" s="10"/>
      <c r="AD39" s="10"/>
      <c r="AE39" s="10"/>
      <c r="AF39" s="5">
        <f t="shared" si="0"/>
        <v>2</v>
      </c>
      <c r="AG39" s="4">
        <f t="shared" si="23"/>
        <v>14</v>
      </c>
      <c r="AH39" s="28"/>
      <c r="AI39" s="52">
        <f>MIN(SUMIF($D$14:$AE$14,I$3,$D39:$AE39), 100)</f>
        <v>0</v>
      </c>
      <c r="AJ39" s="52">
        <f>MIN(SUMIF($D$14:$AE$14,I$4,$D39:$AE39), 100)</f>
        <v>0</v>
      </c>
      <c r="AK39" s="52">
        <f>MIN(SUMIF($D$14:$AE$14,I$5,$D39:$AE39), 100)</f>
        <v>10</v>
      </c>
      <c r="AL39" s="52">
        <f t="shared" si="7"/>
        <v>4</v>
      </c>
      <c r="AM39" s="52"/>
      <c r="AO39" s="11">
        <f>MIN(SUMIF($D$14:$AE$14,I$3,$D39:$AE39)/AO$15, 100%)</f>
        <v>0</v>
      </c>
      <c r="AP39" s="11">
        <f>MIN(SUMIF($D$14:$AE$14,I$4,$D39:$AE39)/AP$15, 100%)</f>
        <v>0</v>
      </c>
      <c r="AQ39" s="11">
        <f>MIN(SUMIF($D$14:$AE$14,I$5,$D39:$AE39)/AQ$15, 100%)</f>
        <v>0.29999400011999755</v>
      </c>
      <c r="AR39" s="11">
        <f t="shared" si="8"/>
        <v>8.9550768569471251E-2</v>
      </c>
      <c r="AS39" s="11"/>
      <c r="AT39" s="35"/>
      <c r="AU39" s="33">
        <f t="shared" si="9"/>
        <v>0</v>
      </c>
      <c r="AV39" s="33">
        <f t="shared" si="10"/>
        <v>0</v>
      </c>
      <c r="AW39" s="33">
        <f t="shared" si="11"/>
        <v>1</v>
      </c>
      <c r="AX39" s="33">
        <f t="shared" si="12"/>
        <v>0</v>
      </c>
      <c r="AY39" s="33"/>
      <c r="AZ39" s="38"/>
      <c r="BA39" s="33" t="str">
        <f t="shared" si="13"/>
        <v>Not</v>
      </c>
      <c r="BB39" s="33" t="str">
        <f t="shared" si="14"/>
        <v>Not</v>
      </c>
      <c r="BC39" s="33" t="str">
        <f t="shared" si="15"/>
        <v>Weak</v>
      </c>
      <c r="BD39" s="33" t="str">
        <f t="shared" si="16"/>
        <v>Not</v>
      </c>
      <c r="BE39" s="33"/>
      <c r="BG39">
        <f t="shared" si="17"/>
        <v>0</v>
      </c>
      <c r="BH39">
        <f t="shared" si="18"/>
        <v>1</v>
      </c>
      <c r="BI39">
        <f t="shared" si="19"/>
        <v>1</v>
      </c>
    </row>
    <row r="40" spans="1:61" x14ac:dyDescent="0.25">
      <c r="A40" s="61">
        <v>222220005101123</v>
      </c>
      <c r="B40" s="61" t="s">
        <v>86</v>
      </c>
      <c r="C40" s="4"/>
      <c r="D40" s="4">
        <v>0</v>
      </c>
      <c r="E40" s="66">
        <v>0</v>
      </c>
      <c r="F40" s="7">
        <v>0</v>
      </c>
      <c r="G40" s="44">
        <f t="shared" si="21"/>
        <v>0</v>
      </c>
      <c r="H40" s="4">
        <v>8</v>
      </c>
      <c r="I40" s="6">
        <v>0</v>
      </c>
      <c r="J40" s="7"/>
      <c r="K40" s="4"/>
      <c r="L40" s="20"/>
      <c r="M40" s="20"/>
      <c r="N40" s="20"/>
      <c r="O40" s="4"/>
      <c r="P40" s="4"/>
      <c r="Q40" s="4"/>
      <c r="R40" s="5">
        <f t="shared" si="20"/>
        <v>0</v>
      </c>
      <c r="S40" s="5"/>
      <c r="T40" s="5"/>
      <c r="U40" s="5"/>
      <c r="V40" s="10"/>
      <c r="W40" s="10"/>
      <c r="X40" s="5"/>
      <c r="Y40" s="5">
        <v>2</v>
      </c>
      <c r="Z40" s="5">
        <v>0</v>
      </c>
      <c r="AA40" s="5"/>
      <c r="AB40" s="10"/>
      <c r="AC40" s="10">
        <v>0</v>
      </c>
      <c r="AD40" s="10">
        <v>2</v>
      </c>
      <c r="AE40" s="10"/>
      <c r="AF40" s="5">
        <f t="shared" si="0"/>
        <v>4</v>
      </c>
      <c r="AG40" s="4">
        <f t="shared" si="23"/>
        <v>12</v>
      </c>
      <c r="AH40" s="28"/>
      <c r="AI40" s="52">
        <f t="shared" si="1"/>
        <v>0</v>
      </c>
      <c r="AJ40" s="52">
        <f t="shared" si="2"/>
        <v>0</v>
      </c>
      <c r="AK40" s="52">
        <f t="shared" si="3"/>
        <v>10</v>
      </c>
      <c r="AL40" s="52">
        <f t="shared" si="7"/>
        <v>2</v>
      </c>
      <c r="AM40" s="52"/>
      <c r="AO40" s="11">
        <f t="shared" si="4"/>
        <v>0</v>
      </c>
      <c r="AP40" s="11">
        <f t="shared" si="5"/>
        <v>0</v>
      </c>
      <c r="AQ40" s="11">
        <f t="shared" si="6"/>
        <v>0.29999400011999755</v>
      </c>
      <c r="AR40" s="11">
        <f t="shared" si="8"/>
        <v>4.4775384284735625E-2</v>
      </c>
      <c r="AS40" s="11"/>
      <c r="AT40" s="35"/>
      <c r="AU40" s="33">
        <f t="shared" si="9"/>
        <v>0</v>
      </c>
      <c r="AV40" s="33">
        <f t="shared" si="10"/>
        <v>0</v>
      </c>
      <c r="AW40" s="33">
        <f t="shared" si="11"/>
        <v>1</v>
      </c>
      <c r="AX40" s="33">
        <f t="shared" si="12"/>
        <v>0</v>
      </c>
      <c r="AY40" s="33"/>
      <c r="AZ40" s="38"/>
      <c r="BA40" s="33" t="str">
        <f t="shared" si="13"/>
        <v>Not</v>
      </c>
      <c r="BB40" s="33" t="str">
        <f t="shared" si="14"/>
        <v>Not</v>
      </c>
      <c r="BC40" s="33" t="str">
        <f t="shared" si="15"/>
        <v>Weak</v>
      </c>
      <c r="BD40" s="33" t="str">
        <f t="shared" si="16"/>
        <v>Not</v>
      </c>
      <c r="BE40" s="33"/>
      <c r="BG40">
        <f t="shared" si="17"/>
        <v>0</v>
      </c>
      <c r="BH40">
        <f t="shared" si="18"/>
        <v>1</v>
      </c>
      <c r="BI40">
        <f t="shared" si="19"/>
        <v>1</v>
      </c>
    </row>
    <row r="41" spans="1:61" ht="12" customHeight="1" x14ac:dyDescent="0.25">
      <c r="A41" s="61">
        <v>222220005101125</v>
      </c>
      <c r="B41" s="61" t="s">
        <v>87</v>
      </c>
      <c r="C41" s="4"/>
      <c r="D41" s="4">
        <v>2.5</v>
      </c>
      <c r="E41" s="66">
        <v>2</v>
      </c>
      <c r="F41" s="7">
        <v>0</v>
      </c>
      <c r="G41" s="44">
        <f t="shared" si="21"/>
        <v>4.5</v>
      </c>
      <c r="H41" s="4">
        <v>8</v>
      </c>
      <c r="I41" s="6">
        <v>7.5</v>
      </c>
      <c r="J41" s="7"/>
      <c r="K41" s="4"/>
      <c r="L41" s="20"/>
      <c r="M41" s="20"/>
      <c r="N41" s="20"/>
      <c r="O41" s="4"/>
      <c r="P41" s="4"/>
      <c r="Q41" s="4"/>
      <c r="R41" s="5">
        <f t="shared" si="20"/>
        <v>7.5</v>
      </c>
      <c r="S41" s="5">
        <v>0</v>
      </c>
      <c r="T41" s="5"/>
      <c r="U41" s="5"/>
      <c r="V41" s="10"/>
      <c r="W41" s="10"/>
      <c r="X41" s="5"/>
      <c r="Y41" s="5"/>
      <c r="Z41" s="5">
        <v>0</v>
      </c>
      <c r="AA41" s="5"/>
      <c r="AB41" s="10"/>
      <c r="AC41" s="10"/>
      <c r="AD41" s="10">
        <v>1</v>
      </c>
      <c r="AE41" s="10">
        <v>1</v>
      </c>
      <c r="AF41" s="5">
        <f t="shared" si="0"/>
        <v>2</v>
      </c>
      <c r="AG41" s="4">
        <f t="shared" si="23"/>
        <v>22</v>
      </c>
      <c r="AH41" s="28"/>
      <c r="AI41" s="52">
        <f t="shared" si="1"/>
        <v>0</v>
      </c>
      <c r="AJ41" s="52">
        <f t="shared" si="2"/>
        <v>0</v>
      </c>
      <c r="AK41" s="52">
        <f t="shared" si="3"/>
        <v>12</v>
      </c>
      <c r="AL41" s="52">
        <f t="shared" si="7"/>
        <v>10</v>
      </c>
      <c r="AM41" s="52"/>
      <c r="AO41" s="11">
        <f t="shared" si="4"/>
        <v>0</v>
      </c>
      <c r="AP41" s="11">
        <f t="shared" si="5"/>
        <v>0</v>
      </c>
      <c r="AQ41" s="11">
        <f t="shared" si="6"/>
        <v>0.35999280014399709</v>
      </c>
      <c r="AR41" s="11">
        <f t="shared" si="8"/>
        <v>0.22387692142367813</v>
      </c>
      <c r="AS41" s="11"/>
      <c r="AT41" s="35"/>
      <c r="AU41" s="33">
        <f t="shared" si="9"/>
        <v>0</v>
      </c>
      <c r="AV41" s="33">
        <f t="shared" si="10"/>
        <v>0</v>
      </c>
      <c r="AW41" s="33">
        <f t="shared" si="11"/>
        <v>1</v>
      </c>
      <c r="AX41" s="33">
        <f t="shared" si="12"/>
        <v>0</v>
      </c>
      <c r="AY41" s="33"/>
      <c r="AZ41" s="38"/>
      <c r="BA41" s="33" t="str">
        <f t="shared" si="13"/>
        <v>Not</v>
      </c>
      <c r="BB41" s="33" t="str">
        <f t="shared" si="14"/>
        <v>Not</v>
      </c>
      <c r="BC41" s="33" t="str">
        <f t="shared" si="15"/>
        <v>Weak</v>
      </c>
      <c r="BD41" s="33" t="str">
        <f t="shared" si="16"/>
        <v>Not</v>
      </c>
      <c r="BE41" s="33"/>
      <c r="BG41">
        <f t="shared" si="17"/>
        <v>0</v>
      </c>
      <c r="BH41">
        <f t="shared" si="18"/>
        <v>1</v>
      </c>
      <c r="BI41">
        <f t="shared" si="19"/>
        <v>1</v>
      </c>
    </row>
    <row r="42" spans="1:61" x14ac:dyDescent="0.25">
      <c r="A42" s="61">
        <v>222220005101127</v>
      </c>
      <c r="B42" s="61" t="s">
        <v>88</v>
      </c>
      <c r="C42" s="4"/>
      <c r="D42" s="4">
        <v>0</v>
      </c>
      <c r="E42" s="66">
        <v>3</v>
      </c>
      <c r="F42" s="7">
        <v>0</v>
      </c>
      <c r="G42" s="44">
        <f t="shared" si="21"/>
        <v>3</v>
      </c>
      <c r="H42" s="4">
        <v>8</v>
      </c>
      <c r="I42" s="6">
        <v>3</v>
      </c>
      <c r="J42" s="7"/>
      <c r="K42" s="4"/>
      <c r="L42" s="20"/>
      <c r="M42" s="20"/>
      <c r="N42" s="20"/>
      <c r="O42" s="4"/>
      <c r="P42" s="4"/>
      <c r="Q42" s="4"/>
      <c r="R42" s="5">
        <f t="shared" si="20"/>
        <v>3</v>
      </c>
      <c r="S42" s="5">
        <v>0</v>
      </c>
      <c r="T42" s="5">
        <v>1.5</v>
      </c>
      <c r="U42" s="5">
        <v>2</v>
      </c>
      <c r="V42" s="10">
        <v>0</v>
      </c>
      <c r="W42" s="10">
        <v>1.5</v>
      </c>
      <c r="X42" s="5">
        <v>2</v>
      </c>
      <c r="Y42" s="5"/>
      <c r="Z42" s="5">
        <v>1</v>
      </c>
      <c r="AA42" s="5"/>
      <c r="AB42" s="10"/>
      <c r="AC42" s="10"/>
      <c r="AD42" s="10"/>
      <c r="AE42" s="10"/>
      <c r="AF42" s="5">
        <f t="shared" si="0"/>
        <v>8</v>
      </c>
      <c r="AG42" s="4">
        <f t="shared" si="23"/>
        <v>22</v>
      </c>
      <c r="AH42" s="28"/>
      <c r="AI42" s="52">
        <f t="shared" si="1"/>
        <v>0</v>
      </c>
      <c r="AJ42" s="52">
        <f t="shared" si="2"/>
        <v>1.5</v>
      </c>
      <c r="AK42" s="52">
        <f t="shared" si="3"/>
        <v>12</v>
      </c>
      <c r="AL42" s="52">
        <f t="shared" si="7"/>
        <v>8.5</v>
      </c>
      <c r="AM42" s="52"/>
      <c r="AO42" s="11">
        <f t="shared" si="4"/>
        <v>0</v>
      </c>
      <c r="AP42" s="11">
        <f t="shared" si="5"/>
        <v>0.17306826966343991</v>
      </c>
      <c r="AQ42" s="11">
        <f t="shared" si="6"/>
        <v>0.35999280014399709</v>
      </c>
      <c r="AR42" s="11">
        <f t="shared" si="8"/>
        <v>0.1902953832101264</v>
      </c>
      <c r="AS42" s="11"/>
      <c r="AT42" s="35"/>
      <c r="AU42" s="33">
        <f t="shared" si="9"/>
        <v>0</v>
      </c>
      <c r="AV42" s="33">
        <f t="shared" si="10"/>
        <v>0</v>
      </c>
      <c r="AW42" s="33">
        <f t="shared" si="11"/>
        <v>1</v>
      </c>
      <c r="AX42" s="33">
        <f>IF((AR42)&gt;=50%, 2, (IF((AR42)&lt;25%, 0, 1)))</f>
        <v>0</v>
      </c>
      <c r="AY42" s="33"/>
      <c r="AZ42" s="38"/>
      <c r="BA42" s="33" t="str">
        <f t="shared" si="13"/>
        <v>Not</v>
      </c>
      <c r="BB42" s="33" t="str">
        <f t="shared" si="14"/>
        <v>Not</v>
      </c>
      <c r="BC42" s="33" t="str">
        <f t="shared" si="15"/>
        <v>Weak</v>
      </c>
      <c r="BD42" s="33" t="str">
        <f t="shared" si="16"/>
        <v>Not</v>
      </c>
      <c r="BE42" s="33"/>
      <c r="BG42">
        <f t="shared" si="17"/>
        <v>0</v>
      </c>
      <c r="BH42">
        <f t="shared" si="18"/>
        <v>1</v>
      </c>
      <c r="BI42">
        <f t="shared" si="19"/>
        <v>1</v>
      </c>
    </row>
    <row r="43" spans="1:61" x14ac:dyDescent="0.25">
      <c r="A43" s="61">
        <v>222220005101129</v>
      </c>
      <c r="B43" s="61" t="s">
        <v>89</v>
      </c>
      <c r="C43" s="4"/>
      <c r="D43" s="4">
        <v>2</v>
      </c>
      <c r="E43" s="66">
        <v>6</v>
      </c>
      <c r="F43" s="7">
        <v>5</v>
      </c>
      <c r="G43" s="44">
        <f t="shared" si="21"/>
        <v>11</v>
      </c>
      <c r="H43" s="4">
        <v>9</v>
      </c>
      <c r="I43" s="6">
        <v>10</v>
      </c>
      <c r="J43" s="7"/>
      <c r="K43" s="4"/>
      <c r="L43" s="20"/>
      <c r="M43" s="20"/>
      <c r="N43" s="20"/>
      <c r="O43" s="4"/>
      <c r="P43" s="4"/>
      <c r="Q43" s="4"/>
      <c r="R43" s="5">
        <f t="shared" si="20"/>
        <v>10</v>
      </c>
      <c r="S43" s="5"/>
      <c r="T43" s="5">
        <v>4</v>
      </c>
      <c r="U43" s="5">
        <v>0</v>
      </c>
      <c r="V43" s="10"/>
      <c r="W43" s="10"/>
      <c r="X43" s="5">
        <v>6</v>
      </c>
      <c r="Y43" s="5">
        <v>2</v>
      </c>
      <c r="Z43" s="5">
        <v>5</v>
      </c>
      <c r="AA43" s="5">
        <v>2</v>
      </c>
      <c r="AB43" s="10"/>
      <c r="AC43" s="10"/>
      <c r="AD43" s="10">
        <v>3</v>
      </c>
      <c r="AE43" s="10">
        <v>2</v>
      </c>
      <c r="AF43" s="5">
        <f t="shared" si="0"/>
        <v>24</v>
      </c>
      <c r="AG43" s="4">
        <f t="shared" si="23"/>
        <v>54</v>
      </c>
      <c r="AH43" s="28"/>
      <c r="AI43" s="52">
        <f t="shared" si="1"/>
        <v>5</v>
      </c>
      <c r="AJ43" s="52">
        <f t="shared" si="2"/>
        <v>4</v>
      </c>
      <c r="AK43" s="52">
        <f t="shared" si="3"/>
        <v>27</v>
      </c>
      <c r="AL43" s="52">
        <f t="shared" si="7"/>
        <v>20</v>
      </c>
      <c r="AM43" s="52"/>
      <c r="AO43" s="11">
        <f t="shared" si="4"/>
        <v>0.37499531255859297</v>
      </c>
      <c r="AP43" s="11">
        <f t="shared" si="5"/>
        <v>0.46151538576917311</v>
      </c>
      <c r="AQ43" s="11">
        <f t="shared" si="6"/>
        <v>0.80998380032399342</v>
      </c>
      <c r="AR43" s="11">
        <f t="shared" si="8"/>
        <v>0.44775384284735625</v>
      </c>
      <c r="AS43" s="11"/>
      <c r="AT43" s="35"/>
      <c r="AU43" s="33">
        <f t="shared" si="9"/>
        <v>1</v>
      </c>
      <c r="AV43" s="33">
        <f t="shared" si="10"/>
        <v>1</v>
      </c>
      <c r="AW43" s="33">
        <f t="shared" si="11"/>
        <v>2</v>
      </c>
      <c r="AX43" s="33">
        <f t="shared" si="12"/>
        <v>1</v>
      </c>
      <c r="AY43" s="33"/>
      <c r="AZ43" s="38"/>
      <c r="BA43" s="33" t="str">
        <f t="shared" si="13"/>
        <v>Weak</v>
      </c>
      <c r="BB43" s="33" t="str">
        <f t="shared" si="14"/>
        <v>Weak</v>
      </c>
      <c r="BC43" s="33" t="str">
        <f t="shared" si="15"/>
        <v>Att</v>
      </c>
      <c r="BD43" s="33" t="str">
        <f t="shared" si="16"/>
        <v>Weak</v>
      </c>
      <c r="BE43" s="33"/>
      <c r="BG43">
        <f t="shared" si="17"/>
        <v>2</v>
      </c>
      <c r="BH43">
        <f t="shared" si="18"/>
        <v>3</v>
      </c>
      <c r="BI43">
        <f t="shared" si="19"/>
        <v>2</v>
      </c>
    </row>
    <row r="44" spans="1:61" x14ac:dyDescent="0.25">
      <c r="A44" s="61">
        <v>222220005101130</v>
      </c>
      <c r="B44" s="61" t="s">
        <v>90</v>
      </c>
      <c r="C44" s="4"/>
      <c r="D44" s="4">
        <v>1</v>
      </c>
      <c r="E44" s="66">
        <v>7</v>
      </c>
      <c r="F44" s="7">
        <v>5</v>
      </c>
      <c r="G44" s="44">
        <f t="shared" si="21"/>
        <v>12</v>
      </c>
      <c r="H44" s="4">
        <v>9</v>
      </c>
      <c r="I44" s="6">
        <v>13</v>
      </c>
      <c r="J44" s="7"/>
      <c r="K44" s="4"/>
      <c r="L44" s="20"/>
      <c r="M44" s="20"/>
      <c r="N44" s="20"/>
      <c r="O44" s="4"/>
      <c r="P44" s="4"/>
      <c r="Q44" s="4"/>
      <c r="R44" s="5">
        <f t="shared" si="20"/>
        <v>13</v>
      </c>
      <c r="S44" s="5">
        <v>4</v>
      </c>
      <c r="T44" s="5">
        <v>0</v>
      </c>
      <c r="U44" s="5"/>
      <c r="V44" s="10"/>
      <c r="W44" s="10"/>
      <c r="X44" s="5">
        <v>0</v>
      </c>
      <c r="Y44" s="5">
        <v>4</v>
      </c>
      <c r="Z44" s="5"/>
      <c r="AA44" s="5"/>
      <c r="AB44" s="10">
        <v>0</v>
      </c>
      <c r="AC44" s="10">
        <v>2</v>
      </c>
      <c r="AD44" s="10">
        <v>1</v>
      </c>
      <c r="AE44" s="10">
        <v>4</v>
      </c>
      <c r="AF44" s="5">
        <f t="shared" si="0"/>
        <v>15</v>
      </c>
      <c r="AG44" s="4">
        <f t="shared" si="23"/>
        <v>49</v>
      </c>
      <c r="AH44" s="28"/>
      <c r="AI44" s="52">
        <f t="shared" si="1"/>
        <v>7</v>
      </c>
      <c r="AJ44" s="52">
        <f t="shared" si="2"/>
        <v>4</v>
      </c>
      <c r="AK44" s="52">
        <f t="shared" si="3"/>
        <v>21</v>
      </c>
      <c r="AL44" s="52">
        <f t="shared" si="7"/>
        <v>18</v>
      </c>
      <c r="AM44" s="52"/>
      <c r="AO44" s="11">
        <f t="shared" si="4"/>
        <v>0.52499343758203021</v>
      </c>
      <c r="AP44" s="11">
        <f t="shared" si="5"/>
        <v>0.46151538576917311</v>
      </c>
      <c r="AQ44" s="11">
        <f t="shared" si="6"/>
        <v>0.62998740025199484</v>
      </c>
      <c r="AR44" s="11">
        <f t="shared" si="8"/>
        <v>0.4029784585626206</v>
      </c>
      <c r="AS44" s="11"/>
      <c r="AT44" s="35"/>
      <c r="AU44" s="33">
        <f t="shared" si="9"/>
        <v>2</v>
      </c>
      <c r="AV44" s="33">
        <f t="shared" si="10"/>
        <v>1</v>
      </c>
      <c r="AW44" s="33">
        <f t="shared" si="11"/>
        <v>2</v>
      </c>
      <c r="AX44" s="33">
        <f t="shared" si="12"/>
        <v>1</v>
      </c>
      <c r="AY44" s="33"/>
      <c r="AZ44" s="38"/>
      <c r="BA44" s="33" t="str">
        <f t="shared" si="13"/>
        <v>Att</v>
      </c>
      <c r="BB44" s="33" t="str">
        <f t="shared" si="14"/>
        <v>Weak</v>
      </c>
      <c r="BC44" s="33" t="str">
        <f t="shared" si="15"/>
        <v>Att</v>
      </c>
      <c r="BD44" s="33" t="str">
        <f t="shared" si="16"/>
        <v>Weak</v>
      </c>
      <c r="BE44" s="33"/>
      <c r="BG44">
        <f t="shared" si="17"/>
        <v>3</v>
      </c>
      <c r="BH44">
        <f t="shared" si="18"/>
        <v>3</v>
      </c>
      <c r="BI44">
        <f t="shared" si="19"/>
        <v>2</v>
      </c>
    </row>
    <row r="45" spans="1:61" x14ac:dyDescent="0.25">
      <c r="A45" s="61">
        <v>222220005101131</v>
      </c>
      <c r="B45" s="61" t="s">
        <v>91</v>
      </c>
      <c r="C45" s="4"/>
      <c r="D45" s="4">
        <v>1.5</v>
      </c>
      <c r="E45" s="66">
        <v>0</v>
      </c>
      <c r="F45" s="7">
        <v>5</v>
      </c>
      <c r="G45" s="44">
        <f t="shared" si="21"/>
        <v>6.5</v>
      </c>
      <c r="H45" s="4">
        <v>9</v>
      </c>
      <c r="I45" s="6">
        <v>10</v>
      </c>
      <c r="J45" s="7"/>
      <c r="K45" s="4"/>
      <c r="L45" s="20"/>
      <c r="M45" s="20"/>
      <c r="N45" s="20"/>
      <c r="O45" s="4"/>
      <c r="P45" s="4"/>
      <c r="Q45" s="4"/>
      <c r="R45" s="5">
        <f t="shared" si="20"/>
        <v>10</v>
      </c>
      <c r="S45" s="5">
        <v>4</v>
      </c>
      <c r="T45" s="5">
        <v>0</v>
      </c>
      <c r="U45" s="5">
        <v>0</v>
      </c>
      <c r="V45" s="10"/>
      <c r="W45" s="10"/>
      <c r="X45" s="5">
        <v>3</v>
      </c>
      <c r="Y45" s="5">
        <v>2</v>
      </c>
      <c r="Z45" s="5"/>
      <c r="AA45" s="5"/>
      <c r="AB45" s="10">
        <v>0</v>
      </c>
      <c r="AC45" s="10">
        <v>2</v>
      </c>
      <c r="AD45" s="10">
        <v>3</v>
      </c>
      <c r="AE45" s="10">
        <v>2</v>
      </c>
      <c r="AF45" s="5">
        <f t="shared" si="0"/>
        <v>16</v>
      </c>
      <c r="AG45" s="4">
        <f t="shared" si="23"/>
        <v>41.5</v>
      </c>
      <c r="AH45" s="28"/>
      <c r="AI45" s="52">
        <f t="shared" si="1"/>
        <v>7</v>
      </c>
      <c r="AJ45" s="52">
        <f t="shared" si="2"/>
        <v>4</v>
      </c>
      <c r="AK45" s="52">
        <f t="shared" si="3"/>
        <v>14</v>
      </c>
      <c r="AL45" s="52">
        <f t="shared" si="7"/>
        <v>16.5</v>
      </c>
      <c r="AM45" s="52"/>
      <c r="AO45" s="11">
        <f t="shared" si="4"/>
        <v>0.52499343758203021</v>
      </c>
      <c r="AP45" s="11">
        <f t="shared" si="5"/>
        <v>0.46151538576917311</v>
      </c>
      <c r="AQ45" s="11">
        <f t="shared" si="6"/>
        <v>0.41999160016799658</v>
      </c>
      <c r="AR45" s="11">
        <f t="shared" si="8"/>
        <v>0.3693969203490689</v>
      </c>
      <c r="AS45" s="11"/>
      <c r="AT45" s="35"/>
      <c r="AU45" s="33">
        <f t="shared" si="9"/>
        <v>2</v>
      </c>
      <c r="AV45" s="33">
        <f t="shared" si="10"/>
        <v>1</v>
      </c>
      <c r="AW45" s="33">
        <f t="shared" si="11"/>
        <v>1</v>
      </c>
      <c r="AX45" s="33">
        <f t="shared" si="12"/>
        <v>1</v>
      </c>
      <c r="AY45" s="33"/>
      <c r="AZ45" s="38"/>
      <c r="BA45" s="33" t="str">
        <f t="shared" si="13"/>
        <v>Att</v>
      </c>
      <c r="BB45" s="33" t="str">
        <f t="shared" si="14"/>
        <v>Weak</v>
      </c>
      <c r="BC45" s="33" t="str">
        <f t="shared" si="15"/>
        <v>Weak</v>
      </c>
      <c r="BD45" s="33" t="str">
        <f t="shared" si="16"/>
        <v>Weak</v>
      </c>
      <c r="BE45" s="33"/>
      <c r="BG45">
        <f t="shared" si="17"/>
        <v>3</v>
      </c>
      <c r="BH45">
        <f t="shared" si="18"/>
        <v>2</v>
      </c>
      <c r="BI45">
        <f t="shared" si="19"/>
        <v>1</v>
      </c>
    </row>
    <row r="46" spans="1:61" x14ac:dyDescent="0.25">
      <c r="A46" s="61">
        <v>222220005101132</v>
      </c>
      <c r="B46" s="61" t="s">
        <v>92</v>
      </c>
      <c r="C46" s="4"/>
      <c r="D46" s="4">
        <v>1</v>
      </c>
      <c r="E46" s="66">
        <v>5</v>
      </c>
      <c r="F46" s="7">
        <v>5</v>
      </c>
      <c r="G46" s="44">
        <f t="shared" si="21"/>
        <v>10</v>
      </c>
      <c r="H46" s="4">
        <v>8</v>
      </c>
      <c r="I46" s="6">
        <v>11</v>
      </c>
      <c r="J46" s="7"/>
      <c r="K46" s="4"/>
      <c r="L46" s="20"/>
      <c r="M46" s="20"/>
      <c r="N46" s="20"/>
      <c r="O46" s="4"/>
      <c r="P46" s="4"/>
      <c r="Q46" s="4"/>
      <c r="R46" s="5">
        <f t="shared" si="20"/>
        <v>11</v>
      </c>
      <c r="S46" s="5">
        <v>4</v>
      </c>
      <c r="T46" s="5">
        <v>1.5</v>
      </c>
      <c r="U46" s="5"/>
      <c r="V46" s="10"/>
      <c r="W46" s="10"/>
      <c r="X46" s="5"/>
      <c r="Y46" s="5"/>
      <c r="Z46" s="5">
        <v>0</v>
      </c>
      <c r="AA46" s="5">
        <v>0</v>
      </c>
      <c r="AB46" s="10">
        <v>0</v>
      </c>
      <c r="AC46" s="10">
        <v>0</v>
      </c>
      <c r="AD46" s="10">
        <v>2</v>
      </c>
      <c r="AE46" s="10">
        <v>1</v>
      </c>
      <c r="AF46" s="5">
        <f t="shared" si="0"/>
        <v>8.5</v>
      </c>
      <c r="AG46" s="4">
        <f t="shared" si="23"/>
        <v>37.5</v>
      </c>
      <c r="AH46" s="28"/>
      <c r="AI46" s="52">
        <f t="shared" si="1"/>
        <v>5</v>
      </c>
      <c r="AJ46" s="52">
        <f t="shared" si="2"/>
        <v>5.5</v>
      </c>
      <c r="AK46" s="52">
        <f t="shared" si="3"/>
        <v>16</v>
      </c>
      <c r="AL46" s="52">
        <f t="shared" si="7"/>
        <v>12</v>
      </c>
      <c r="AM46" s="52"/>
      <c r="AO46" s="11">
        <f t="shared" si="4"/>
        <v>0.37499531255859297</v>
      </c>
      <c r="AP46" s="11">
        <f t="shared" si="5"/>
        <v>0.63458365543261297</v>
      </c>
      <c r="AQ46" s="11">
        <f t="shared" si="6"/>
        <v>0.47999040019199612</v>
      </c>
      <c r="AR46" s="11">
        <f t="shared" si="8"/>
        <v>0.26865230570841375</v>
      </c>
      <c r="AS46" s="11"/>
      <c r="AT46" s="35"/>
      <c r="AU46" s="33">
        <f t="shared" si="9"/>
        <v>1</v>
      </c>
      <c r="AV46" s="33">
        <f t="shared" si="10"/>
        <v>2</v>
      </c>
      <c r="AW46" s="33">
        <f t="shared" si="11"/>
        <v>1</v>
      </c>
      <c r="AX46" s="33">
        <f t="shared" si="12"/>
        <v>1</v>
      </c>
      <c r="AY46" s="33"/>
      <c r="AZ46" s="38"/>
      <c r="BA46" s="33" t="str">
        <f t="shared" si="13"/>
        <v>Weak</v>
      </c>
      <c r="BB46" s="33" t="str">
        <f t="shared" si="14"/>
        <v>Att</v>
      </c>
      <c r="BC46" s="33" t="str">
        <f t="shared" si="15"/>
        <v>Weak</v>
      </c>
      <c r="BD46" s="33" t="str">
        <f>IF(AX46=2,"Att", (IF(AX46=0,"Not","Weak")))</f>
        <v>Weak</v>
      </c>
      <c r="BE46" s="33"/>
      <c r="BG46">
        <f t="shared" si="17"/>
        <v>2</v>
      </c>
      <c r="BH46">
        <f t="shared" si="18"/>
        <v>3</v>
      </c>
      <c r="BI46">
        <f t="shared" si="19"/>
        <v>1</v>
      </c>
    </row>
    <row r="47" spans="1:61" x14ac:dyDescent="0.25">
      <c r="A47" s="61">
        <v>222220005101133</v>
      </c>
      <c r="B47" s="61" t="s">
        <v>93</v>
      </c>
      <c r="C47" s="4"/>
      <c r="D47" s="4">
        <v>1</v>
      </c>
      <c r="E47" s="66">
        <v>1</v>
      </c>
      <c r="F47" s="7">
        <v>0</v>
      </c>
      <c r="G47" s="44">
        <f t="shared" si="21"/>
        <v>2</v>
      </c>
      <c r="H47" s="4">
        <v>8</v>
      </c>
      <c r="I47" s="6">
        <v>7</v>
      </c>
      <c r="J47" s="7"/>
      <c r="K47" s="4"/>
      <c r="L47" s="20"/>
      <c r="M47" s="20"/>
      <c r="N47" s="20"/>
      <c r="O47" s="4"/>
      <c r="P47" s="4"/>
      <c r="Q47" s="4"/>
      <c r="R47" s="5">
        <f t="shared" si="20"/>
        <v>7</v>
      </c>
      <c r="S47" s="5"/>
      <c r="T47" s="5"/>
      <c r="U47" s="5"/>
      <c r="V47" s="10">
        <v>0</v>
      </c>
      <c r="W47" s="10"/>
      <c r="X47" s="5"/>
      <c r="Y47" s="5"/>
      <c r="Z47" s="5">
        <v>3.5</v>
      </c>
      <c r="AA47" s="5">
        <v>0</v>
      </c>
      <c r="AB47" s="10">
        <v>0</v>
      </c>
      <c r="AC47" s="10">
        <v>0</v>
      </c>
      <c r="AD47" s="10">
        <v>1</v>
      </c>
      <c r="AE47" s="10">
        <v>1</v>
      </c>
      <c r="AF47" s="5">
        <f t="shared" si="0"/>
        <v>5.5</v>
      </c>
      <c r="AG47" s="4">
        <f t="shared" si="23"/>
        <v>22.5</v>
      </c>
      <c r="AH47" s="28"/>
      <c r="AI47" s="52">
        <f t="shared" si="1"/>
        <v>0</v>
      </c>
      <c r="AJ47" s="52">
        <f t="shared" si="2"/>
        <v>0</v>
      </c>
      <c r="AK47" s="52">
        <f t="shared" si="3"/>
        <v>14.5</v>
      </c>
      <c r="AL47" s="52">
        <f t="shared" si="7"/>
        <v>8</v>
      </c>
      <c r="AM47" s="52"/>
      <c r="AO47" s="11">
        <f t="shared" si="4"/>
        <v>0</v>
      </c>
      <c r="AP47" s="11">
        <f t="shared" si="5"/>
        <v>0</v>
      </c>
      <c r="AQ47" s="11">
        <f t="shared" si="6"/>
        <v>0.43499130017399645</v>
      </c>
      <c r="AR47" s="11">
        <f t="shared" si="8"/>
        <v>0.1791015371389425</v>
      </c>
      <c r="AS47" s="11"/>
      <c r="AT47" s="35"/>
      <c r="AU47" s="33">
        <f t="shared" si="9"/>
        <v>0</v>
      </c>
      <c r="AV47" s="33">
        <f t="shared" si="10"/>
        <v>0</v>
      </c>
      <c r="AW47" s="33">
        <f t="shared" si="11"/>
        <v>1</v>
      </c>
      <c r="AX47" s="33">
        <f t="shared" si="12"/>
        <v>0</v>
      </c>
      <c r="AY47" s="33"/>
      <c r="AZ47" s="38"/>
      <c r="BA47" s="33" t="str">
        <f t="shared" si="13"/>
        <v>Not</v>
      </c>
      <c r="BB47" s="33" t="str">
        <f t="shared" si="14"/>
        <v>Not</v>
      </c>
      <c r="BC47" s="33" t="str">
        <f t="shared" si="15"/>
        <v>Weak</v>
      </c>
      <c r="BD47" s="33" t="str">
        <f t="shared" si="16"/>
        <v>Not</v>
      </c>
      <c r="BE47" s="33"/>
      <c r="BG47">
        <f t="shared" si="17"/>
        <v>0</v>
      </c>
      <c r="BH47">
        <f t="shared" si="18"/>
        <v>1</v>
      </c>
      <c r="BI47">
        <f t="shared" si="19"/>
        <v>1</v>
      </c>
    </row>
    <row r="48" spans="1:61" x14ac:dyDescent="0.25">
      <c r="A48" s="61">
        <v>222220005101134</v>
      </c>
      <c r="B48" s="61" t="s">
        <v>94</v>
      </c>
      <c r="C48" s="4"/>
      <c r="D48" s="4">
        <v>2.5</v>
      </c>
      <c r="E48" s="66">
        <v>8</v>
      </c>
      <c r="F48" s="7">
        <v>5</v>
      </c>
      <c r="G48" s="44">
        <f t="shared" si="21"/>
        <v>13</v>
      </c>
      <c r="H48" s="4">
        <v>9</v>
      </c>
      <c r="I48" s="6">
        <v>7</v>
      </c>
      <c r="J48" s="7"/>
      <c r="K48" s="4"/>
      <c r="L48" s="20"/>
      <c r="M48" s="20"/>
      <c r="N48" s="20"/>
      <c r="O48" s="4"/>
      <c r="P48" s="4"/>
      <c r="Q48" s="4"/>
      <c r="R48" s="5">
        <f t="shared" si="20"/>
        <v>7</v>
      </c>
      <c r="S48" s="5">
        <v>0</v>
      </c>
      <c r="T48" s="5">
        <v>0</v>
      </c>
      <c r="U48" s="5">
        <v>0</v>
      </c>
      <c r="V48" s="10"/>
      <c r="W48" s="10"/>
      <c r="X48" s="5">
        <v>2.5</v>
      </c>
      <c r="Y48" s="5">
        <v>2</v>
      </c>
      <c r="Z48" s="5">
        <v>2</v>
      </c>
      <c r="AA48" s="5">
        <v>2</v>
      </c>
      <c r="AB48" s="10"/>
      <c r="AC48" s="10"/>
      <c r="AD48" s="10">
        <v>6</v>
      </c>
      <c r="AE48" s="10">
        <v>4</v>
      </c>
      <c r="AF48" s="5">
        <f t="shared" ref="AF48:AF63" si="24">SUM(S48:AE48)</f>
        <v>18.5</v>
      </c>
      <c r="AG48" s="4">
        <f t="shared" si="23"/>
        <v>47.5</v>
      </c>
      <c r="AH48" s="28"/>
      <c r="AI48" s="52">
        <f t="shared" ref="AI48:AI63" si="25">MIN(SUMIF($D$14:$AE$14,I$3,$D48:$AE48), 100)</f>
        <v>5</v>
      </c>
      <c r="AJ48" s="52">
        <f t="shared" ref="AJ48:AJ63" si="26">MIN(SUMIF($D$14:$AE$14,I$4,$D48:$AE48), 100)</f>
        <v>0</v>
      </c>
      <c r="AK48" s="52">
        <f t="shared" ref="AK48:AK63" si="27">MIN(SUMIF($D$14:$AE$14,I$5,$D48:$AE48), 100)</f>
        <v>31</v>
      </c>
      <c r="AL48" s="52">
        <f t="shared" si="7"/>
        <v>14</v>
      </c>
      <c r="AM48" s="52"/>
      <c r="AO48" s="11">
        <f t="shared" ref="AO48:AO63" si="28">MIN(SUMIF($D$14:$AE$14,I$3,$D48:$AE48)/AO$15, 100%)</f>
        <v>0.37499531255859297</v>
      </c>
      <c r="AP48" s="11">
        <f t="shared" ref="AP48:AP63" si="29">MIN(SUMIF($D$14:$AE$14,I$4,$D48:$AE48)/AP$15, 100%)</f>
        <v>0</v>
      </c>
      <c r="AQ48" s="11">
        <f t="shared" ref="AQ48:AQ63" si="30">MIN(SUMIF($D$14:$AE$14,I$5,$D48:$AE48)/AQ$15, 100%)</f>
        <v>0.92998140037199251</v>
      </c>
      <c r="AR48" s="11">
        <f t="shared" si="8"/>
        <v>0.31342768999314935</v>
      </c>
      <c r="AS48" s="11"/>
      <c r="AT48" s="35"/>
      <c r="AU48" s="33">
        <f t="shared" si="9"/>
        <v>1</v>
      </c>
      <c r="AV48" s="33">
        <f t="shared" si="10"/>
        <v>0</v>
      </c>
      <c r="AW48" s="33">
        <f t="shared" si="11"/>
        <v>2</v>
      </c>
      <c r="AX48" s="33">
        <f t="shared" si="12"/>
        <v>1</v>
      </c>
      <c r="AY48" s="33"/>
      <c r="AZ48" s="38"/>
      <c r="BA48" s="33" t="str">
        <f t="shared" si="13"/>
        <v>Weak</v>
      </c>
      <c r="BB48" s="33" t="str">
        <f t="shared" si="14"/>
        <v>Not</v>
      </c>
      <c r="BC48" s="33" t="str">
        <f t="shared" si="15"/>
        <v>Att</v>
      </c>
      <c r="BD48" s="33" t="str">
        <f t="shared" si="16"/>
        <v>Weak</v>
      </c>
      <c r="BE48" s="33"/>
      <c r="BG48">
        <f t="shared" si="17"/>
        <v>2</v>
      </c>
      <c r="BH48">
        <f t="shared" si="18"/>
        <v>2</v>
      </c>
      <c r="BI48">
        <f t="shared" si="19"/>
        <v>2</v>
      </c>
    </row>
    <row r="49" spans="1:61" s="1" customFormat="1" x14ac:dyDescent="0.25">
      <c r="A49" s="61">
        <v>222220005101135</v>
      </c>
      <c r="B49" s="61" t="s">
        <v>95</v>
      </c>
      <c r="C49" s="4"/>
      <c r="D49" s="4">
        <v>2</v>
      </c>
      <c r="E49" s="66">
        <v>7</v>
      </c>
      <c r="F49" s="7">
        <v>5</v>
      </c>
      <c r="G49" s="44">
        <f t="shared" si="21"/>
        <v>12</v>
      </c>
      <c r="H49" s="4">
        <v>9</v>
      </c>
      <c r="I49" s="6">
        <v>9</v>
      </c>
      <c r="J49" s="7"/>
      <c r="K49" s="4"/>
      <c r="L49" s="20"/>
      <c r="M49" s="20"/>
      <c r="N49" s="20"/>
      <c r="O49" s="4"/>
      <c r="P49" s="4"/>
      <c r="Q49" s="4"/>
      <c r="R49" s="5">
        <f t="shared" si="20"/>
        <v>9</v>
      </c>
      <c r="S49" s="5">
        <v>4</v>
      </c>
      <c r="T49" s="5">
        <v>0</v>
      </c>
      <c r="U49" s="5"/>
      <c r="V49" s="10"/>
      <c r="W49" s="10"/>
      <c r="X49" s="5"/>
      <c r="Y49" s="5"/>
      <c r="Z49" s="5">
        <v>0</v>
      </c>
      <c r="AA49" s="5">
        <v>2</v>
      </c>
      <c r="AB49" s="10">
        <v>5</v>
      </c>
      <c r="AC49" s="10">
        <v>2</v>
      </c>
      <c r="AD49" s="10">
        <v>3</v>
      </c>
      <c r="AE49" s="10">
        <v>2</v>
      </c>
      <c r="AF49" s="5">
        <f t="shared" si="24"/>
        <v>18</v>
      </c>
      <c r="AG49" s="4">
        <f t="shared" si="23"/>
        <v>48</v>
      </c>
      <c r="AH49" s="28"/>
      <c r="AI49" s="52">
        <f t="shared" si="25"/>
        <v>7</v>
      </c>
      <c r="AJ49" s="52">
        <f t="shared" si="26"/>
        <v>9</v>
      </c>
      <c r="AK49" s="52">
        <f t="shared" si="27"/>
        <v>23</v>
      </c>
      <c r="AL49" s="52">
        <f t="shared" si="7"/>
        <v>11</v>
      </c>
      <c r="AM49" s="52"/>
      <c r="AO49" s="11">
        <f t="shared" si="28"/>
        <v>0.52499343758203021</v>
      </c>
      <c r="AP49" s="11">
        <f t="shared" si="29"/>
        <v>1</v>
      </c>
      <c r="AQ49" s="11">
        <f t="shared" si="30"/>
        <v>0.68998620027599444</v>
      </c>
      <c r="AR49" s="11">
        <f t="shared" si="8"/>
        <v>0.24626461356604593</v>
      </c>
      <c r="AS49" s="11"/>
      <c r="AT49" s="35"/>
      <c r="AU49" s="33">
        <f t="shared" si="9"/>
        <v>2</v>
      </c>
      <c r="AV49" s="33">
        <f t="shared" si="10"/>
        <v>2</v>
      </c>
      <c r="AW49" s="33">
        <f t="shared" si="11"/>
        <v>2</v>
      </c>
      <c r="AX49" s="33">
        <f t="shared" si="12"/>
        <v>0</v>
      </c>
      <c r="AY49" s="33"/>
      <c r="AZ49" s="38"/>
      <c r="BA49" s="33" t="str">
        <f t="shared" si="13"/>
        <v>Att</v>
      </c>
      <c r="BB49" s="33" t="str">
        <f t="shared" si="14"/>
        <v>Att</v>
      </c>
      <c r="BC49" s="33" t="str">
        <f t="shared" si="15"/>
        <v>Att</v>
      </c>
      <c r="BD49" s="33" t="str">
        <f t="shared" si="16"/>
        <v>Not</v>
      </c>
      <c r="BE49" s="33"/>
      <c r="BF49"/>
      <c r="BG49">
        <f t="shared" si="17"/>
        <v>2</v>
      </c>
      <c r="BH49">
        <f t="shared" si="18"/>
        <v>4</v>
      </c>
      <c r="BI49">
        <f t="shared" si="19"/>
        <v>2</v>
      </c>
    </row>
    <row r="50" spans="1:61" s="1" customFormat="1" x14ac:dyDescent="0.25">
      <c r="A50" s="61">
        <v>222220005101136</v>
      </c>
      <c r="B50" s="61" t="s">
        <v>96</v>
      </c>
      <c r="C50" s="4"/>
      <c r="D50" s="4">
        <v>1</v>
      </c>
      <c r="E50" s="66">
        <v>2</v>
      </c>
      <c r="F50" s="7">
        <v>3.5</v>
      </c>
      <c r="G50" s="44">
        <f t="shared" si="21"/>
        <v>5.5</v>
      </c>
      <c r="H50" s="4">
        <v>8</v>
      </c>
      <c r="I50" s="6">
        <v>3</v>
      </c>
      <c r="J50" s="7"/>
      <c r="K50" s="4"/>
      <c r="L50" s="20"/>
      <c r="M50" s="20"/>
      <c r="N50" s="20"/>
      <c r="O50" s="4"/>
      <c r="P50" s="4"/>
      <c r="Q50" s="4"/>
      <c r="R50" s="5">
        <f t="shared" si="20"/>
        <v>3</v>
      </c>
      <c r="S50" s="5">
        <v>4</v>
      </c>
      <c r="T50" s="5">
        <v>0</v>
      </c>
      <c r="U50" s="5">
        <v>0</v>
      </c>
      <c r="V50" s="10"/>
      <c r="W50" s="10"/>
      <c r="X50" s="5"/>
      <c r="Y50" s="5"/>
      <c r="Z50" s="5">
        <v>2</v>
      </c>
      <c r="AA50" s="5">
        <v>0</v>
      </c>
      <c r="AB50" s="10">
        <v>0</v>
      </c>
      <c r="AC50" s="10">
        <v>2</v>
      </c>
      <c r="AD50" s="10">
        <v>1</v>
      </c>
      <c r="AE50" s="10">
        <v>0</v>
      </c>
      <c r="AF50" s="5">
        <f t="shared" si="24"/>
        <v>9</v>
      </c>
      <c r="AG50" s="4">
        <f t="shared" si="23"/>
        <v>25.5</v>
      </c>
      <c r="AH50" s="28"/>
      <c r="AI50" s="52">
        <f t="shared" si="25"/>
        <v>5.5</v>
      </c>
      <c r="AJ50" s="52">
        <f t="shared" si="26"/>
        <v>4</v>
      </c>
      <c r="AK50" s="52">
        <f t="shared" si="27"/>
        <v>13</v>
      </c>
      <c r="AL50" s="52">
        <f t="shared" si="7"/>
        <v>4</v>
      </c>
      <c r="AM50" s="52"/>
      <c r="AO50" s="11">
        <f t="shared" si="28"/>
        <v>0.41249484381445228</v>
      </c>
      <c r="AP50" s="11">
        <f t="shared" si="29"/>
        <v>0.46151538576917311</v>
      </c>
      <c r="AQ50" s="11">
        <f t="shared" si="30"/>
        <v>0.38999220015599684</v>
      </c>
      <c r="AR50" s="11">
        <f t="shared" si="8"/>
        <v>8.9550768569471251E-2</v>
      </c>
      <c r="AS50" s="11"/>
      <c r="AT50" s="35"/>
      <c r="AU50" s="33">
        <f t="shared" si="9"/>
        <v>1</v>
      </c>
      <c r="AV50" s="33">
        <f t="shared" si="10"/>
        <v>1</v>
      </c>
      <c r="AW50" s="33">
        <f t="shared" si="11"/>
        <v>1</v>
      </c>
      <c r="AX50" s="33">
        <f t="shared" si="12"/>
        <v>0</v>
      </c>
      <c r="AY50" s="33"/>
      <c r="AZ50" s="38"/>
      <c r="BA50" s="33" t="str">
        <f t="shared" si="13"/>
        <v>Weak</v>
      </c>
      <c r="BB50" s="33" t="str">
        <f t="shared" si="14"/>
        <v>Weak</v>
      </c>
      <c r="BC50" s="33" t="str">
        <f t="shared" si="15"/>
        <v>Weak</v>
      </c>
      <c r="BD50" s="33" t="str">
        <f t="shared" si="16"/>
        <v>Not</v>
      </c>
      <c r="BE50" s="33"/>
      <c r="BF50"/>
      <c r="BG50">
        <f t="shared" si="17"/>
        <v>1</v>
      </c>
      <c r="BH50">
        <f t="shared" si="18"/>
        <v>2</v>
      </c>
      <c r="BI50">
        <f t="shared" si="19"/>
        <v>1</v>
      </c>
    </row>
    <row r="51" spans="1:61" s="1" customFormat="1" x14ac:dyDescent="0.25">
      <c r="A51" s="61">
        <v>222220005101137</v>
      </c>
      <c r="B51" s="61" t="s">
        <v>97</v>
      </c>
      <c r="C51" s="4"/>
      <c r="D51" s="4">
        <v>2.5</v>
      </c>
      <c r="E51" s="66">
        <v>8</v>
      </c>
      <c r="F51" s="7">
        <v>5</v>
      </c>
      <c r="G51" s="44">
        <f t="shared" si="21"/>
        <v>13</v>
      </c>
      <c r="H51" s="4">
        <v>9</v>
      </c>
      <c r="I51" s="6">
        <v>10</v>
      </c>
      <c r="J51" s="7"/>
      <c r="K51" s="4"/>
      <c r="L51" s="20"/>
      <c r="M51" s="20"/>
      <c r="N51" s="20"/>
      <c r="O51" s="4"/>
      <c r="P51" s="4"/>
      <c r="Q51" s="4"/>
      <c r="R51" s="5">
        <f t="shared" si="20"/>
        <v>10</v>
      </c>
      <c r="S51" s="5">
        <v>4</v>
      </c>
      <c r="T51" s="5">
        <v>1.5</v>
      </c>
      <c r="U51" s="5">
        <v>0</v>
      </c>
      <c r="V51" s="10"/>
      <c r="W51" s="10"/>
      <c r="X51" s="5">
        <v>2.5</v>
      </c>
      <c r="Y51" s="5">
        <v>4</v>
      </c>
      <c r="Z51" s="5">
        <v>2</v>
      </c>
      <c r="AA51" s="5">
        <v>2</v>
      </c>
      <c r="AB51" s="10"/>
      <c r="AC51" s="10"/>
      <c r="AD51" s="10">
        <v>6</v>
      </c>
      <c r="AE51" s="10">
        <v>2</v>
      </c>
      <c r="AF51" s="5">
        <f t="shared" si="24"/>
        <v>24</v>
      </c>
      <c r="AG51" s="4">
        <f t="shared" si="23"/>
        <v>56</v>
      </c>
      <c r="AH51" s="28"/>
      <c r="AI51" s="52">
        <f t="shared" si="25"/>
        <v>5</v>
      </c>
      <c r="AJ51" s="52">
        <f t="shared" si="26"/>
        <v>5.5</v>
      </c>
      <c r="AK51" s="52">
        <f t="shared" si="27"/>
        <v>29</v>
      </c>
      <c r="AL51" s="52">
        <f>MIN(SUMIF($D$14:$AE$14,I$6,$D51:$AE51), 100)</f>
        <v>19</v>
      </c>
      <c r="AM51" s="52"/>
      <c r="AO51" s="11">
        <f t="shared" si="28"/>
        <v>0.37499531255859297</v>
      </c>
      <c r="AP51" s="11">
        <f t="shared" si="29"/>
        <v>0.63458365543261297</v>
      </c>
      <c r="AQ51" s="11">
        <f t="shared" si="30"/>
        <v>0.86998260034799291</v>
      </c>
      <c r="AR51" s="11">
        <f t="shared" si="8"/>
        <v>0.4253661507049884</v>
      </c>
      <c r="AS51" s="11"/>
      <c r="AT51" s="35"/>
      <c r="AU51" s="33">
        <f t="shared" si="9"/>
        <v>1</v>
      </c>
      <c r="AV51" s="33">
        <f t="shared" si="10"/>
        <v>2</v>
      </c>
      <c r="AW51" s="33">
        <f t="shared" si="11"/>
        <v>2</v>
      </c>
      <c r="AX51" s="33">
        <f t="shared" si="12"/>
        <v>1</v>
      </c>
      <c r="AY51" s="33"/>
      <c r="AZ51" s="38"/>
      <c r="BA51" s="33" t="str">
        <f t="shared" si="13"/>
        <v>Weak</v>
      </c>
      <c r="BB51" s="33" t="str">
        <f t="shared" si="14"/>
        <v>Att</v>
      </c>
      <c r="BC51" s="33" t="str">
        <f t="shared" si="15"/>
        <v>Att</v>
      </c>
      <c r="BD51" s="33" t="str">
        <f t="shared" si="16"/>
        <v>Weak</v>
      </c>
      <c r="BE51" s="33"/>
      <c r="BF51"/>
      <c r="BG51">
        <f t="shared" si="17"/>
        <v>2</v>
      </c>
      <c r="BH51">
        <f t="shared" si="18"/>
        <v>4</v>
      </c>
      <c r="BI51">
        <f t="shared" si="19"/>
        <v>2</v>
      </c>
    </row>
    <row r="52" spans="1:61" s="1" customFormat="1" x14ac:dyDescent="0.25">
      <c r="A52" s="61">
        <v>222220005101138</v>
      </c>
      <c r="B52" s="61" t="s">
        <v>98</v>
      </c>
      <c r="C52" s="4"/>
      <c r="D52" s="4">
        <v>1</v>
      </c>
      <c r="E52" s="66">
        <v>9</v>
      </c>
      <c r="F52" s="7">
        <v>4.5</v>
      </c>
      <c r="G52" s="44">
        <f t="shared" si="21"/>
        <v>13.5</v>
      </c>
      <c r="H52" s="4">
        <v>9</v>
      </c>
      <c r="I52" s="6">
        <v>13</v>
      </c>
      <c r="J52" s="7"/>
      <c r="K52" s="4"/>
      <c r="L52" s="20"/>
      <c r="M52" s="20"/>
      <c r="N52" s="20"/>
      <c r="O52" s="4"/>
      <c r="P52" s="4"/>
      <c r="Q52" s="4"/>
      <c r="R52" s="5">
        <f t="shared" si="20"/>
        <v>13</v>
      </c>
      <c r="S52" s="5">
        <v>4</v>
      </c>
      <c r="T52" s="5">
        <v>1.5</v>
      </c>
      <c r="U52" s="5"/>
      <c r="V52" s="10"/>
      <c r="W52" s="10"/>
      <c r="X52" s="5">
        <v>2</v>
      </c>
      <c r="Y52" s="5">
        <v>2</v>
      </c>
      <c r="Z52" s="5">
        <v>2</v>
      </c>
      <c r="AA52" s="5">
        <v>2</v>
      </c>
      <c r="AB52" s="10"/>
      <c r="AC52" s="10"/>
      <c r="AD52" s="10">
        <v>6</v>
      </c>
      <c r="AE52" s="10">
        <v>4</v>
      </c>
      <c r="AF52" s="5">
        <f t="shared" si="24"/>
        <v>23.5</v>
      </c>
      <c r="AG52" s="4">
        <f t="shared" si="23"/>
        <v>59</v>
      </c>
      <c r="AH52" s="28"/>
      <c r="AI52" s="52">
        <f t="shared" si="25"/>
        <v>4.5</v>
      </c>
      <c r="AJ52" s="52">
        <f t="shared" si="26"/>
        <v>5.5</v>
      </c>
      <c r="AK52" s="52">
        <f t="shared" si="27"/>
        <v>32</v>
      </c>
      <c r="AL52" s="52">
        <f t="shared" si="7"/>
        <v>18</v>
      </c>
      <c r="AM52" s="52"/>
      <c r="AO52" s="11">
        <f t="shared" si="28"/>
        <v>0.33749578130273372</v>
      </c>
      <c r="AP52" s="11">
        <f t="shared" si="29"/>
        <v>0.63458365543261297</v>
      </c>
      <c r="AQ52" s="11">
        <f t="shared" si="30"/>
        <v>0.95998080038399225</v>
      </c>
      <c r="AR52" s="11">
        <f t="shared" si="8"/>
        <v>0.4029784585626206</v>
      </c>
      <c r="AS52" s="11"/>
      <c r="AT52" s="35"/>
      <c r="AU52" s="33">
        <f t="shared" si="9"/>
        <v>1</v>
      </c>
      <c r="AV52" s="33">
        <f t="shared" si="10"/>
        <v>2</v>
      </c>
      <c r="AW52" s="33">
        <f t="shared" si="11"/>
        <v>2</v>
      </c>
      <c r="AX52" s="33">
        <f>IF((AR52)&gt;=50%, 2, (IF((AR52)&lt;25%, 0, 1)))</f>
        <v>1</v>
      </c>
      <c r="AY52" s="33"/>
      <c r="AZ52" s="38"/>
      <c r="BA52" s="33" t="str">
        <f t="shared" si="13"/>
        <v>Weak</v>
      </c>
      <c r="BB52" s="33" t="str">
        <f t="shared" si="14"/>
        <v>Att</v>
      </c>
      <c r="BC52" s="33" t="str">
        <f t="shared" si="15"/>
        <v>Att</v>
      </c>
      <c r="BD52" s="33" t="str">
        <f t="shared" si="16"/>
        <v>Weak</v>
      </c>
      <c r="BE52" s="33"/>
      <c r="BF52"/>
      <c r="BG52">
        <f t="shared" si="17"/>
        <v>2</v>
      </c>
      <c r="BH52">
        <f t="shared" si="18"/>
        <v>4</v>
      </c>
      <c r="BI52">
        <f t="shared" si="19"/>
        <v>2</v>
      </c>
    </row>
    <row r="53" spans="1:61" s="1" customFormat="1" x14ac:dyDescent="0.25">
      <c r="A53" s="61">
        <v>222220005101140</v>
      </c>
      <c r="B53" s="61" t="s">
        <v>99</v>
      </c>
      <c r="C53" s="4"/>
      <c r="D53" s="4">
        <v>0</v>
      </c>
      <c r="E53" s="66">
        <v>2</v>
      </c>
      <c r="F53" s="7" t="s">
        <v>61</v>
      </c>
      <c r="G53" s="44">
        <f t="shared" si="21"/>
        <v>2</v>
      </c>
      <c r="H53" s="4">
        <v>9</v>
      </c>
      <c r="I53" s="6">
        <v>9</v>
      </c>
      <c r="J53" s="7"/>
      <c r="K53" s="4"/>
      <c r="L53" s="20"/>
      <c r="M53" s="20"/>
      <c r="N53" s="20"/>
      <c r="O53" s="4"/>
      <c r="P53" s="4"/>
      <c r="Q53" s="4"/>
      <c r="R53" s="5">
        <f t="shared" si="20"/>
        <v>9</v>
      </c>
      <c r="S53" s="5">
        <v>0</v>
      </c>
      <c r="T53" s="5"/>
      <c r="U53" s="5"/>
      <c r="V53" s="10">
        <v>0</v>
      </c>
      <c r="W53" s="10">
        <v>0</v>
      </c>
      <c r="X53" s="5">
        <v>2</v>
      </c>
      <c r="Y53" s="5">
        <v>2</v>
      </c>
      <c r="Z53" s="5"/>
      <c r="AA53" s="5"/>
      <c r="AB53" s="10"/>
      <c r="AC53" s="10">
        <v>0</v>
      </c>
      <c r="AD53" s="10">
        <v>3</v>
      </c>
      <c r="AE53" s="10">
        <v>4</v>
      </c>
      <c r="AF53" s="5">
        <f t="shared" si="24"/>
        <v>11</v>
      </c>
      <c r="AG53" s="4">
        <f t="shared" si="23"/>
        <v>31</v>
      </c>
      <c r="AH53" s="28"/>
      <c r="AI53" s="52">
        <f t="shared" si="25"/>
        <v>0</v>
      </c>
      <c r="AJ53" s="52">
        <f t="shared" si="26"/>
        <v>0</v>
      </c>
      <c r="AK53" s="52">
        <f t="shared" si="27"/>
        <v>18</v>
      </c>
      <c r="AL53" s="52">
        <f t="shared" si="7"/>
        <v>13</v>
      </c>
      <c r="AM53" s="52"/>
      <c r="AO53" s="11">
        <f t="shared" si="28"/>
        <v>0</v>
      </c>
      <c r="AP53" s="11">
        <f t="shared" si="29"/>
        <v>0</v>
      </c>
      <c r="AQ53" s="11">
        <f t="shared" si="30"/>
        <v>0.53998920021599561</v>
      </c>
      <c r="AR53" s="11">
        <f t="shared" si="8"/>
        <v>0.29103999785078155</v>
      </c>
      <c r="AS53" s="11"/>
      <c r="AT53" s="35"/>
      <c r="AU53" s="33">
        <f t="shared" si="9"/>
        <v>0</v>
      </c>
      <c r="AV53" s="33">
        <f t="shared" si="10"/>
        <v>0</v>
      </c>
      <c r="AW53" s="33">
        <f t="shared" si="11"/>
        <v>2</v>
      </c>
      <c r="AX53" s="33">
        <f t="shared" si="12"/>
        <v>1</v>
      </c>
      <c r="AY53" s="33"/>
      <c r="AZ53" s="38"/>
      <c r="BA53" s="33" t="str">
        <f t="shared" si="13"/>
        <v>Not</v>
      </c>
      <c r="BB53" s="33" t="str">
        <f t="shared" si="14"/>
        <v>Not</v>
      </c>
      <c r="BC53" s="33" t="str">
        <f t="shared" si="15"/>
        <v>Att</v>
      </c>
      <c r="BD53" s="33" t="str">
        <f t="shared" si="16"/>
        <v>Weak</v>
      </c>
      <c r="BE53" s="33"/>
      <c r="BF53"/>
      <c r="BG53">
        <f t="shared" si="17"/>
        <v>1</v>
      </c>
      <c r="BH53">
        <f t="shared" si="18"/>
        <v>2</v>
      </c>
      <c r="BI53">
        <f t="shared" si="19"/>
        <v>2</v>
      </c>
    </row>
    <row r="54" spans="1:61" s="1" customFormat="1" x14ac:dyDescent="0.25">
      <c r="A54" s="61">
        <v>222220005101141</v>
      </c>
      <c r="B54" s="61" t="s">
        <v>100</v>
      </c>
      <c r="C54" s="4"/>
      <c r="D54" s="4">
        <v>0</v>
      </c>
      <c r="E54" s="66">
        <v>9</v>
      </c>
      <c r="F54" s="7">
        <v>0</v>
      </c>
      <c r="G54" s="44">
        <f t="shared" si="21"/>
        <v>9</v>
      </c>
      <c r="H54" s="4">
        <v>8</v>
      </c>
      <c r="I54" s="6">
        <v>7.5</v>
      </c>
      <c r="J54" s="7"/>
      <c r="K54" s="4"/>
      <c r="L54" s="20"/>
      <c r="M54" s="20"/>
      <c r="N54" s="20"/>
      <c r="O54" s="4"/>
      <c r="P54" s="4"/>
      <c r="Q54" s="4"/>
      <c r="R54" s="5">
        <f t="shared" si="20"/>
        <v>7.5</v>
      </c>
      <c r="S54" s="5">
        <v>0</v>
      </c>
      <c r="T54" s="5"/>
      <c r="U54" s="5"/>
      <c r="V54" s="10"/>
      <c r="W54" s="10"/>
      <c r="X54" s="5"/>
      <c r="Y54" s="5"/>
      <c r="Z54" s="5">
        <v>0</v>
      </c>
      <c r="AA54" s="5"/>
      <c r="AB54" s="10">
        <v>0</v>
      </c>
      <c r="AC54" s="10">
        <v>0</v>
      </c>
      <c r="AD54" s="10">
        <v>1</v>
      </c>
      <c r="AE54" s="10">
        <v>3</v>
      </c>
      <c r="AF54" s="5">
        <f t="shared" si="24"/>
        <v>4</v>
      </c>
      <c r="AG54" s="4">
        <f t="shared" si="23"/>
        <v>28.5</v>
      </c>
      <c r="AH54" s="28"/>
      <c r="AI54" s="52">
        <f t="shared" si="25"/>
        <v>0</v>
      </c>
      <c r="AJ54" s="52">
        <f t="shared" si="26"/>
        <v>0</v>
      </c>
      <c r="AK54" s="52">
        <f t="shared" si="27"/>
        <v>21</v>
      </c>
      <c r="AL54" s="52">
        <f t="shared" si="7"/>
        <v>7.5</v>
      </c>
      <c r="AM54" s="52"/>
      <c r="AO54" s="11">
        <f t="shared" si="28"/>
        <v>0</v>
      </c>
      <c r="AP54" s="11">
        <f t="shared" si="29"/>
        <v>0</v>
      </c>
      <c r="AQ54" s="11">
        <f t="shared" si="30"/>
        <v>0.62998740025199484</v>
      </c>
      <c r="AR54" s="11">
        <f t="shared" si="8"/>
        <v>0.16790769106775857</v>
      </c>
      <c r="AS54" s="11"/>
      <c r="AT54" s="35"/>
      <c r="AU54" s="33">
        <f t="shared" si="9"/>
        <v>0</v>
      </c>
      <c r="AV54" s="33">
        <f t="shared" si="10"/>
        <v>0</v>
      </c>
      <c r="AW54" s="33">
        <f t="shared" si="11"/>
        <v>2</v>
      </c>
      <c r="AX54" s="33">
        <f t="shared" si="12"/>
        <v>0</v>
      </c>
      <c r="AY54" s="33"/>
      <c r="AZ54" s="38"/>
      <c r="BA54" s="33" t="str">
        <f t="shared" si="13"/>
        <v>Not</v>
      </c>
      <c r="BB54" s="33" t="str">
        <f t="shared" si="14"/>
        <v>Not</v>
      </c>
      <c r="BC54" s="33" t="str">
        <f t="shared" si="15"/>
        <v>Att</v>
      </c>
      <c r="BD54" s="33" t="str">
        <f t="shared" si="16"/>
        <v>Not</v>
      </c>
      <c r="BE54" s="33"/>
      <c r="BF54"/>
      <c r="BG54">
        <f t="shared" si="17"/>
        <v>0</v>
      </c>
      <c r="BH54">
        <f t="shared" si="18"/>
        <v>2</v>
      </c>
      <c r="BI54">
        <f t="shared" si="19"/>
        <v>2</v>
      </c>
    </row>
    <row r="55" spans="1:61" s="1" customFormat="1" x14ac:dyDescent="0.25">
      <c r="A55" s="61">
        <v>222220005101142</v>
      </c>
      <c r="B55" s="61" t="s">
        <v>101</v>
      </c>
      <c r="C55" s="4"/>
      <c r="D55" s="4">
        <v>1</v>
      </c>
      <c r="E55" s="66">
        <v>9</v>
      </c>
      <c r="F55" s="7">
        <v>0</v>
      </c>
      <c r="G55" s="44">
        <f t="shared" si="21"/>
        <v>10</v>
      </c>
      <c r="H55" s="4">
        <v>9</v>
      </c>
      <c r="I55" s="6">
        <v>6</v>
      </c>
      <c r="J55" s="7"/>
      <c r="K55" s="4"/>
      <c r="L55" s="20"/>
      <c r="M55" s="20"/>
      <c r="N55" s="20"/>
      <c r="O55" s="4"/>
      <c r="P55" s="4"/>
      <c r="Q55" s="4"/>
      <c r="R55" s="5">
        <f t="shared" si="20"/>
        <v>6</v>
      </c>
      <c r="S55" s="5">
        <v>4</v>
      </c>
      <c r="T55" s="5">
        <v>0</v>
      </c>
      <c r="U55" s="5">
        <v>0</v>
      </c>
      <c r="V55" s="10"/>
      <c r="W55" s="10"/>
      <c r="X55" s="5"/>
      <c r="Y55" s="5"/>
      <c r="Z55" s="5">
        <v>5</v>
      </c>
      <c r="AA55" s="5">
        <v>5</v>
      </c>
      <c r="AB55" s="10">
        <v>5</v>
      </c>
      <c r="AC55" s="10">
        <v>0</v>
      </c>
      <c r="AD55" s="10">
        <v>6</v>
      </c>
      <c r="AE55" s="10">
        <v>4</v>
      </c>
      <c r="AF55" s="5">
        <f t="shared" si="24"/>
        <v>29</v>
      </c>
      <c r="AG55" s="4">
        <f t="shared" si="23"/>
        <v>54</v>
      </c>
      <c r="AH55" s="28"/>
      <c r="AI55" s="52">
        <f t="shared" si="25"/>
        <v>0</v>
      </c>
      <c r="AJ55" s="52">
        <f t="shared" si="26"/>
        <v>9</v>
      </c>
      <c r="AK55" s="52">
        <f t="shared" si="27"/>
        <v>38</v>
      </c>
      <c r="AL55" s="52">
        <f t="shared" si="7"/>
        <v>7</v>
      </c>
      <c r="AM55" s="52"/>
      <c r="AO55" s="11">
        <f t="shared" si="28"/>
        <v>0</v>
      </c>
      <c r="AP55" s="11">
        <f t="shared" si="29"/>
        <v>1</v>
      </c>
      <c r="AQ55" s="11">
        <f t="shared" si="30"/>
        <v>1</v>
      </c>
      <c r="AR55" s="11">
        <f t="shared" si="8"/>
        <v>0.15671384499657467</v>
      </c>
      <c r="AS55" s="11"/>
      <c r="AT55" s="35"/>
      <c r="AU55" s="33">
        <f t="shared" si="9"/>
        <v>0</v>
      </c>
      <c r="AV55" s="33">
        <f t="shared" si="10"/>
        <v>2</v>
      </c>
      <c r="AW55" s="33">
        <f t="shared" si="11"/>
        <v>2</v>
      </c>
      <c r="AX55" s="33">
        <f t="shared" si="12"/>
        <v>0</v>
      </c>
      <c r="AY55" s="33"/>
      <c r="AZ55" s="38"/>
      <c r="BA55" s="33" t="str">
        <f t="shared" si="13"/>
        <v>Not</v>
      </c>
      <c r="BB55" s="33" t="str">
        <f t="shared" si="14"/>
        <v>Att</v>
      </c>
      <c r="BC55" s="33" t="str">
        <f t="shared" si="15"/>
        <v>Att</v>
      </c>
      <c r="BD55" s="33" t="str">
        <f t="shared" si="16"/>
        <v>Not</v>
      </c>
      <c r="BE55" s="33"/>
      <c r="BF55"/>
      <c r="BG55">
        <f t="shared" si="17"/>
        <v>0</v>
      </c>
      <c r="BH55">
        <f t="shared" si="18"/>
        <v>4</v>
      </c>
      <c r="BI55">
        <f t="shared" si="19"/>
        <v>2</v>
      </c>
    </row>
    <row r="56" spans="1:61" s="1" customFormat="1" x14ac:dyDescent="0.25">
      <c r="A56" s="61">
        <v>222220005101143</v>
      </c>
      <c r="B56" s="61" t="s">
        <v>102</v>
      </c>
      <c r="C56" s="4"/>
      <c r="D56" s="4" t="s">
        <v>61</v>
      </c>
      <c r="E56" s="66">
        <v>1</v>
      </c>
      <c r="F56" s="7">
        <v>0</v>
      </c>
      <c r="G56" s="44">
        <f t="shared" si="21"/>
        <v>1</v>
      </c>
      <c r="H56" s="4">
        <v>8</v>
      </c>
      <c r="I56" s="6">
        <v>3.5</v>
      </c>
      <c r="J56" s="7"/>
      <c r="K56" s="4"/>
      <c r="L56" s="20"/>
      <c r="M56" s="20"/>
      <c r="N56" s="20"/>
      <c r="O56" s="4"/>
      <c r="P56" s="4"/>
      <c r="Q56" s="4"/>
      <c r="R56" s="5">
        <f t="shared" si="20"/>
        <v>3.5</v>
      </c>
      <c r="S56" s="5">
        <v>0</v>
      </c>
      <c r="T56" s="5"/>
      <c r="U56" s="5"/>
      <c r="V56" s="10"/>
      <c r="W56" s="10"/>
      <c r="X56" s="5"/>
      <c r="Y56" s="5"/>
      <c r="Z56" s="5">
        <v>3.5</v>
      </c>
      <c r="AA56" s="5"/>
      <c r="AB56" s="10"/>
      <c r="AC56" s="10"/>
      <c r="AD56" s="10">
        <v>1</v>
      </c>
      <c r="AE56" s="10">
        <v>0</v>
      </c>
      <c r="AF56" s="5">
        <f t="shared" si="24"/>
        <v>4.5</v>
      </c>
      <c r="AG56" s="4">
        <f t="shared" si="23"/>
        <v>17</v>
      </c>
      <c r="AH56" s="28"/>
      <c r="AI56" s="52">
        <f t="shared" si="25"/>
        <v>0</v>
      </c>
      <c r="AJ56" s="52">
        <f t="shared" si="26"/>
        <v>0</v>
      </c>
      <c r="AK56" s="52">
        <f t="shared" si="27"/>
        <v>13.5</v>
      </c>
      <c r="AL56" s="52">
        <f t="shared" si="7"/>
        <v>3.5</v>
      </c>
      <c r="AM56" s="52"/>
      <c r="AO56" s="11">
        <f t="shared" si="28"/>
        <v>0</v>
      </c>
      <c r="AP56" s="11">
        <f t="shared" si="29"/>
        <v>0</v>
      </c>
      <c r="AQ56" s="11">
        <f t="shared" si="30"/>
        <v>0.40499190016199671</v>
      </c>
      <c r="AR56" s="11">
        <f t="shared" si="8"/>
        <v>7.8356922498287337E-2</v>
      </c>
      <c r="AS56" s="11"/>
      <c r="AT56" s="35"/>
      <c r="AU56" s="33">
        <f t="shared" si="9"/>
        <v>0</v>
      </c>
      <c r="AV56" s="33">
        <f t="shared" si="10"/>
        <v>0</v>
      </c>
      <c r="AW56" s="33">
        <f t="shared" si="11"/>
        <v>1</v>
      </c>
      <c r="AX56" s="33">
        <f t="shared" si="12"/>
        <v>0</v>
      </c>
      <c r="AY56" s="33"/>
      <c r="AZ56" s="38"/>
      <c r="BA56" s="33" t="str">
        <f t="shared" si="13"/>
        <v>Not</v>
      </c>
      <c r="BB56" s="33" t="str">
        <f t="shared" si="14"/>
        <v>Not</v>
      </c>
      <c r="BC56" s="33" t="str">
        <f t="shared" si="15"/>
        <v>Weak</v>
      </c>
      <c r="BD56" s="33" t="str">
        <f t="shared" si="16"/>
        <v>Not</v>
      </c>
      <c r="BE56" s="33"/>
      <c r="BF56"/>
      <c r="BG56">
        <f t="shared" si="17"/>
        <v>0</v>
      </c>
      <c r="BH56">
        <f t="shared" si="18"/>
        <v>1</v>
      </c>
      <c r="BI56">
        <f t="shared" si="19"/>
        <v>1</v>
      </c>
    </row>
    <row r="57" spans="1:61" s="1" customFormat="1" ht="30" x14ac:dyDescent="0.25">
      <c r="A57" s="61">
        <v>222220005101144</v>
      </c>
      <c r="B57" s="61" t="s">
        <v>103</v>
      </c>
      <c r="C57" s="4"/>
      <c r="D57" s="4">
        <v>1</v>
      </c>
      <c r="E57" s="66">
        <v>4</v>
      </c>
      <c r="F57" s="7">
        <v>5</v>
      </c>
      <c r="G57" s="44">
        <f t="shared" si="21"/>
        <v>9</v>
      </c>
      <c r="H57" s="4">
        <v>8</v>
      </c>
      <c r="I57" s="6">
        <v>7.5</v>
      </c>
      <c r="J57" s="7"/>
      <c r="K57" s="4"/>
      <c r="L57" s="20"/>
      <c r="M57" s="20"/>
      <c r="N57" s="20"/>
      <c r="O57" s="4"/>
      <c r="P57" s="4"/>
      <c r="Q57" s="4"/>
      <c r="R57" s="5">
        <f t="shared" si="20"/>
        <v>7.5</v>
      </c>
      <c r="S57" s="5">
        <v>0</v>
      </c>
      <c r="T57" s="5">
        <v>0</v>
      </c>
      <c r="U57" s="5">
        <v>0</v>
      </c>
      <c r="V57" s="10"/>
      <c r="W57" s="10"/>
      <c r="X57" s="5">
        <v>2</v>
      </c>
      <c r="Y57" s="5">
        <v>2</v>
      </c>
      <c r="Z57" s="5"/>
      <c r="AA57" s="5">
        <v>0</v>
      </c>
      <c r="AB57" s="10"/>
      <c r="AC57" s="10"/>
      <c r="AD57" s="10">
        <v>1</v>
      </c>
      <c r="AE57" s="10">
        <v>1</v>
      </c>
      <c r="AF57" s="5">
        <f t="shared" si="24"/>
        <v>6</v>
      </c>
      <c r="AG57" s="4">
        <f t="shared" si="23"/>
        <v>30.5</v>
      </c>
      <c r="AH57" s="28"/>
      <c r="AI57" s="52">
        <f t="shared" si="25"/>
        <v>5</v>
      </c>
      <c r="AJ57" s="52">
        <f t="shared" si="26"/>
        <v>0</v>
      </c>
      <c r="AK57" s="52">
        <f t="shared" si="27"/>
        <v>14</v>
      </c>
      <c r="AL57" s="52">
        <f t="shared" si="7"/>
        <v>12.5</v>
      </c>
      <c r="AM57" s="52"/>
      <c r="AO57" s="11">
        <f t="shared" si="28"/>
        <v>0.37499531255859297</v>
      </c>
      <c r="AP57" s="11">
        <f t="shared" si="29"/>
        <v>0</v>
      </c>
      <c r="AQ57" s="11">
        <f t="shared" si="30"/>
        <v>0.41999160016799658</v>
      </c>
      <c r="AR57" s="11">
        <f t="shared" si="8"/>
        <v>0.27984615177959765</v>
      </c>
      <c r="AS57" s="11"/>
      <c r="AT57" s="35"/>
      <c r="AU57" s="33">
        <f t="shared" si="9"/>
        <v>1</v>
      </c>
      <c r="AV57" s="33">
        <f t="shared" si="10"/>
        <v>0</v>
      </c>
      <c r="AW57" s="33">
        <f t="shared" si="11"/>
        <v>1</v>
      </c>
      <c r="AX57" s="33">
        <f t="shared" si="12"/>
        <v>1</v>
      </c>
      <c r="AY57" s="33"/>
      <c r="AZ57" s="38"/>
      <c r="BA57" s="33" t="str">
        <f t="shared" si="13"/>
        <v>Weak</v>
      </c>
      <c r="BB57" s="33" t="str">
        <f t="shared" si="14"/>
        <v>Not</v>
      </c>
      <c r="BC57" s="33" t="str">
        <f t="shared" si="15"/>
        <v>Weak</v>
      </c>
      <c r="BD57" s="33" t="str">
        <f t="shared" si="16"/>
        <v>Weak</v>
      </c>
      <c r="BE57" s="33"/>
      <c r="BF57"/>
      <c r="BG57">
        <f t="shared" si="17"/>
        <v>2</v>
      </c>
      <c r="BH57">
        <f t="shared" si="18"/>
        <v>1</v>
      </c>
      <c r="BI57">
        <f t="shared" si="19"/>
        <v>1</v>
      </c>
    </row>
    <row r="58" spans="1:61" s="1" customFormat="1" x14ac:dyDescent="0.25">
      <c r="A58" s="61">
        <v>222220005101145</v>
      </c>
      <c r="B58" s="61" t="s">
        <v>104</v>
      </c>
      <c r="C58" s="4"/>
      <c r="D58" s="4">
        <v>5</v>
      </c>
      <c r="E58" s="66">
        <v>8</v>
      </c>
      <c r="F58" s="7">
        <v>6</v>
      </c>
      <c r="G58" s="44">
        <f t="shared" si="21"/>
        <v>14</v>
      </c>
      <c r="H58" s="4">
        <v>9</v>
      </c>
      <c r="I58" s="6">
        <v>16</v>
      </c>
      <c r="J58" s="7"/>
      <c r="K58" s="4"/>
      <c r="L58" s="20"/>
      <c r="M58" s="20"/>
      <c r="N58" s="20"/>
      <c r="O58" s="4"/>
      <c r="P58" s="4"/>
      <c r="Q58" s="4"/>
      <c r="R58" s="5">
        <f t="shared" si="20"/>
        <v>16</v>
      </c>
      <c r="S58" s="5">
        <v>4</v>
      </c>
      <c r="T58" s="5">
        <v>1.5</v>
      </c>
      <c r="U58" s="5">
        <v>2</v>
      </c>
      <c r="V58" s="10"/>
      <c r="W58" s="10"/>
      <c r="X58" s="5">
        <v>2</v>
      </c>
      <c r="Y58" s="5">
        <v>2</v>
      </c>
      <c r="Z58" s="5">
        <v>2</v>
      </c>
      <c r="AA58" s="5">
        <v>5</v>
      </c>
      <c r="AB58" s="10"/>
      <c r="AC58" s="10"/>
      <c r="AD58" s="10">
        <v>3</v>
      </c>
      <c r="AE58" s="10">
        <v>4</v>
      </c>
      <c r="AF58" s="5">
        <f t="shared" si="24"/>
        <v>25.5</v>
      </c>
      <c r="AG58" s="4">
        <f t="shared" si="23"/>
        <v>64.5</v>
      </c>
      <c r="AH58" s="28"/>
      <c r="AI58" s="52">
        <f t="shared" si="25"/>
        <v>6</v>
      </c>
      <c r="AJ58" s="52">
        <f t="shared" si="26"/>
        <v>5.5</v>
      </c>
      <c r="AK58" s="52">
        <f t="shared" si="27"/>
        <v>31</v>
      </c>
      <c r="AL58" s="52">
        <f t="shared" si="7"/>
        <v>27</v>
      </c>
      <c r="AM58" s="52"/>
      <c r="AO58" s="11">
        <f t="shared" si="28"/>
        <v>0.44999437507031159</v>
      </c>
      <c r="AP58" s="11">
        <f t="shared" si="29"/>
        <v>0.63458365543261297</v>
      </c>
      <c r="AQ58" s="11">
        <f t="shared" si="30"/>
        <v>0.92998140037199251</v>
      </c>
      <c r="AR58" s="11">
        <f t="shared" si="8"/>
        <v>0.6044676878439309</v>
      </c>
      <c r="AS58" s="11"/>
      <c r="AT58" s="35"/>
      <c r="AU58" s="33">
        <f t="shared" si="9"/>
        <v>1</v>
      </c>
      <c r="AV58" s="33">
        <f t="shared" si="10"/>
        <v>2</v>
      </c>
      <c r="AW58" s="33">
        <f t="shared" si="11"/>
        <v>2</v>
      </c>
      <c r="AX58" s="33">
        <f t="shared" si="12"/>
        <v>2</v>
      </c>
      <c r="AY58" s="33"/>
      <c r="AZ58" s="38"/>
      <c r="BA58" s="33" t="str">
        <f t="shared" si="13"/>
        <v>Weak</v>
      </c>
      <c r="BB58" s="33" t="str">
        <f t="shared" si="14"/>
        <v>Att</v>
      </c>
      <c r="BC58" s="33" t="str">
        <f t="shared" si="15"/>
        <v>Att</v>
      </c>
      <c r="BD58" s="33" t="str">
        <f t="shared" si="16"/>
        <v>Att</v>
      </c>
      <c r="BE58" s="33"/>
      <c r="BF58"/>
      <c r="BG58">
        <f t="shared" si="17"/>
        <v>3</v>
      </c>
      <c r="BH58">
        <f t="shared" si="18"/>
        <v>4</v>
      </c>
      <c r="BI58">
        <f t="shared" si="19"/>
        <v>2</v>
      </c>
    </row>
    <row r="59" spans="1:61" s="1" customFormat="1" x14ac:dyDescent="0.25">
      <c r="A59" s="61">
        <v>222220005101146</v>
      </c>
      <c r="B59" s="61" t="s">
        <v>105</v>
      </c>
      <c r="C59" s="4"/>
      <c r="D59" s="4">
        <v>5</v>
      </c>
      <c r="E59" s="66">
        <v>6</v>
      </c>
      <c r="F59" s="7">
        <v>5</v>
      </c>
      <c r="G59" s="44">
        <f t="shared" si="21"/>
        <v>11</v>
      </c>
      <c r="H59" s="4">
        <v>9</v>
      </c>
      <c r="I59" s="6">
        <v>7</v>
      </c>
      <c r="J59" s="7"/>
      <c r="K59" s="4"/>
      <c r="L59" s="20"/>
      <c r="M59" s="20"/>
      <c r="N59" s="20"/>
      <c r="O59" s="4"/>
      <c r="P59" s="4"/>
      <c r="Q59" s="4"/>
      <c r="R59" s="5">
        <f t="shared" si="20"/>
        <v>7</v>
      </c>
      <c r="S59" s="5"/>
      <c r="T59" s="5"/>
      <c r="U59" s="5"/>
      <c r="V59" s="10">
        <v>0</v>
      </c>
      <c r="W59" s="10"/>
      <c r="X59" s="5">
        <v>6</v>
      </c>
      <c r="Y59" s="5">
        <v>2</v>
      </c>
      <c r="Z59" s="5">
        <v>3</v>
      </c>
      <c r="AA59" s="5">
        <v>5</v>
      </c>
      <c r="AB59" s="10">
        <v>5</v>
      </c>
      <c r="AC59" s="10">
        <v>2</v>
      </c>
      <c r="AD59" s="10">
        <v>3</v>
      </c>
      <c r="AE59" s="10">
        <v>1</v>
      </c>
      <c r="AF59" s="5">
        <f t="shared" si="24"/>
        <v>27</v>
      </c>
      <c r="AG59" s="4">
        <f t="shared" si="23"/>
        <v>54</v>
      </c>
      <c r="AH59" s="28"/>
      <c r="AI59" s="52">
        <f t="shared" si="25"/>
        <v>7</v>
      </c>
      <c r="AJ59" s="52">
        <f t="shared" si="26"/>
        <v>5</v>
      </c>
      <c r="AK59" s="52">
        <f t="shared" si="27"/>
        <v>27</v>
      </c>
      <c r="AL59" s="52">
        <f t="shared" si="7"/>
        <v>20</v>
      </c>
      <c r="AM59" s="52"/>
      <c r="AO59" s="11">
        <f t="shared" si="28"/>
        <v>0.52499343758203021</v>
      </c>
      <c r="AP59" s="11">
        <f t="shared" si="29"/>
        <v>0.57689423221146641</v>
      </c>
      <c r="AQ59" s="11">
        <f t="shared" si="30"/>
        <v>0.80998380032399342</v>
      </c>
      <c r="AR59" s="11">
        <f t="shared" si="8"/>
        <v>0.44775384284735625</v>
      </c>
      <c r="AS59" s="11"/>
      <c r="AT59" s="35"/>
      <c r="AU59" s="33">
        <f t="shared" si="9"/>
        <v>2</v>
      </c>
      <c r="AV59" s="33">
        <f t="shared" si="10"/>
        <v>2</v>
      </c>
      <c r="AW59" s="33">
        <f t="shared" si="11"/>
        <v>2</v>
      </c>
      <c r="AX59" s="33">
        <f t="shared" si="12"/>
        <v>1</v>
      </c>
      <c r="AY59" s="33"/>
      <c r="AZ59" s="38"/>
      <c r="BA59" s="33" t="str">
        <f t="shared" si="13"/>
        <v>Att</v>
      </c>
      <c r="BB59" s="33" t="str">
        <f t="shared" si="14"/>
        <v>Att</v>
      </c>
      <c r="BC59" s="33" t="str">
        <f t="shared" si="15"/>
        <v>Att</v>
      </c>
      <c r="BD59" s="33" t="str">
        <f t="shared" si="16"/>
        <v>Weak</v>
      </c>
      <c r="BE59" s="33"/>
      <c r="BF59"/>
      <c r="BG59">
        <f t="shared" si="17"/>
        <v>3</v>
      </c>
      <c r="BH59">
        <f t="shared" si="18"/>
        <v>4</v>
      </c>
      <c r="BI59">
        <f t="shared" si="19"/>
        <v>2</v>
      </c>
    </row>
    <row r="60" spans="1:61" s="1" customFormat="1" x14ac:dyDescent="0.25">
      <c r="A60" s="61">
        <v>222220005101147</v>
      </c>
      <c r="B60" s="61" t="s">
        <v>106</v>
      </c>
      <c r="C60" s="4"/>
      <c r="D60" s="4">
        <v>2.5</v>
      </c>
      <c r="E60" s="66">
        <v>8</v>
      </c>
      <c r="F60" s="7">
        <v>5</v>
      </c>
      <c r="G60" s="44">
        <f t="shared" si="21"/>
        <v>13</v>
      </c>
      <c r="H60" s="4">
        <v>9</v>
      </c>
      <c r="I60" s="6">
        <v>13</v>
      </c>
      <c r="J60" s="7"/>
      <c r="K60" s="4"/>
      <c r="L60" s="20"/>
      <c r="M60" s="20"/>
      <c r="N60" s="20"/>
      <c r="O60" s="4"/>
      <c r="P60" s="4"/>
      <c r="Q60" s="4"/>
      <c r="R60" s="5">
        <f t="shared" si="20"/>
        <v>13</v>
      </c>
      <c r="S60" s="5">
        <v>4</v>
      </c>
      <c r="T60" s="5">
        <v>0</v>
      </c>
      <c r="U60" s="5"/>
      <c r="V60" s="10"/>
      <c r="W60" s="10"/>
      <c r="X60" s="5"/>
      <c r="Y60" s="5"/>
      <c r="Z60" s="5">
        <v>2</v>
      </c>
      <c r="AA60" s="5">
        <v>0</v>
      </c>
      <c r="AB60" s="10">
        <v>5</v>
      </c>
      <c r="AC60" s="10">
        <v>0</v>
      </c>
      <c r="AD60" s="10">
        <v>2</v>
      </c>
      <c r="AE60" s="10">
        <v>3</v>
      </c>
      <c r="AF60" s="5">
        <f t="shared" si="24"/>
        <v>16</v>
      </c>
      <c r="AG60" s="4">
        <f t="shared" si="23"/>
        <v>51</v>
      </c>
      <c r="AH60" s="28"/>
      <c r="AI60" s="52">
        <f t="shared" si="25"/>
        <v>5</v>
      </c>
      <c r="AJ60" s="52">
        <f t="shared" si="26"/>
        <v>9</v>
      </c>
      <c r="AK60" s="52">
        <f t="shared" si="27"/>
        <v>24</v>
      </c>
      <c r="AL60" s="52">
        <f t="shared" si="7"/>
        <v>15.5</v>
      </c>
      <c r="AM60" s="52"/>
      <c r="AO60" s="11">
        <f t="shared" si="28"/>
        <v>0.37499531255859297</v>
      </c>
      <c r="AP60" s="11">
        <f t="shared" si="29"/>
        <v>1</v>
      </c>
      <c r="AQ60" s="11">
        <f t="shared" si="30"/>
        <v>0.71998560028799419</v>
      </c>
      <c r="AR60" s="11">
        <f t="shared" si="8"/>
        <v>0.3470092282067011</v>
      </c>
      <c r="AS60" s="11"/>
      <c r="AT60" s="35"/>
      <c r="AU60" s="33">
        <f t="shared" si="9"/>
        <v>1</v>
      </c>
      <c r="AV60" s="33">
        <f t="shared" si="10"/>
        <v>2</v>
      </c>
      <c r="AW60" s="33">
        <f t="shared" si="11"/>
        <v>2</v>
      </c>
      <c r="AX60" s="33">
        <f t="shared" si="12"/>
        <v>1</v>
      </c>
      <c r="AY60" s="33"/>
      <c r="AZ60" s="38"/>
      <c r="BA60" s="33" t="str">
        <f t="shared" si="13"/>
        <v>Weak</v>
      </c>
      <c r="BB60" s="33" t="str">
        <f t="shared" si="14"/>
        <v>Att</v>
      </c>
      <c r="BC60" s="33" t="str">
        <f t="shared" si="15"/>
        <v>Att</v>
      </c>
      <c r="BD60" s="33" t="str">
        <f t="shared" si="16"/>
        <v>Weak</v>
      </c>
      <c r="BE60" s="33"/>
      <c r="BF60"/>
      <c r="BG60">
        <f t="shared" si="17"/>
        <v>2</v>
      </c>
      <c r="BH60">
        <f t="shared" si="18"/>
        <v>4</v>
      </c>
      <c r="BI60">
        <f t="shared" si="19"/>
        <v>2</v>
      </c>
    </row>
    <row r="61" spans="1:61" s="1" customFormat="1" x14ac:dyDescent="0.25">
      <c r="A61" s="61">
        <v>222220005101148</v>
      </c>
      <c r="B61" s="61" t="s">
        <v>107</v>
      </c>
      <c r="C61" s="4"/>
      <c r="D61" s="4">
        <v>1</v>
      </c>
      <c r="E61" s="66">
        <v>9</v>
      </c>
      <c r="F61" s="7">
        <v>5</v>
      </c>
      <c r="G61" s="44">
        <f t="shared" si="21"/>
        <v>14</v>
      </c>
      <c r="H61" s="4">
        <v>9</v>
      </c>
      <c r="I61" s="6">
        <v>10</v>
      </c>
      <c r="J61" s="7"/>
      <c r="K61" s="4"/>
      <c r="L61" s="20"/>
      <c r="M61" s="20"/>
      <c r="N61" s="20"/>
      <c r="O61" s="4"/>
      <c r="P61" s="4"/>
      <c r="Q61" s="4"/>
      <c r="R61" s="5">
        <f t="shared" si="20"/>
        <v>10</v>
      </c>
      <c r="S61" s="5">
        <v>4</v>
      </c>
      <c r="T61" s="5">
        <v>1.5</v>
      </c>
      <c r="U61" s="5">
        <v>0</v>
      </c>
      <c r="V61" s="10"/>
      <c r="W61" s="10"/>
      <c r="X61" s="5"/>
      <c r="Y61" s="5">
        <v>4</v>
      </c>
      <c r="Z61" s="5"/>
      <c r="AA61" s="5"/>
      <c r="AB61" s="10">
        <v>0</v>
      </c>
      <c r="AC61" s="10">
        <v>0</v>
      </c>
      <c r="AD61" s="10">
        <v>2</v>
      </c>
      <c r="AE61" s="10">
        <v>4</v>
      </c>
      <c r="AF61" s="5">
        <f t="shared" si="24"/>
        <v>15.5</v>
      </c>
      <c r="AG61" s="4">
        <f t="shared" si="23"/>
        <v>48.5</v>
      </c>
      <c r="AH61" s="28"/>
      <c r="AI61" s="52">
        <f t="shared" si="25"/>
        <v>5</v>
      </c>
      <c r="AJ61" s="52">
        <f t="shared" si="26"/>
        <v>5.5</v>
      </c>
      <c r="AK61" s="52">
        <f t="shared" si="27"/>
        <v>24</v>
      </c>
      <c r="AL61" s="52">
        <f t="shared" si="7"/>
        <v>15</v>
      </c>
      <c r="AM61" s="52"/>
      <c r="AO61" s="11">
        <f t="shared" si="28"/>
        <v>0.37499531255859297</v>
      </c>
      <c r="AP61" s="11">
        <f t="shared" si="29"/>
        <v>0.63458365543261297</v>
      </c>
      <c r="AQ61" s="11">
        <f t="shared" si="30"/>
        <v>0.71998560028799419</v>
      </c>
      <c r="AR61" s="11">
        <f t="shared" si="8"/>
        <v>0.33581538213551715</v>
      </c>
      <c r="AS61" s="11"/>
      <c r="AT61" s="35"/>
      <c r="AU61" s="33">
        <f t="shared" si="9"/>
        <v>1</v>
      </c>
      <c r="AV61" s="33">
        <f t="shared" si="10"/>
        <v>2</v>
      </c>
      <c r="AW61" s="33">
        <f t="shared" si="11"/>
        <v>2</v>
      </c>
      <c r="AX61" s="33">
        <f t="shared" si="12"/>
        <v>1</v>
      </c>
      <c r="AY61" s="33"/>
      <c r="AZ61" s="38"/>
      <c r="BA61" s="33" t="str">
        <f t="shared" si="13"/>
        <v>Weak</v>
      </c>
      <c r="BB61" s="33" t="str">
        <f t="shared" si="14"/>
        <v>Att</v>
      </c>
      <c r="BC61" s="33" t="str">
        <f t="shared" si="15"/>
        <v>Att</v>
      </c>
      <c r="BD61" s="33" t="str">
        <f t="shared" si="16"/>
        <v>Weak</v>
      </c>
      <c r="BE61" s="33"/>
      <c r="BF61"/>
      <c r="BG61">
        <f t="shared" si="17"/>
        <v>2</v>
      </c>
      <c r="BH61">
        <f t="shared" si="18"/>
        <v>4</v>
      </c>
      <c r="BI61">
        <f t="shared" si="19"/>
        <v>2</v>
      </c>
    </row>
    <row r="62" spans="1:61" s="1" customFormat="1" x14ac:dyDescent="0.25">
      <c r="A62" s="61">
        <v>222220005101150</v>
      </c>
      <c r="B62" s="61" t="s">
        <v>108</v>
      </c>
      <c r="C62" s="4"/>
      <c r="D62" s="4">
        <v>0</v>
      </c>
      <c r="E62" s="68">
        <v>2</v>
      </c>
      <c r="F62" s="7">
        <v>0</v>
      </c>
      <c r="G62" s="44">
        <f t="shared" si="21"/>
        <v>2</v>
      </c>
      <c r="H62" s="16">
        <v>9</v>
      </c>
      <c r="I62" s="17">
        <v>2.5</v>
      </c>
      <c r="J62" s="18"/>
      <c r="K62" s="16"/>
      <c r="L62" s="21"/>
      <c r="M62" s="21"/>
      <c r="N62" s="21"/>
      <c r="O62" s="16"/>
      <c r="P62" s="16"/>
      <c r="Q62" s="16"/>
      <c r="R62" s="5">
        <f t="shared" si="20"/>
        <v>2.5</v>
      </c>
      <c r="S62" s="12">
        <v>4</v>
      </c>
      <c r="T62" s="12">
        <v>0</v>
      </c>
      <c r="U62" s="12"/>
      <c r="V62" s="19"/>
      <c r="W62" s="19"/>
      <c r="X62" s="12"/>
      <c r="Y62" s="12"/>
      <c r="Z62" s="12">
        <v>1.5</v>
      </c>
      <c r="AA62" s="12"/>
      <c r="AB62" s="19">
        <v>0</v>
      </c>
      <c r="AC62" s="19">
        <v>2</v>
      </c>
      <c r="AD62" s="19">
        <v>3</v>
      </c>
      <c r="AE62" s="19">
        <v>4</v>
      </c>
      <c r="AF62" s="5">
        <f t="shared" si="24"/>
        <v>14.5</v>
      </c>
      <c r="AG62" s="4">
        <f t="shared" si="23"/>
        <v>28</v>
      </c>
      <c r="AH62" s="28"/>
      <c r="AI62" s="52">
        <f t="shared" si="25"/>
        <v>2</v>
      </c>
      <c r="AJ62" s="52">
        <f t="shared" si="26"/>
        <v>4</v>
      </c>
      <c r="AK62" s="52">
        <f t="shared" si="27"/>
        <v>19.5</v>
      </c>
      <c r="AL62" s="52">
        <f t="shared" si="7"/>
        <v>2.5</v>
      </c>
      <c r="AM62" s="52"/>
      <c r="AO62" s="11">
        <f t="shared" si="28"/>
        <v>0.14999812502343721</v>
      </c>
      <c r="AP62" s="11">
        <f t="shared" si="29"/>
        <v>0.46151538576917311</v>
      </c>
      <c r="AQ62" s="11">
        <f t="shared" si="30"/>
        <v>0.58498830023399528</v>
      </c>
      <c r="AR62" s="11">
        <f t="shared" si="8"/>
        <v>5.5969230355919532E-2</v>
      </c>
      <c r="AS62" s="11"/>
      <c r="AT62" s="35"/>
      <c r="AU62" s="33">
        <f t="shared" si="9"/>
        <v>0</v>
      </c>
      <c r="AV62" s="33">
        <f t="shared" si="10"/>
        <v>1</v>
      </c>
      <c r="AW62" s="33">
        <f t="shared" si="11"/>
        <v>2</v>
      </c>
      <c r="AX62" s="33">
        <f t="shared" si="12"/>
        <v>0</v>
      </c>
      <c r="AY62" s="33"/>
      <c r="AZ62" s="38"/>
      <c r="BA62" s="33" t="str">
        <f t="shared" si="13"/>
        <v>Not</v>
      </c>
      <c r="BB62" s="33" t="str">
        <f t="shared" si="14"/>
        <v>Weak</v>
      </c>
      <c r="BC62" s="33" t="str">
        <f t="shared" si="15"/>
        <v>Att</v>
      </c>
      <c r="BD62" s="33" t="str">
        <f t="shared" si="16"/>
        <v>Not</v>
      </c>
      <c r="BE62" s="33"/>
      <c r="BF62"/>
      <c r="BG62">
        <f t="shared" si="17"/>
        <v>0</v>
      </c>
      <c r="BH62">
        <f t="shared" si="18"/>
        <v>3</v>
      </c>
      <c r="BI62">
        <f t="shared" si="19"/>
        <v>2</v>
      </c>
    </row>
    <row r="63" spans="1:61" s="1" customFormat="1" ht="30" x14ac:dyDescent="0.25">
      <c r="A63" s="61">
        <v>222310005101106</v>
      </c>
      <c r="B63" s="61" t="s">
        <v>109</v>
      </c>
      <c r="C63" s="4"/>
      <c r="D63" s="4">
        <v>0</v>
      </c>
      <c r="E63" s="62">
        <v>4</v>
      </c>
      <c r="F63" s="4">
        <v>0</v>
      </c>
      <c r="G63" s="29">
        <f t="shared" si="21"/>
        <v>4</v>
      </c>
      <c r="H63" s="4">
        <v>8</v>
      </c>
      <c r="I63" s="4">
        <v>9</v>
      </c>
      <c r="J63" s="4"/>
      <c r="K63" s="4"/>
      <c r="L63" s="20"/>
      <c r="M63" s="20"/>
      <c r="N63" s="20"/>
      <c r="O63" s="4"/>
      <c r="P63" s="4"/>
      <c r="Q63" s="4"/>
      <c r="R63" s="5">
        <f t="shared" si="20"/>
        <v>9</v>
      </c>
      <c r="S63" s="4"/>
      <c r="T63" s="4"/>
      <c r="U63" s="4"/>
      <c r="V63" s="23"/>
      <c r="W63" s="23"/>
      <c r="X63" s="4">
        <v>2</v>
      </c>
      <c r="Y63" s="4"/>
      <c r="Z63" s="4">
        <v>1.5</v>
      </c>
      <c r="AA63" s="4"/>
      <c r="AB63" s="23"/>
      <c r="AC63" s="23">
        <v>0</v>
      </c>
      <c r="AD63" s="23">
        <v>0</v>
      </c>
      <c r="AE63" s="23">
        <v>1</v>
      </c>
      <c r="AF63" s="5">
        <f t="shared" si="24"/>
        <v>4.5</v>
      </c>
      <c r="AG63" s="4">
        <f t="shared" si="23"/>
        <v>25.5</v>
      </c>
      <c r="AH63" s="28"/>
      <c r="AI63" s="52">
        <f t="shared" si="25"/>
        <v>0</v>
      </c>
      <c r="AJ63" s="52">
        <f t="shared" si="26"/>
        <v>0</v>
      </c>
      <c r="AK63" s="52">
        <f t="shared" si="27"/>
        <v>14.5</v>
      </c>
      <c r="AL63" s="52">
        <f t="shared" si="7"/>
        <v>11</v>
      </c>
      <c r="AM63" s="52"/>
      <c r="AO63" s="11">
        <f t="shared" si="28"/>
        <v>0</v>
      </c>
      <c r="AP63" s="11">
        <f t="shared" si="29"/>
        <v>0</v>
      </c>
      <c r="AQ63" s="11">
        <f t="shared" si="30"/>
        <v>0.43499130017399645</v>
      </c>
      <c r="AR63" s="11">
        <f t="shared" si="8"/>
        <v>0.24626461356604593</v>
      </c>
      <c r="AS63" s="11"/>
      <c r="AT63" s="35"/>
      <c r="AU63" s="33">
        <f t="shared" si="9"/>
        <v>0</v>
      </c>
      <c r="AV63" s="33">
        <f t="shared" si="10"/>
        <v>0</v>
      </c>
      <c r="AW63" s="33">
        <f t="shared" si="11"/>
        <v>1</v>
      </c>
      <c r="AX63" s="33">
        <f t="shared" si="12"/>
        <v>0</v>
      </c>
      <c r="AY63" s="33"/>
      <c r="AZ63" s="38"/>
      <c r="BA63" s="33" t="str">
        <f t="shared" si="13"/>
        <v>Not</v>
      </c>
      <c r="BB63" s="33" t="str">
        <f t="shared" si="14"/>
        <v>Not</v>
      </c>
      <c r="BC63" s="33" t="str">
        <f t="shared" si="15"/>
        <v>Weak</v>
      </c>
      <c r="BD63" s="33" t="str">
        <f>IF(AX63=2,"Att", (IF(AX63=0,"Not","Weak")))</f>
        <v>Not</v>
      </c>
      <c r="BE63" s="33"/>
      <c r="BF63"/>
      <c r="BG63">
        <f t="shared" si="17"/>
        <v>0</v>
      </c>
      <c r="BH63">
        <f t="shared" si="18"/>
        <v>1</v>
      </c>
      <c r="BI63">
        <f t="shared" si="19"/>
        <v>1</v>
      </c>
    </row>
    <row r="64" spans="1:61" x14ac:dyDescent="0.25">
      <c r="Y64" s="1"/>
      <c r="Z64" s="1"/>
      <c r="AA64" s="1"/>
      <c r="AB64" s="1"/>
      <c r="AC64" s="1"/>
      <c r="AD64" s="1"/>
      <c r="AE64" s="1"/>
    </row>
    <row r="65" spans="4:57" ht="14.45" customHeight="1" x14ac:dyDescent="0.25">
      <c r="Y65" s="1"/>
      <c r="Z65" s="1"/>
      <c r="AA65" s="1"/>
      <c r="AB65" s="1"/>
      <c r="AC65" s="1"/>
      <c r="AD65" s="1"/>
      <c r="AE65" s="1"/>
      <c r="AF65" s="70" t="s">
        <v>33</v>
      </c>
      <c r="AG65" s="70"/>
      <c r="AH65" s="70"/>
      <c r="AI65" s="70"/>
      <c r="AJ65" s="70"/>
      <c r="AK65" s="70"/>
      <c r="AL65" s="70"/>
      <c r="AM65" s="70"/>
      <c r="AN65" s="70"/>
      <c r="AO65" s="33">
        <f>COUNT(AO16:AO63)</f>
        <v>48</v>
      </c>
      <c r="AP65" s="33">
        <f>COUNT(AP16:AP63)</f>
        <v>48</v>
      </c>
      <c r="AQ65" s="33">
        <f>COUNT(AQ16:AQ63)</f>
        <v>48</v>
      </c>
      <c r="AR65" s="33">
        <f>COUNT(AR16:AR63)</f>
        <v>48</v>
      </c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</row>
    <row r="66" spans="4:57" ht="14.45" customHeight="1" x14ac:dyDescent="0.25">
      <c r="D66" s="71"/>
      <c r="E66" s="71"/>
      <c r="AF66" s="70" t="s">
        <v>34</v>
      </c>
      <c r="AG66" s="70"/>
      <c r="AH66" s="70"/>
      <c r="AI66" s="70"/>
      <c r="AJ66" s="70"/>
      <c r="AK66" s="70"/>
      <c r="AL66" s="70"/>
      <c r="AM66" s="70"/>
      <c r="AN66" s="70"/>
      <c r="AO66" s="33">
        <f>COUNTIF(AO16:AO63,"&gt;=25%")</f>
        <v>20</v>
      </c>
      <c r="AP66" s="33">
        <f>COUNTIF(AP16:AP63,"&gt;=25%")</f>
        <v>22</v>
      </c>
      <c r="AQ66" s="33">
        <f>COUNTIF(AQ16:AQ63,"&gt;=25%")</f>
        <v>41</v>
      </c>
      <c r="AR66" s="33">
        <f>COUNTIF(AR16:AR63,"&gt;=25%")</f>
        <v>20</v>
      </c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</row>
    <row r="67" spans="4:57" x14ac:dyDescent="0.25">
      <c r="AF67" s="70" t="s">
        <v>35</v>
      </c>
      <c r="AG67" s="70"/>
      <c r="AH67" s="70"/>
      <c r="AI67" s="70"/>
      <c r="AJ67" s="70"/>
      <c r="AK67" s="70"/>
      <c r="AL67" s="70"/>
      <c r="AM67" s="70"/>
      <c r="AN67" s="70"/>
      <c r="AO67" s="11">
        <f>AO66/(AO65)</f>
        <v>0.41666666666666669</v>
      </c>
      <c r="AP67" s="11">
        <f>AP66/(AP65)</f>
        <v>0.45833333333333331</v>
      </c>
      <c r="AQ67" s="11">
        <f>AQ66/(AQ65)</f>
        <v>0.85416666666666663</v>
      </c>
      <c r="AR67" s="11">
        <f>AR66/(AR65)</f>
        <v>0.41666666666666669</v>
      </c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</row>
  </sheetData>
  <mergeCells count="27">
    <mergeCell ref="BG11:BI11"/>
    <mergeCell ref="AH1:AT1"/>
    <mergeCell ref="X12:Y12"/>
    <mergeCell ref="Z12:AA12"/>
    <mergeCell ref="AB12:AC12"/>
    <mergeCell ref="AD12:AE12"/>
    <mergeCell ref="I1:O1"/>
    <mergeCell ref="I12:K12"/>
    <mergeCell ref="A11:A15"/>
    <mergeCell ref="B11:B15"/>
    <mergeCell ref="I11:R11"/>
    <mergeCell ref="L12:N12"/>
    <mergeCell ref="R12:R14"/>
    <mergeCell ref="BA11:BE12"/>
    <mergeCell ref="AF65:AN65"/>
    <mergeCell ref="AF66:AN66"/>
    <mergeCell ref="AF67:AN67"/>
    <mergeCell ref="D66:E66"/>
    <mergeCell ref="S12:U12"/>
    <mergeCell ref="V12:W12"/>
    <mergeCell ref="O12:Q12"/>
    <mergeCell ref="AI11:AM12"/>
    <mergeCell ref="S11:AF11"/>
    <mergeCell ref="AF12:AF14"/>
    <mergeCell ref="AG11:AG14"/>
    <mergeCell ref="AO11:AS12"/>
    <mergeCell ref="AU11:AY1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F7FF1-E39A-4460-8F92-E952C6783912}">
  <sheetPr codeName="Sheet2"/>
  <dimension ref="A1:I50"/>
  <sheetViews>
    <sheetView topLeftCell="A46" workbookViewId="0">
      <selection sqref="A1:B48"/>
    </sheetView>
  </sheetViews>
  <sheetFormatPr defaultColWidth="8.85546875" defaultRowHeight="15" x14ac:dyDescent="0.25"/>
  <cols>
    <col min="1" max="1" width="18.42578125" bestFit="1" customWidth="1"/>
  </cols>
  <sheetData>
    <row r="1" spans="1:9" ht="21.75" thickBot="1" x14ac:dyDescent="0.3">
      <c r="A1" s="63">
        <v>1903610201784</v>
      </c>
      <c r="B1" s="58" t="s">
        <v>62</v>
      </c>
      <c r="C1" s="57"/>
      <c r="D1" s="57"/>
      <c r="E1" s="57"/>
      <c r="F1" s="57"/>
      <c r="G1" s="57"/>
      <c r="H1" s="57"/>
      <c r="I1" s="57"/>
    </row>
    <row r="2" spans="1:9" ht="32.25" thickBot="1" x14ac:dyDescent="0.3">
      <c r="A2" s="64">
        <v>222210005101091</v>
      </c>
      <c r="B2" s="60" t="s">
        <v>63</v>
      </c>
      <c r="C2" s="59"/>
      <c r="D2" s="59"/>
      <c r="E2" s="59"/>
      <c r="F2" s="59"/>
      <c r="G2" s="59"/>
      <c r="H2" s="59"/>
      <c r="I2" s="59"/>
    </row>
    <row r="3" spans="1:9" ht="32.25" thickBot="1" x14ac:dyDescent="0.3">
      <c r="A3" s="63">
        <v>222210005101110</v>
      </c>
      <c r="B3" s="58" t="s">
        <v>64</v>
      </c>
      <c r="C3" s="57"/>
      <c r="D3" s="57"/>
      <c r="E3" s="57"/>
      <c r="F3" s="57"/>
      <c r="G3" s="57"/>
      <c r="H3" s="57"/>
      <c r="I3" s="57"/>
    </row>
    <row r="4" spans="1:9" ht="42.75" thickBot="1" x14ac:dyDescent="0.3">
      <c r="A4" s="64">
        <v>222210005101115</v>
      </c>
      <c r="B4" s="60" t="s">
        <v>65</v>
      </c>
      <c r="C4" s="59"/>
      <c r="D4" s="59"/>
      <c r="E4" s="59"/>
      <c r="F4" s="59"/>
      <c r="G4" s="59"/>
      <c r="H4" s="59"/>
      <c r="I4" s="59"/>
    </row>
    <row r="5" spans="1:9" ht="42.75" thickBot="1" x14ac:dyDescent="0.3">
      <c r="A5" s="63">
        <v>222210005101120</v>
      </c>
      <c r="B5" s="58" t="s">
        <v>66</v>
      </c>
      <c r="C5" s="57"/>
      <c r="D5" s="57"/>
      <c r="E5" s="57"/>
      <c r="F5" s="57"/>
      <c r="G5" s="57"/>
      <c r="H5" s="57"/>
      <c r="I5" s="57"/>
    </row>
    <row r="6" spans="1:9" ht="21.75" thickBot="1" x14ac:dyDescent="0.3">
      <c r="A6" s="64">
        <v>222210005101125</v>
      </c>
      <c r="B6" s="60" t="s">
        <v>67</v>
      </c>
      <c r="C6" s="59"/>
      <c r="D6" s="59"/>
      <c r="E6" s="59"/>
      <c r="F6" s="59"/>
      <c r="G6" s="59"/>
      <c r="H6" s="59"/>
      <c r="I6" s="59"/>
    </row>
    <row r="7" spans="1:9" ht="32.25" thickBot="1" x14ac:dyDescent="0.3">
      <c r="A7" s="63">
        <v>222210005101130</v>
      </c>
      <c r="B7" s="58" t="s">
        <v>68</v>
      </c>
      <c r="C7" s="57"/>
      <c r="D7" s="57"/>
      <c r="E7" s="57"/>
      <c r="F7" s="57"/>
      <c r="G7" s="57"/>
      <c r="H7" s="57"/>
      <c r="I7" s="57"/>
    </row>
    <row r="8" spans="1:9" ht="21.75" thickBot="1" x14ac:dyDescent="0.3">
      <c r="A8" s="64">
        <v>222220005101098</v>
      </c>
      <c r="B8" s="60" t="s">
        <v>69</v>
      </c>
      <c r="C8" s="59"/>
      <c r="D8" s="59"/>
      <c r="E8" s="59"/>
      <c r="F8" s="59"/>
      <c r="G8" s="59"/>
      <c r="H8" s="59"/>
      <c r="I8" s="59"/>
    </row>
    <row r="9" spans="1:9" ht="32.25" thickBot="1" x14ac:dyDescent="0.3">
      <c r="A9" s="63">
        <v>222220005101099</v>
      </c>
      <c r="B9" s="58" t="s">
        <v>70</v>
      </c>
      <c r="C9" s="57"/>
      <c r="D9" s="57"/>
      <c r="E9" s="57"/>
      <c r="F9" s="57"/>
      <c r="G9" s="57"/>
      <c r="H9" s="57"/>
      <c r="I9" s="57"/>
    </row>
    <row r="10" spans="1:9" ht="32.25" thickBot="1" x14ac:dyDescent="0.3">
      <c r="A10" s="64">
        <v>222220005101100</v>
      </c>
      <c r="B10" s="60" t="s">
        <v>71</v>
      </c>
      <c r="C10" s="59"/>
      <c r="D10" s="59"/>
      <c r="E10" s="59"/>
      <c r="F10" s="59"/>
      <c r="G10" s="59"/>
      <c r="H10" s="59"/>
      <c r="I10" s="59"/>
    </row>
    <row r="11" spans="1:9" ht="32.25" thickBot="1" x14ac:dyDescent="0.3">
      <c r="A11" s="63">
        <v>222220005101102</v>
      </c>
      <c r="B11" s="58" t="s">
        <v>72</v>
      </c>
      <c r="C11" s="57"/>
      <c r="D11" s="57"/>
      <c r="E11" s="57"/>
      <c r="F11" s="57"/>
      <c r="G11" s="57"/>
      <c r="H11" s="57"/>
      <c r="I11" s="57"/>
    </row>
    <row r="12" spans="1:9" ht="21.75" thickBot="1" x14ac:dyDescent="0.3">
      <c r="A12" s="64">
        <v>222220005101103</v>
      </c>
      <c r="B12" s="60" t="s">
        <v>73</v>
      </c>
      <c r="C12" s="59"/>
      <c r="D12" s="59"/>
      <c r="E12" s="59"/>
      <c r="F12" s="59"/>
      <c r="G12" s="59"/>
      <c r="H12" s="59"/>
      <c r="I12" s="59"/>
    </row>
    <row r="13" spans="1:9" ht="21.75" thickBot="1" x14ac:dyDescent="0.3">
      <c r="A13" s="63">
        <v>222220005101104</v>
      </c>
      <c r="B13" s="58" t="s">
        <v>74</v>
      </c>
      <c r="C13" s="57"/>
      <c r="D13" s="57"/>
      <c r="E13" s="57"/>
      <c r="F13" s="57"/>
      <c r="G13" s="57"/>
      <c r="H13" s="57"/>
      <c r="I13" s="57"/>
    </row>
    <row r="14" spans="1:9" ht="21.75" thickBot="1" x14ac:dyDescent="0.3">
      <c r="A14" s="64">
        <v>222220005101105</v>
      </c>
      <c r="B14" s="60" t="s">
        <v>75</v>
      </c>
      <c r="C14" s="59"/>
      <c r="D14" s="59"/>
      <c r="E14" s="59"/>
      <c r="F14" s="59"/>
      <c r="G14" s="59"/>
      <c r="H14" s="59"/>
      <c r="I14" s="59"/>
    </row>
    <row r="15" spans="1:9" ht="32.25" thickBot="1" x14ac:dyDescent="0.3">
      <c r="A15" s="63">
        <v>222220005101106</v>
      </c>
      <c r="B15" s="58" t="s">
        <v>76</v>
      </c>
      <c r="C15" s="57"/>
      <c r="D15" s="57"/>
      <c r="E15" s="57"/>
      <c r="F15" s="57"/>
      <c r="G15" s="57"/>
      <c r="H15" s="57"/>
      <c r="I15" s="57"/>
    </row>
    <row r="16" spans="1:9" ht="21.75" thickBot="1" x14ac:dyDescent="0.3">
      <c r="A16" s="64">
        <v>222220005101107</v>
      </c>
      <c r="B16" s="60" t="s">
        <v>77</v>
      </c>
      <c r="C16" s="59"/>
      <c r="D16" s="59"/>
      <c r="E16" s="59"/>
      <c r="F16" s="59"/>
      <c r="G16" s="59"/>
      <c r="H16" s="59"/>
      <c r="I16" s="59"/>
    </row>
    <row r="17" spans="1:9" ht="32.25" thickBot="1" x14ac:dyDescent="0.3">
      <c r="A17" s="63">
        <v>222220005101108</v>
      </c>
      <c r="B17" s="58" t="s">
        <v>78</v>
      </c>
      <c r="C17" s="57"/>
      <c r="D17" s="57"/>
      <c r="E17" s="57"/>
      <c r="F17" s="57"/>
      <c r="G17" s="57"/>
      <c r="H17" s="57"/>
      <c r="I17" s="57"/>
    </row>
    <row r="18" spans="1:9" ht="42.75" thickBot="1" x14ac:dyDescent="0.3">
      <c r="A18" s="64">
        <v>222220005101109</v>
      </c>
      <c r="B18" s="60" t="s">
        <v>79</v>
      </c>
      <c r="C18" s="59"/>
      <c r="D18" s="59"/>
      <c r="E18" s="59"/>
      <c r="F18" s="59"/>
      <c r="G18" s="59"/>
      <c r="H18" s="59"/>
      <c r="I18" s="59"/>
    </row>
    <row r="19" spans="1:9" ht="32.25" thickBot="1" x14ac:dyDescent="0.3">
      <c r="A19" s="63">
        <v>222220005101112</v>
      </c>
      <c r="B19" s="58" t="s">
        <v>80</v>
      </c>
      <c r="C19" s="57"/>
      <c r="D19" s="57"/>
      <c r="E19" s="57"/>
      <c r="F19" s="57"/>
      <c r="G19" s="57"/>
      <c r="H19" s="57"/>
      <c r="I19" s="57"/>
    </row>
    <row r="20" spans="1:9" ht="42.75" thickBot="1" x14ac:dyDescent="0.3">
      <c r="A20" s="64">
        <v>222220005101114</v>
      </c>
      <c r="B20" s="60" t="s">
        <v>81</v>
      </c>
      <c r="C20" s="59"/>
      <c r="D20" s="59"/>
      <c r="E20" s="59"/>
      <c r="F20" s="59"/>
      <c r="G20" s="59"/>
      <c r="H20" s="59"/>
      <c r="I20" s="59"/>
    </row>
    <row r="21" spans="1:9" ht="32.25" thickBot="1" x14ac:dyDescent="0.3">
      <c r="A21" s="63">
        <v>222220005101115</v>
      </c>
      <c r="B21" s="58" t="s">
        <v>82</v>
      </c>
      <c r="C21" s="57"/>
      <c r="D21" s="57"/>
      <c r="E21" s="57"/>
      <c r="F21" s="57"/>
      <c r="G21" s="57"/>
      <c r="H21" s="57"/>
      <c r="I21" s="57"/>
    </row>
    <row r="22" spans="1:9" ht="53.25" thickBot="1" x14ac:dyDescent="0.3">
      <c r="A22" s="64">
        <v>222220005101117</v>
      </c>
      <c r="B22" s="60" t="s">
        <v>83</v>
      </c>
      <c r="C22" s="59"/>
      <c r="D22" s="59"/>
      <c r="E22" s="59"/>
      <c r="F22" s="59"/>
      <c r="G22" s="59"/>
      <c r="H22" s="59"/>
      <c r="I22" s="59"/>
    </row>
    <row r="23" spans="1:9" ht="32.25" thickBot="1" x14ac:dyDescent="0.3">
      <c r="A23" s="63">
        <v>222220005101119</v>
      </c>
      <c r="B23" s="58" t="s">
        <v>84</v>
      </c>
      <c r="C23" s="57"/>
      <c r="D23" s="57"/>
      <c r="E23" s="57"/>
      <c r="F23" s="57"/>
      <c r="G23" s="57"/>
      <c r="H23" s="57"/>
      <c r="I23" s="57"/>
    </row>
    <row r="24" spans="1:9" ht="42.75" thickBot="1" x14ac:dyDescent="0.3">
      <c r="A24" s="64">
        <v>222220005101121</v>
      </c>
      <c r="B24" s="60" t="s">
        <v>85</v>
      </c>
      <c r="C24" s="59"/>
      <c r="D24" s="59"/>
      <c r="E24" s="59"/>
      <c r="F24" s="59"/>
      <c r="G24" s="59"/>
      <c r="H24" s="59"/>
      <c r="I24" s="59"/>
    </row>
    <row r="25" spans="1:9" ht="32.25" thickBot="1" x14ac:dyDescent="0.3">
      <c r="A25" s="63">
        <v>222220005101123</v>
      </c>
      <c r="B25" s="58" t="s">
        <v>86</v>
      </c>
      <c r="C25" s="57"/>
      <c r="D25" s="57"/>
      <c r="E25" s="57"/>
      <c r="F25" s="57"/>
      <c r="G25" s="57"/>
      <c r="H25" s="57"/>
      <c r="I25" s="57"/>
    </row>
    <row r="26" spans="1:9" ht="53.25" thickBot="1" x14ac:dyDescent="0.3">
      <c r="A26" s="64">
        <v>222220005101125</v>
      </c>
      <c r="B26" s="60" t="s">
        <v>87</v>
      </c>
      <c r="C26" s="59"/>
      <c r="D26" s="59"/>
      <c r="E26" s="59"/>
      <c r="F26" s="59"/>
      <c r="G26" s="59"/>
      <c r="H26" s="59"/>
      <c r="I26" s="59"/>
    </row>
    <row r="27" spans="1:9" ht="32.25" thickBot="1" x14ac:dyDescent="0.3">
      <c r="A27" s="63">
        <v>222220005101127</v>
      </c>
      <c r="B27" s="58" t="s">
        <v>88</v>
      </c>
      <c r="C27" s="57"/>
      <c r="D27" s="57"/>
      <c r="E27" s="57"/>
      <c r="F27" s="57"/>
      <c r="G27" s="57"/>
      <c r="H27" s="57"/>
      <c r="I27" s="57"/>
    </row>
    <row r="28" spans="1:9" ht="21.75" thickBot="1" x14ac:dyDescent="0.3">
      <c r="A28" s="64">
        <v>222220005101129</v>
      </c>
      <c r="B28" s="60" t="s">
        <v>89</v>
      </c>
      <c r="C28" s="59"/>
      <c r="D28" s="59"/>
      <c r="E28" s="59"/>
      <c r="F28" s="59"/>
      <c r="G28" s="59"/>
      <c r="H28" s="59"/>
      <c r="I28" s="59"/>
    </row>
    <row r="29" spans="1:9" ht="21.75" thickBot="1" x14ac:dyDescent="0.3">
      <c r="A29" s="63">
        <v>222220005101130</v>
      </c>
      <c r="B29" s="58" t="s">
        <v>90</v>
      </c>
      <c r="C29" s="57"/>
      <c r="D29" s="57"/>
      <c r="E29" s="57"/>
      <c r="F29" s="57"/>
      <c r="G29" s="57"/>
      <c r="H29" s="57"/>
      <c r="I29" s="57"/>
    </row>
    <row r="30" spans="1:9" ht="32.25" thickBot="1" x14ac:dyDescent="0.3">
      <c r="A30" s="64">
        <v>222220005101131</v>
      </c>
      <c r="B30" s="60" t="s">
        <v>91</v>
      </c>
      <c r="C30" s="59"/>
      <c r="D30" s="59"/>
      <c r="E30" s="59"/>
      <c r="F30" s="59"/>
      <c r="G30" s="59"/>
      <c r="H30" s="59"/>
      <c r="I30" s="59"/>
    </row>
    <row r="31" spans="1:9" ht="32.25" thickBot="1" x14ac:dyDescent="0.3">
      <c r="A31" s="63">
        <v>222220005101132</v>
      </c>
      <c r="B31" s="58" t="s">
        <v>92</v>
      </c>
      <c r="C31" s="57"/>
      <c r="D31" s="57"/>
      <c r="E31" s="57"/>
      <c r="F31" s="57"/>
      <c r="G31" s="57"/>
      <c r="H31" s="57"/>
      <c r="I31" s="57"/>
    </row>
    <row r="32" spans="1:9" ht="21.75" thickBot="1" x14ac:dyDescent="0.3">
      <c r="A32" s="64">
        <v>222220005101133</v>
      </c>
      <c r="B32" s="60" t="s">
        <v>93</v>
      </c>
      <c r="C32" s="59"/>
      <c r="D32" s="59"/>
      <c r="E32" s="59"/>
      <c r="F32" s="59"/>
      <c r="G32" s="59"/>
      <c r="H32" s="59"/>
      <c r="I32" s="59"/>
    </row>
    <row r="33" spans="1:9" ht="32.25" thickBot="1" x14ac:dyDescent="0.3">
      <c r="A33" s="63">
        <v>222220005101134</v>
      </c>
      <c r="B33" s="58" t="s">
        <v>94</v>
      </c>
      <c r="C33" s="57"/>
      <c r="D33" s="57"/>
      <c r="E33" s="57"/>
      <c r="F33" s="57"/>
      <c r="G33" s="57"/>
      <c r="H33" s="57"/>
      <c r="I33" s="57"/>
    </row>
    <row r="34" spans="1:9" ht="32.25" thickBot="1" x14ac:dyDescent="0.3">
      <c r="A34" s="64">
        <v>222220005101135</v>
      </c>
      <c r="B34" s="60" t="s">
        <v>95</v>
      </c>
      <c r="C34" s="59"/>
      <c r="D34" s="59"/>
      <c r="E34" s="59"/>
      <c r="F34" s="59"/>
      <c r="G34" s="59"/>
      <c r="H34" s="59"/>
      <c r="I34" s="59"/>
    </row>
    <row r="35" spans="1:9" ht="21.75" thickBot="1" x14ac:dyDescent="0.3">
      <c r="A35" s="63">
        <v>222220005101136</v>
      </c>
      <c r="B35" s="58" t="s">
        <v>96</v>
      </c>
      <c r="C35" s="57"/>
      <c r="D35" s="57"/>
      <c r="E35" s="57"/>
      <c r="F35" s="57"/>
      <c r="G35" s="57"/>
      <c r="H35" s="57"/>
      <c r="I35" s="57"/>
    </row>
    <row r="36" spans="1:9" ht="32.25" thickBot="1" x14ac:dyDescent="0.3">
      <c r="A36" s="64">
        <v>222220005101137</v>
      </c>
      <c r="B36" s="60" t="s">
        <v>97</v>
      </c>
      <c r="C36" s="59"/>
      <c r="D36" s="59"/>
      <c r="E36" s="59"/>
      <c r="F36" s="59"/>
      <c r="G36" s="59"/>
      <c r="H36" s="59"/>
      <c r="I36" s="59"/>
    </row>
    <row r="37" spans="1:9" ht="21.75" thickBot="1" x14ac:dyDescent="0.3">
      <c r="A37" s="63">
        <v>222220005101138</v>
      </c>
      <c r="B37" s="58" t="s">
        <v>98</v>
      </c>
      <c r="C37" s="57"/>
      <c r="D37" s="57"/>
      <c r="E37" s="57"/>
      <c r="F37" s="57"/>
      <c r="G37" s="57"/>
      <c r="H37" s="57"/>
      <c r="I37" s="57"/>
    </row>
    <row r="38" spans="1:9" ht="21.75" thickBot="1" x14ac:dyDescent="0.3">
      <c r="A38" s="64">
        <v>222220005101140</v>
      </c>
      <c r="B38" s="60" t="s">
        <v>99</v>
      </c>
      <c r="C38" s="59"/>
      <c r="D38" s="59"/>
      <c r="E38" s="59"/>
      <c r="F38" s="59"/>
      <c r="G38" s="59"/>
      <c r="H38" s="59"/>
      <c r="I38" s="59"/>
    </row>
    <row r="39" spans="1:9" ht="21.75" thickBot="1" x14ac:dyDescent="0.3">
      <c r="A39" s="63">
        <v>222220005101141</v>
      </c>
      <c r="B39" s="58" t="s">
        <v>100</v>
      </c>
      <c r="C39" s="57"/>
      <c r="D39" s="57"/>
      <c r="E39" s="57"/>
      <c r="F39" s="57"/>
      <c r="G39" s="57"/>
      <c r="H39" s="57"/>
      <c r="I39" s="57"/>
    </row>
    <row r="40" spans="1:9" ht="21.75" thickBot="1" x14ac:dyDescent="0.3">
      <c r="A40" s="64">
        <v>222220005101142</v>
      </c>
      <c r="B40" s="60" t="s">
        <v>101</v>
      </c>
      <c r="C40" s="59"/>
      <c r="D40" s="59"/>
      <c r="E40" s="59"/>
      <c r="F40" s="59"/>
      <c r="G40" s="59"/>
      <c r="H40" s="59"/>
      <c r="I40" s="59"/>
    </row>
    <row r="41" spans="1:9" ht="32.25" thickBot="1" x14ac:dyDescent="0.3">
      <c r="A41" s="63">
        <v>222220005101143</v>
      </c>
      <c r="B41" s="58" t="s">
        <v>102</v>
      </c>
      <c r="C41" s="57"/>
      <c r="D41" s="57"/>
      <c r="E41" s="57"/>
      <c r="F41" s="57"/>
      <c r="G41" s="57"/>
      <c r="H41" s="57"/>
      <c r="I41" s="57"/>
    </row>
    <row r="42" spans="1:9" ht="53.25" thickBot="1" x14ac:dyDescent="0.3">
      <c r="A42" s="64">
        <v>222220005101144</v>
      </c>
      <c r="B42" s="60" t="s">
        <v>103</v>
      </c>
      <c r="C42" s="59"/>
      <c r="D42" s="59"/>
      <c r="E42" s="59"/>
      <c r="F42" s="59"/>
      <c r="G42" s="59"/>
      <c r="H42" s="59"/>
      <c r="I42" s="59"/>
    </row>
    <row r="43" spans="1:9" ht="21.75" thickBot="1" x14ac:dyDescent="0.3">
      <c r="A43" s="63">
        <v>222220005101145</v>
      </c>
      <c r="B43" s="58" t="s">
        <v>104</v>
      </c>
      <c r="C43" s="57"/>
      <c r="D43" s="57"/>
      <c r="E43" s="57"/>
      <c r="F43" s="57"/>
      <c r="G43" s="57"/>
      <c r="H43" s="57"/>
      <c r="I43" s="57"/>
    </row>
    <row r="44" spans="1:9" ht="42.75" thickBot="1" x14ac:dyDescent="0.3">
      <c r="A44" s="64">
        <v>222220005101146</v>
      </c>
      <c r="B44" s="60" t="s">
        <v>105</v>
      </c>
    </row>
    <row r="45" spans="1:9" ht="32.25" thickBot="1" x14ac:dyDescent="0.3">
      <c r="A45" s="63">
        <v>222220005101147</v>
      </c>
      <c r="B45" s="58" t="s">
        <v>106</v>
      </c>
      <c r="C45" s="57"/>
      <c r="D45" s="57"/>
      <c r="E45" s="57"/>
      <c r="F45" s="57"/>
      <c r="G45" s="57"/>
      <c r="H45" s="57"/>
      <c r="I45" s="57"/>
    </row>
    <row r="46" spans="1:9" ht="42.75" thickBot="1" x14ac:dyDescent="0.3">
      <c r="A46" s="64">
        <v>222220005101148</v>
      </c>
      <c r="B46" s="60" t="s">
        <v>107</v>
      </c>
      <c r="C46" s="59"/>
      <c r="D46" s="59"/>
      <c r="E46" s="59"/>
      <c r="F46" s="59"/>
      <c r="G46" s="59"/>
      <c r="H46" s="59"/>
      <c r="I46" s="59"/>
    </row>
    <row r="47" spans="1:9" ht="21.75" thickBot="1" x14ac:dyDescent="0.3">
      <c r="A47" s="63">
        <v>222220005101150</v>
      </c>
      <c r="B47" s="58" t="s">
        <v>108</v>
      </c>
      <c r="C47" s="57"/>
      <c r="D47" s="57"/>
      <c r="E47" s="57"/>
      <c r="F47" s="57"/>
      <c r="G47" s="57"/>
      <c r="H47" s="57"/>
      <c r="I47" s="57"/>
    </row>
    <row r="48" spans="1:9" ht="42.75" thickBot="1" x14ac:dyDescent="0.3">
      <c r="A48" s="64">
        <v>222310005101106</v>
      </c>
      <c r="B48" s="60" t="s">
        <v>109</v>
      </c>
    </row>
    <row r="49" spans="1:1" x14ac:dyDescent="0.25">
      <c r="A49" s="65"/>
    </row>
    <row r="50" spans="1:1" x14ac:dyDescent="0.25">
      <c r="A50" s="6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DMNT-Spring2023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533</cp:lastModifiedBy>
  <cp:lastPrinted>2023-05-20T06:16:18Z</cp:lastPrinted>
  <dcterms:created xsi:type="dcterms:W3CDTF">2022-05-29T15:06:08Z</dcterms:created>
  <dcterms:modified xsi:type="dcterms:W3CDTF">2024-04-21T16:10:19Z</dcterms:modified>
</cp:coreProperties>
</file>