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1.DM 42\"/>
    </mc:Choice>
  </mc:AlternateContent>
  <xr:revisionPtr revIDLastSave="0" documentId="13_ncr:1_{BA967236-6D91-4926-A8EF-2C4AD90859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MNT-Spring2023" sheetId="7" r:id="rId1"/>
    <sheet name="Sheet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7" i="7" l="1"/>
  <c r="BH17" i="7"/>
  <c r="BI17" i="7"/>
  <c r="BG18" i="7"/>
  <c r="BH18" i="7"/>
  <c r="BI18" i="7"/>
  <c r="BG19" i="7"/>
  <c r="BH19" i="7"/>
  <c r="BI19" i="7"/>
  <c r="BG20" i="7"/>
  <c r="BH20" i="7"/>
  <c r="BI20" i="7"/>
  <c r="BG21" i="7"/>
  <c r="BH21" i="7"/>
  <c r="BI21" i="7"/>
  <c r="BG22" i="7"/>
  <c r="BH22" i="7"/>
  <c r="BI22" i="7"/>
  <c r="BG23" i="7"/>
  <c r="BH23" i="7"/>
  <c r="BI23" i="7"/>
  <c r="BG24" i="7"/>
  <c r="BH24" i="7"/>
  <c r="BI24" i="7"/>
  <c r="BG25" i="7"/>
  <c r="BH25" i="7"/>
  <c r="BI25" i="7"/>
  <c r="BG26" i="7"/>
  <c r="BH26" i="7"/>
  <c r="BI26" i="7"/>
  <c r="BG27" i="7"/>
  <c r="BH27" i="7"/>
  <c r="BI27" i="7"/>
  <c r="BG28" i="7"/>
  <c r="BH28" i="7"/>
  <c r="BI28" i="7"/>
  <c r="BG29" i="7"/>
  <c r="BH29" i="7"/>
  <c r="BI29" i="7"/>
  <c r="BG30" i="7"/>
  <c r="BH30" i="7"/>
  <c r="BI30" i="7"/>
  <c r="BG31" i="7"/>
  <c r="BH31" i="7"/>
  <c r="BI31" i="7"/>
  <c r="BG32" i="7"/>
  <c r="BH32" i="7"/>
  <c r="BI32" i="7"/>
  <c r="BG33" i="7"/>
  <c r="BH33" i="7"/>
  <c r="BI33" i="7"/>
  <c r="BG34" i="7"/>
  <c r="BH34" i="7"/>
  <c r="BI34" i="7"/>
  <c r="BG35" i="7"/>
  <c r="BH35" i="7"/>
  <c r="BI35" i="7"/>
  <c r="BG36" i="7"/>
  <c r="BH36" i="7"/>
  <c r="BI36" i="7"/>
  <c r="BG37" i="7"/>
  <c r="BH37" i="7"/>
  <c r="BI37" i="7"/>
  <c r="BG38" i="7"/>
  <c r="BH38" i="7"/>
  <c r="BI38" i="7"/>
  <c r="BG39" i="7"/>
  <c r="BH39" i="7"/>
  <c r="BI39" i="7"/>
  <c r="BG40" i="7"/>
  <c r="BH40" i="7"/>
  <c r="BI40" i="7"/>
  <c r="BG41" i="7"/>
  <c r="BH41" i="7"/>
  <c r="BI41" i="7"/>
  <c r="BG42" i="7"/>
  <c r="BH42" i="7"/>
  <c r="BI42" i="7"/>
  <c r="BG43" i="7"/>
  <c r="BH43" i="7"/>
  <c r="BI43" i="7"/>
  <c r="BG44" i="7"/>
  <c r="BH44" i="7"/>
  <c r="BI44" i="7"/>
  <c r="BG45" i="7"/>
  <c r="BH45" i="7"/>
  <c r="BI45" i="7"/>
  <c r="BG46" i="7"/>
  <c r="BH46" i="7"/>
  <c r="BI46" i="7"/>
  <c r="BG47" i="7"/>
  <c r="BH47" i="7"/>
  <c r="BI47" i="7"/>
  <c r="BG48" i="7"/>
  <c r="BH48" i="7"/>
  <c r="BI48" i="7"/>
  <c r="BG49" i="7"/>
  <c r="BH49" i="7"/>
  <c r="BI49" i="7"/>
  <c r="BG50" i="7"/>
  <c r="BH50" i="7"/>
  <c r="BI50" i="7"/>
  <c r="BG51" i="7"/>
  <c r="BH51" i="7"/>
  <c r="BI51" i="7"/>
  <c r="BG52" i="7"/>
  <c r="BH52" i="7"/>
  <c r="BI52" i="7"/>
  <c r="BG53" i="7"/>
  <c r="BH53" i="7"/>
  <c r="BI53" i="7"/>
  <c r="BG54" i="7"/>
  <c r="BH54" i="7"/>
  <c r="BI54" i="7"/>
  <c r="BG55" i="7"/>
  <c r="BH55" i="7"/>
  <c r="BI55" i="7"/>
  <c r="BG56" i="7"/>
  <c r="BH56" i="7"/>
  <c r="BI56" i="7"/>
  <c r="BG57" i="7"/>
  <c r="BH57" i="7"/>
  <c r="BI57" i="7"/>
  <c r="BG58" i="7"/>
  <c r="BH58" i="7"/>
  <c r="BI58" i="7"/>
  <c r="BG59" i="7"/>
  <c r="BH59" i="7"/>
  <c r="BI59" i="7"/>
  <c r="BG60" i="7"/>
  <c r="BH60" i="7"/>
  <c r="BI60" i="7"/>
  <c r="BG61" i="7"/>
  <c r="BH61" i="7"/>
  <c r="BI61" i="7"/>
  <c r="BG62" i="7"/>
  <c r="BH62" i="7"/>
  <c r="BI62" i="7"/>
  <c r="BI16" i="7"/>
  <c r="BH16" i="7"/>
  <c r="BG16" i="7"/>
  <c r="AR66" i="7"/>
  <c r="AR65" i="7"/>
  <c r="AR64" i="7"/>
  <c r="BD62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16" i="7"/>
  <c r="BD15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16" i="7"/>
  <c r="AX15" i="7"/>
  <c r="AR15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16" i="7"/>
  <c r="AQ16" i="7"/>
  <c r="AL15" i="7"/>
  <c r="AL61" i="7"/>
  <c r="AL6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17" i="7"/>
  <c r="AL18" i="7"/>
  <c r="AL19" i="7"/>
  <c r="AL20" i="7"/>
  <c r="AL21" i="7"/>
  <c r="AL22" i="7"/>
  <c r="AL23" i="7"/>
  <c r="AL24" i="7"/>
  <c r="AL25" i="7"/>
  <c r="AL26" i="7"/>
  <c r="AL16" i="7"/>
  <c r="Q6" i="7"/>
  <c r="R6" i="7" s="1"/>
  <c r="N6" i="7"/>
  <c r="AI24" i="7"/>
  <c r="Q4" i="7" l="1"/>
  <c r="R4" i="7" s="1"/>
  <c r="Q5" i="7"/>
  <c r="R5" i="7" s="1"/>
  <c r="Q7" i="7"/>
  <c r="R7" i="7" s="1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16" i="7"/>
  <c r="AI17" i="7"/>
  <c r="AI18" i="7"/>
  <c r="AI19" i="7"/>
  <c r="AI20" i="7"/>
  <c r="AI21" i="7"/>
  <c r="AI22" i="7"/>
  <c r="AI23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16" i="7"/>
  <c r="AK15" i="7"/>
  <c r="AJ15" i="7"/>
  <c r="AQ15" i="7"/>
  <c r="AQ23" i="7" s="1"/>
  <c r="AP15" i="7"/>
  <c r="AP21" i="7" s="1"/>
  <c r="N3" i="7"/>
  <c r="Q3" i="7"/>
  <c r="N4" i="7"/>
  <c r="N5" i="7"/>
  <c r="N8" i="7" l="1"/>
  <c r="O6" i="7" s="1"/>
  <c r="O5" i="7"/>
  <c r="BA15" i="7"/>
  <c r="AI15" i="7"/>
  <c r="BB15" i="7"/>
  <c r="AW15" i="7"/>
  <c r="AU15" i="7"/>
  <c r="AO15" i="7"/>
  <c r="AO28" i="7" s="1"/>
  <c r="AV15" i="7"/>
  <c r="R3" i="7"/>
  <c r="BC15" i="7"/>
  <c r="AP36" i="7"/>
  <c r="AQ61" i="7"/>
  <c r="AQ38" i="7"/>
  <c r="AQ18" i="7"/>
  <c r="AP28" i="7"/>
  <c r="AQ58" i="7"/>
  <c r="AQ37" i="7"/>
  <c r="AP20" i="7"/>
  <c r="AQ54" i="7"/>
  <c r="AQ34" i="7"/>
  <c r="AQ53" i="7"/>
  <c r="AQ30" i="7"/>
  <c r="AQ50" i="7"/>
  <c r="AQ29" i="7"/>
  <c r="AP60" i="7"/>
  <c r="AQ46" i="7"/>
  <c r="AQ26" i="7"/>
  <c r="AP52" i="7"/>
  <c r="AQ45" i="7"/>
  <c r="AQ22" i="7"/>
  <c r="AP44" i="7"/>
  <c r="AQ62" i="7"/>
  <c r="AQ42" i="7"/>
  <c r="AQ21" i="7"/>
  <c r="AP51" i="7"/>
  <c r="AP35" i="7"/>
  <c r="AP19" i="7"/>
  <c r="AP58" i="7"/>
  <c r="AP50" i="7"/>
  <c r="AP42" i="7"/>
  <c r="AP34" i="7"/>
  <c r="AP26" i="7"/>
  <c r="AP18" i="7"/>
  <c r="AQ60" i="7"/>
  <c r="AQ52" i="7"/>
  <c r="AQ44" i="7"/>
  <c r="AQ36" i="7"/>
  <c r="AQ28" i="7"/>
  <c r="AQ20" i="7"/>
  <c r="AP43" i="7"/>
  <c r="AP27" i="7"/>
  <c r="AP57" i="7"/>
  <c r="AP49" i="7"/>
  <c r="AP41" i="7"/>
  <c r="AP33" i="7"/>
  <c r="AP25" i="7"/>
  <c r="AP17" i="7"/>
  <c r="AQ59" i="7"/>
  <c r="AQ51" i="7"/>
  <c r="AQ43" i="7"/>
  <c r="AQ35" i="7"/>
  <c r="AQ27" i="7"/>
  <c r="AQ19" i="7"/>
  <c r="AP40" i="7"/>
  <c r="AP59" i="7"/>
  <c r="AP56" i="7"/>
  <c r="AP24" i="7"/>
  <c r="AP55" i="7"/>
  <c r="AP47" i="7"/>
  <c r="AP39" i="7"/>
  <c r="AP31" i="7"/>
  <c r="AP23" i="7"/>
  <c r="AQ57" i="7"/>
  <c r="AQ49" i="7"/>
  <c r="AQ41" i="7"/>
  <c r="AQ33" i="7"/>
  <c r="AQ25" i="7"/>
  <c r="AQ17" i="7"/>
  <c r="AP32" i="7"/>
  <c r="AP62" i="7"/>
  <c r="AP54" i="7"/>
  <c r="AP46" i="7"/>
  <c r="AP38" i="7"/>
  <c r="AP30" i="7"/>
  <c r="AP22" i="7"/>
  <c r="AQ56" i="7"/>
  <c r="AQ48" i="7"/>
  <c r="AQ40" i="7"/>
  <c r="AQ32" i="7"/>
  <c r="AQ24" i="7"/>
  <c r="AP48" i="7"/>
  <c r="AP16" i="7"/>
  <c r="AP61" i="7"/>
  <c r="AP53" i="7"/>
  <c r="AP45" i="7"/>
  <c r="AP37" i="7"/>
  <c r="AP29" i="7"/>
  <c r="AQ55" i="7"/>
  <c r="AQ47" i="7"/>
  <c r="AQ39" i="7"/>
  <c r="AQ31" i="7"/>
  <c r="O3" i="7" l="1"/>
  <c r="AO46" i="7"/>
  <c r="AO23" i="7"/>
  <c r="O4" i="7"/>
  <c r="AO59" i="7"/>
  <c r="AO41" i="7"/>
  <c r="AO36" i="7"/>
  <c r="AO18" i="7"/>
  <c r="AO53" i="7"/>
  <c r="AO30" i="7"/>
  <c r="AO48" i="7"/>
  <c r="AO25" i="7"/>
  <c r="AO61" i="7"/>
  <c r="AO38" i="7"/>
  <c r="AO56" i="7"/>
  <c r="AO33" i="7"/>
  <c r="AO51" i="7"/>
  <c r="AO21" i="7"/>
  <c r="AO16" i="7"/>
  <c r="AO54" i="7"/>
  <c r="AO31" i="7"/>
  <c r="AO62" i="7"/>
  <c r="AO39" i="7"/>
  <c r="AO57" i="7"/>
  <c r="AO34" i="7"/>
  <c r="AO52" i="7"/>
  <c r="AO49" i="7"/>
  <c r="AO26" i="7"/>
  <c r="AO44" i="7"/>
  <c r="AO29" i="7"/>
  <c r="AO47" i="7"/>
  <c r="AO24" i="7"/>
  <c r="AO42" i="7"/>
  <c r="AO19" i="7"/>
  <c r="AO60" i="7"/>
  <c r="AQ64" i="7"/>
  <c r="AO37" i="7"/>
  <c r="AO55" i="7"/>
  <c r="AO32" i="7"/>
  <c r="AO50" i="7"/>
  <c r="AO27" i="7"/>
  <c r="AP64" i="7"/>
  <c r="AO45" i="7"/>
  <c r="AO22" i="7"/>
  <c r="AO40" i="7"/>
  <c r="AO17" i="7"/>
  <c r="AO58" i="7"/>
  <c r="AO35" i="7"/>
  <c r="AO43" i="7"/>
  <c r="AO20" i="7"/>
  <c r="AF36" i="7"/>
  <c r="R36" i="7"/>
  <c r="AF33" i="7"/>
  <c r="R33" i="7"/>
  <c r="AF28" i="7"/>
  <c r="R28" i="7"/>
  <c r="AF25" i="7"/>
  <c r="R25" i="7"/>
  <c r="AF24" i="7"/>
  <c r="R24" i="7"/>
  <c r="AF21" i="7"/>
  <c r="R21" i="7"/>
  <c r="R17" i="7"/>
  <c r="AF17" i="7"/>
  <c r="R18" i="7"/>
  <c r="AF18" i="7"/>
  <c r="G16" i="7"/>
  <c r="R16" i="7"/>
  <c r="AF16" i="7"/>
  <c r="O8" i="7" l="1"/>
  <c r="AO64" i="7"/>
  <c r="AU48" i="7"/>
  <c r="BA48" i="7" s="1"/>
  <c r="AU26" i="7"/>
  <c r="BA26" i="7" s="1"/>
  <c r="AU44" i="7"/>
  <c r="BA44" i="7" s="1"/>
  <c r="AU42" i="7"/>
  <c r="BA42" i="7" s="1"/>
  <c r="AU20" i="7"/>
  <c r="BA20" i="7" s="1"/>
  <c r="AU60" i="7"/>
  <c r="BA60" i="7" s="1"/>
  <c r="AU40" i="7"/>
  <c r="BA40" i="7" s="1"/>
  <c r="AU18" i="7"/>
  <c r="BA18" i="7" s="1"/>
  <c r="AU24" i="7"/>
  <c r="BA24" i="7" s="1"/>
  <c r="AU58" i="7"/>
  <c r="BA58" i="7" s="1"/>
  <c r="AU36" i="7"/>
  <c r="BA36" i="7" s="1"/>
  <c r="AU56" i="7"/>
  <c r="BA56" i="7" s="1"/>
  <c r="AU34" i="7"/>
  <c r="BA34" i="7" s="1"/>
  <c r="AU52" i="7"/>
  <c r="BA52" i="7" s="1"/>
  <c r="AU32" i="7"/>
  <c r="BA32" i="7" s="1"/>
  <c r="AU50" i="7"/>
  <c r="BA50" i="7" s="1"/>
  <c r="AU28" i="7"/>
  <c r="BA28" i="7" s="1"/>
  <c r="AU55" i="7"/>
  <c r="BA55" i="7" s="1"/>
  <c r="AU47" i="7"/>
  <c r="BA47" i="7" s="1"/>
  <c r="AU39" i="7"/>
  <c r="BA39" i="7" s="1"/>
  <c r="AU31" i="7"/>
  <c r="BA31" i="7" s="1"/>
  <c r="AU23" i="7"/>
  <c r="BA23" i="7" s="1"/>
  <c r="AU62" i="7"/>
  <c r="BA62" i="7" s="1"/>
  <c r="AU38" i="7"/>
  <c r="BA38" i="7" s="1"/>
  <c r="AU22" i="7"/>
  <c r="BA22" i="7" s="1"/>
  <c r="AU54" i="7"/>
  <c r="BA54" i="7" s="1"/>
  <c r="AU46" i="7"/>
  <c r="BA46" i="7" s="1"/>
  <c r="AU30" i="7"/>
  <c r="BA30" i="7" s="1"/>
  <c r="AU61" i="7"/>
  <c r="BA61" i="7" s="1"/>
  <c r="AU53" i="7"/>
  <c r="BA53" i="7" s="1"/>
  <c r="AU45" i="7"/>
  <c r="BA45" i="7" s="1"/>
  <c r="AU37" i="7"/>
  <c r="BA37" i="7" s="1"/>
  <c r="AU29" i="7"/>
  <c r="BA29" i="7" s="1"/>
  <c r="AU21" i="7"/>
  <c r="BA21" i="7" s="1"/>
  <c r="AU59" i="7"/>
  <c r="BA59" i="7" s="1"/>
  <c r="AU51" i="7"/>
  <c r="BA51" i="7" s="1"/>
  <c r="AU43" i="7"/>
  <c r="BA43" i="7" s="1"/>
  <c r="AU35" i="7"/>
  <c r="BA35" i="7" s="1"/>
  <c r="AU27" i="7"/>
  <c r="BA27" i="7" s="1"/>
  <c r="AU19" i="7"/>
  <c r="BA19" i="7" s="1"/>
  <c r="AU57" i="7"/>
  <c r="BA57" i="7" s="1"/>
  <c r="AU49" i="7"/>
  <c r="BA49" i="7" s="1"/>
  <c r="AU41" i="7"/>
  <c r="BA41" i="7" s="1"/>
  <c r="AU33" i="7"/>
  <c r="BA33" i="7" s="1"/>
  <c r="AU25" i="7"/>
  <c r="BA25" i="7" s="1"/>
  <c r="AU17" i="7"/>
  <c r="BA17" i="7" s="1"/>
  <c r="AV19" i="7" l="1"/>
  <c r="BB19" i="7" s="1"/>
  <c r="AV27" i="7"/>
  <c r="BB27" i="7" s="1"/>
  <c r="AV35" i="7"/>
  <c r="BB35" i="7" s="1"/>
  <c r="AV43" i="7"/>
  <c r="BB43" i="7" s="1"/>
  <c r="AV51" i="7"/>
  <c r="BB51" i="7" s="1"/>
  <c r="AV59" i="7"/>
  <c r="BB59" i="7" s="1"/>
  <c r="AV21" i="7"/>
  <c r="BB21" i="7" s="1"/>
  <c r="AV29" i="7"/>
  <c r="BB29" i="7" s="1"/>
  <c r="AV37" i="7"/>
  <c r="BB37" i="7" s="1"/>
  <c r="AV45" i="7"/>
  <c r="BB45" i="7" s="1"/>
  <c r="AV53" i="7"/>
  <c r="BB53" i="7" s="1"/>
  <c r="AV61" i="7"/>
  <c r="BB61" i="7" s="1"/>
  <c r="AV23" i="7"/>
  <c r="BB23" i="7" s="1"/>
  <c r="AV31" i="7"/>
  <c r="BB31" i="7" s="1"/>
  <c r="AV39" i="7"/>
  <c r="BB39" i="7" s="1"/>
  <c r="AV47" i="7"/>
  <c r="BB47" i="7" s="1"/>
  <c r="AV55" i="7"/>
  <c r="BB55" i="7" s="1"/>
  <c r="AV24" i="7"/>
  <c r="BB24" i="7" s="1"/>
  <c r="AV40" i="7"/>
  <c r="BB40" i="7" s="1"/>
  <c r="AV56" i="7"/>
  <c r="BB56" i="7" s="1"/>
  <c r="AV32" i="7"/>
  <c r="BB32" i="7" s="1"/>
  <c r="AV48" i="7"/>
  <c r="BB48" i="7" s="1"/>
  <c r="AV17" i="7"/>
  <c r="BB17" i="7" s="1"/>
  <c r="AV25" i="7"/>
  <c r="BB25" i="7" s="1"/>
  <c r="AV33" i="7"/>
  <c r="BB33" i="7" s="1"/>
  <c r="AV41" i="7"/>
  <c r="BB41" i="7" s="1"/>
  <c r="AV49" i="7"/>
  <c r="BB49" i="7" s="1"/>
  <c r="AV57" i="7"/>
  <c r="BB57" i="7" s="1"/>
  <c r="AV28" i="7"/>
  <c r="BB28" i="7" s="1"/>
  <c r="AV50" i="7"/>
  <c r="BB50" i="7" s="1"/>
  <c r="AV30" i="7"/>
  <c r="BB30" i="7" s="1"/>
  <c r="AV52" i="7"/>
  <c r="BB52" i="7" s="1"/>
  <c r="AV34" i="7"/>
  <c r="BB34" i="7" s="1"/>
  <c r="AV54" i="7"/>
  <c r="BB54" i="7" s="1"/>
  <c r="AV58" i="7"/>
  <c r="BB58" i="7" s="1"/>
  <c r="AV36" i="7"/>
  <c r="BB36" i="7" s="1"/>
  <c r="AV18" i="7"/>
  <c r="BB18" i="7" s="1"/>
  <c r="AV38" i="7"/>
  <c r="BB38" i="7" s="1"/>
  <c r="AV60" i="7"/>
  <c r="BB60" i="7" s="1"/>
  <c r="AV20" i="7"/>
  <c r="BB20" i="7" s="1"/>
  <c r="AV42" i="7"/>
  <c r="BB42" i="7" s="1"/>
  <c r="AV62" i="7"/>
  <c r="BB62" i="7" s="1"/>
  <c r="AV26" i="7"/>
  <c r="BB26" i="7" s="1"/>
  <c r="AV22" i="7"/>
  <c r="BB22" i="7" s="1"/>
  <c r="AV44" i="7"/>
  <c r="BB44" i="7" s="1"/>
  <c r="AV46" i="7"/>
  <c r="BB46" i="7" s="1"/>
  <c r="AW21" i="7"/>
  <c r="BC21" i="7" s="1"/>
  <c r="AW29" i="7"/>
  <c r="BC29" i="7" s="1"/>
  <c r="AW37" i="7"/>
  <c r="BC37" i="7" s="1"/>
  <c r="AW45" i="7"/>
  <c r="BC45" i="7" s="1"/>
  <c r="AW53" i="7"/>
  <c r="BC53" i="7" s="1"/>
  <c r="AW61" i="7"/>
  <c r="BC61" i="7" s="1"/>
  <c r="AW23" i="7"/>
  <c r="BC23" i="7" s="1"/>
  <c r="AW31" i="7"/>
  <c r="BC31" i="7" s="1"/>
  <c r="AW39" i="7"/>
  <c r="BC39" i="7" s="1"/>
  <c r="AW47" i="7"/>
  <c r="BC47" i="7" s="1"/>
  <c r="AW55" i="7"/>
  <c r="BC55" i="7" s="1"/>
  <c r="AW17" i="7"/>
  <c r="BC17" i="7" s="1"/>
  <c r="AW25" i="7"/>
  <c r="BC25" i="7" s="1"/>
  <c r="AW33" i="7"/>
  <c r="BC33" i="7" s="1"/>
  <c r="AW41" i="7"/>
  <c r="BC41" i="7" s="1"/>
  <c r="AW49" i="7"/>
  <c r="BC49" i="7" s="1"/>
  <c r="AW57" i="7"/>
  <c r="BC57" i="7" s="1"/>
  <c r="AW18" i="7"/>
  <c r="BC18" i="7" s="1"/>
  <c r="AW26" i="7"/>
  <c r="BC26" i="7" s="1"/>
  <c r="AW34" i="7"/>
  <c r="BC34" i="7" s="1"/>
  <c r="AW42" i="7"/>
  <c r="BC42" i="7" s="1"/>
  <c r="AW50" i="7"/>
  <c r="BC50" i="7" s="1"/>
  <c r="AW58" i="7"/>
  <c r="BC58" i="7" s="1"/>
  <c r="AW19" i="7"/>
  <c r="BC19" i="7" s="1"/>
  <c r="AW27" i="7"/>
  <c r="BC27" i="7" s="1"/>
  <c r="AW35" i="7"/>
  <c r="BC35" i="7" s="1"/>
  <c r="AW43" i="7"/>
  <c r="BC43" i="7" s="1"/>
  <c r="AW51" i="7"/>
  <c r="BC51" i="7" s="1"/>
  <c r="AW59" i="7"/>
  <c r="BC59" i="7" s="1"/>
  <c r="AW22" i="7"/>
  <c r="BC22" i="7" s="1"/>
  <c r="AW44" i="7"/>
  <c r="BC44" i="7" s="1"/>
  <c r="AW24" i="7"/>
  <c r="BC24" i="7" s="1"/>
  <c r="AW46" i="7"/>
  <c r="BC46" i="7" s="1"/>
  <c r="AW28" i="7"/>
  <c r="BC28" i="7" s="1"/>
  <c r="AW48" i="7"/>
  <c r="BC48" i="7" s="1"/>
  <c r="AW52" i="7"/>
  <c r="BC52" i="7" s="1"/>
  <c r="AW30" i="7"/>
  <c r="BC30" i="7" s="1"/>
  <c r="AW32" i="7"/>
  <c r="BC32" i="7" s="1"/>
  <c r="AW54" i="7"/>
  <c r="BC54" i="7" s="1"/>
  <c r="AW36" i="7"/>
  <c r="BC36" i="7" s="1"/>
  <c r="AW56" i="7"/>
  <c r="BC56" i="7" s="1"/>
  <c r="AW38" i="7"/>
  <c r="BC38" i="7" s="1"/>
  <c r="AW60" i="7"/>
  <c r="BC60" i="7" s="1"/>
  <c r="AW20" i="7"/>
  <c r="BC20" i="7" s="1"/>
  <c r="AW40" i="7"/>
  <c r="BC40" i="7" s="1"/>
  <c r="AW62" i="7"/>
  <c r="BC62" i="7" s="1"/>
  <c r="AQ65" i="7" l="1"/>
  <c r="AQ66" i="7" s="1"/>
  <c r="AW16" i="7"/>
  <c r="BC16" i="7" s="1"/>
  <c r="AV16" i="7"/>
  <c r="BB16" i="7" s="1"/>
  <c r="AP65" i="7"/>
  <c r="AP66" i="7" s="1"/>
  <c r="AF62" i="7" l="1"/>
  <c r="R62" i="7"/>
  <c r="G62" i="7"/>
  <c r="AF61" i="7"/>
  <c r="R61" i="7"/>
  <c r="G61" i="7"/>
  <c r="AF60" i="7"/>
  <c r="R60" i="7"/>
  <c r="G60" i="7"/>
  <c r="AF59" i="7"/>
  <c r="R59" i="7"/>
  <c r="G59" i="7"/>
  <c r="AF58" i="7"/>
  <c r="R58" i="7"/>
  <c r="G58" i="7"/>
  <c r="AF57" i="7"/>
  <c r="R57" i="7"/>
  <c r="G57" i="7"/>
  <c r="AF56" i="7"/>
  <c r="R56" i="7"/>
  <c r="G56" i="7"/>
  <c r="AF55" i="7"/>
  <c r="R55" i="7"/>
  <c r="G55" i="7"/>
  <c r="AF54" i="7"/>
  <c r="R54" i="7"/>
  <c r="G54" i="7"/>
  <c r="AF53" i="7"/>
  <c r="R53" i="7"/>
  <c r="G53" i="7"/>
  <c r="AF52" i="7"/>
  <c r="R52" i="7"/>
  <c r="G52" i="7"/>
  <c r="AF51" i="7"/>
  <c r="R51" i="7"/>
  <c r="G51" i="7"/>
  <c r="AF50" i="7"/>
  <c r="R50" i="7"/>
  <c r="G50" i="7"/>
  <c r="AF49" i="7"/>
  <c r="R49" i="7"/>
  <c r="G49" i="7"/>
  <c r="AF48" i="7"/>
  <c r="R48" i="7"/>
  <c r="G48" i="7"/>
  <c r="AF47" i="7"/>
  <c r="R47" i="7"/>
  <c r="G47" i="7"/>
  <c r="AF46" i="7"/>
  <c r="R46" i="7"/>
  <c r="G46" i="7"/>
  <c r="AF45" i="7"/>
  <c r="R45" i="7"/>
  <c r="G45" i="7"/>
  <c r="AF44" i="7"/>
  <c r="R44" i="7"/>
  <c r="G44" i="7"/>
  <c r="AF43" i="7"/>
  <c r="R43" i="7"/>
  <c r="G43" i="7"/>
  <c r="AF42" i="7"/>
  <c r="R42" i="7"/>
  <c r="G42" i="7"/>
  <c r="AF41" i="7"/>
  <c r="R41" i="7"/>
  <c r="G41" i="7"/>
  <c r="AF40" i="7"/>
  <c r="R40" i="7"/>
  <c r="G40" i="7"/>
  <c r="AF39" i="7"/>
  <c r="R39" i="7"/>
  <c r="G39" i="7"/>
  <c r="AF38" i="7"/>
  <c r="R38" i="7"/>
  <c r="G38" i="7"/>
  <c r="AF37" i="7"/>
  <c r="R37" i="7"/>
  <c r="G37" i="7"/>
  <c r="AF35" i="7"/>
  <c r="R35" i="7"/>
  <c r="G35" i="7"/>
  <c r="AF34" i="7"/>
  <c r="R34" i="7"/>
  <c r="G34" i="7"/>
  <c r="AF32" i="7"/>
  <c r="R32" i="7"/>
  <c r="G32" i="7"/>
  <c r="AF31" i="7"/>
  <c r="R31" i="7"/>
  <c r="G31" i="7"/>
  <c r="AF30" i="7"/>
  <c r="R30" i="7"/>
  <c r="AF29" i="7"/>
  <c r="R29" i="7"/>
  <c r="AF27" i="7"/>
  <c r="R27" i="7"/>
  <c r="G27" i="7"/>
  <c r="AF26" i="7"/>
  <c r="R26" i="7"/>
  <c r="G26" i="7"/>
  <c r="AF23" i="7"/>
  <c r="R23" i="7"/>
  <c r="G23" i="7"/>
  <c r="AF22" i="7"/>
  <c r="R22" i="7"/>
  <c r="AF20" i="7"/>
  <c r="R20" i="7"/>
  <c r="AF19" i="7"/>
  <c r="R19" i="7"/>
  <c r="AG29" i="7" l="1"/>
  <c r="AG59" i="7"/>
  <c r="AG60" i="7"/>
  <c r="AG19" i="7"/>
  <c r="AG44" i="7"/>
  <c r="AG50" i="7"/>
  <c r="AG41" i="7"/>
  <c r="AG46" i="7"/>
  <c r="AG62" i="7"/>
  <c r="AG52" i="7"/>
  <c r="AG45" i="7"/>
  <c r="AG26" i="7"/>
  <c r="AG30" i="7"/>
  <c r="AG48" i="7"/>
  <c r="AG61" i="7"/>
  <c r="AG20" i="7"/>
  <c r="AG32" i="7"/>
  <c r="AG42" i="7"/>
  <c r="AG47" i="7"/>
  <c r="AG22" i="7"/>
  <c r="AG34" i="7"/>
  <c r="AG40" i="7"/>
  <c r="AG43" i="7"/>
  <c r="AG58" i="7"/>
  <c r="AG16" i="7"/>
  <c r="AG38" i="7"/>
  <c r="AG35" i="7"/>
  <c r="AG56" i="7"/>
  <c r="AG54" i="7"/>
  <c r="AG57" i="7"/>
  <c r="AG39" i="7"/>
  <c r="AG55" i="7"/>
  <c r="AG27" i="7"/>
  <c r="AG37" i="7"/>
  <c r="AG53" i="7"/>
  <c r="AG51" i="7"/>
  <c r="AG23" i="7"/>
  <c r="AG31" i="7"/>
  <c r="AG49" i="7"/>
  <c r="AU16" i="7" l="1"/>
  <c r="BA16" i="7" s="1"/>
  <c r="AO65" i="7" l="1"/>
  <c r="AO66" i="7" s="1"/>
</calcChain>
</file>

<file path=xl/sharedStrings.xml><?xml version="1.0" encoding="utf-8"?>
<sst xmlns="http://schemas.openxmlformats.org/spreadsheetml/2006/main" count="290" uniqueCount="163">
  <si>
    <t>Total</t>
  </si>
  <si>
    <t>MT</t>
  </si>
  <si>
    <t>Final</t>
  </si>
  <si>
    <t>Course Code</t>
  </si>
  <si>
    <t>Session</t>
  </si>
  <si>
    <t>CO1</t>
  </si>
  <si>
    <t>CO2</t>
  </si>
  <si>
    <t>CO3</t>
  </si>
  <si>
    <t>CT</t>
  </si>
  <si>
    <t>%</t>
  </si>
  <si>
    <t>Roll</t>
  </si>
  <si>
    <t>Students' Name</t>
  </si>
  <si>
    <t>CT1</t>
  </si>
  <si>
    <t>CT2</t>
  </si>
  <si>
    <t>Mid Term</t>
  </si>
  <si>
    <t>Q1</t>
  </si>
  <si>
    <t>Q2</t>
  </si>
  <si>
    <t>Q3</t>
  </si>
  <si>
    <t>a</t>
  </si>
  <si>
    <t>b</t>
  </si>
  <si>
    <t>c</t>
  </si>
  <si>
    <t>Assignment</t>
  </si>
  <si>
    <t>Q4</t>
  </si>
  <si>
    <t>Q5</t>
  </si>
  <si>
    <t>Q6</t>
  </si>
  <si>
    <t xml:space="preserve">        CO-Question Matrix</t>
  </si>
  <si>
    <t>Course Title</t>
  </si>
  <si>
    <t>No of students</t>
  </si>
  <si>
    <t>Att</t>
  </si>
  <si>
    <t>CT3</t>
  </si>
  <si>
    <t>CT BEST</t>
  </si>
  <si>
    <t>Sub-Total</t>
  </si>
  <si>
    <t>Sub-
Total</t>
  </si>
  <si>
    <t># Students Attempted CO</t>
  </si>
  <si>
    <t># Students Achieved CO</t>
  </si>
  <si>
    <t>% Students Achieved CO</t>
  </si>
  <si>
    <t>Assign
ment</t>
  </si>
  <si>
    <t>CO Attainment</t>
  </si>
  <si>
    <t xml:space="preserve">CO1 </t>
  </si>
  <si>
    <t xml:space="preserve">CO3 </t>
  </si>
  <si>
    <t xml:space="preserve">CO2 </t>
  </si>
  <si>
    <t>Final 
Weighted</t>
  </si>
  <si>
    <t>R</t>
  </si>
  <si>
    <t>CO4</t>
  </si>
  <si>
    <t>CO5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</si>
  <si>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</si>
  <si>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</si>
  <si>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</si>
  <si>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</si>
  <si>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</si>
  <si>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</si>
  <si>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</si>
  <si>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</si>
  <si>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</si>
  <si>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</si>
  <si>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</si>
  <si>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</si>
  <si>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</si>
  <si>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</si>
  <si>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CO6</t>
  </si>
  <si>
    <t>Section</t>
  </si>
  <si>
    <t>A</t>
  </si>
  <si>
    <t>Siblo Mohammad Badhon</t>
  </si>
  <si>
    <t>ABU MD. SELIM</t>
  </si>
  <si>
    <t>Sadman Sahad</t>
  </si>
  <si>
    <t>Mahabobur Rahman Chowdhury &lt;R&gt;</t>
  </si>
  <si>
    <t>Rimbe Dey &lt;R&gt;</t>
  </si>
  <si>
    <t>Abdur Rashid Jabed &lt;R&gt;</t>
  </si>
  <si>
    <t>Reaz Uddin &lt;R&gt;</t>
  </si>
  <si>
    <t>Snigdha Biswas</t>
  </si>
  <si>
    <t>FAHIM SHAHRIAR MOHAMMAD SAKIB</t>
  </si>
  <si>
    <t>SYED RAFIUL HASAN</t>
  </si>
  <si>
    <t>Shaishob Boidya</t>
  </si>
  <si>
    <t>IFTEKER MOHD SHAYAFUDDIN CHOWDHURY</t>
  </si>
  <si>
    <t>ANAMIKA ROY</t>
  </si>
  <si>
    <t>MD. SAKLINE HOSSEN</t>
  </si>
  <si>
    <t>BAISHAKHI SINGHA</t>
  </si>
  <si>
    <t>RESHMI DEVI</t>
  </si>
  <si>
    <t>MD. SADIT AL SEKANDER</t>
  </si>
  <si>
    <t>ABDULLAH AL NOMAN CHOWDHURY</t>
  </si>
  <si>
    <t>ASIFUL HASAN RIAD</t>
  </si>
  <si>
    <t>MD SORWAR KAMAL</t>
  </si>
  <si>
    <t>ANINDITA BARUA</t>
  </si>
  <si>
    <t>KASHAFA AKTER</t>
  </si>
  <si>
    <t>ABSAR UDDIN</t>
  </si>
  <si>
    <t>MD. MAHAFUJUL ALAM</t>
  </si>
  <si>
    <t>MOHAMMAD KAMRUL HASAN ANTOR</t>
  </si>
  <si>
    <t>NAYON KUMAR SHEL</t>
  </si>
  <si>
    <t>MUNNA DAS</t>
  </si>
  <si>
    <t>FOISAL ABIDEEN</t>
  </si>
  <si>
    <t>AHMED REZA</t>
  </si>
  <si>
    <t>NASRIN AKTHER</t>
  </si>
  <si>
    <t>SHAHIN ALAM</t>
  </si>
  <si>
    <t>Naimatul Islam Nima</t>
  </si>
  <si>
    <t>SAYEED IBNE SAIF</t>
  </si>
  <si>
    <t>MOHAMMAD GOLAM HOSSAIN CHOWDHURY</t>
  </si>
  <si>
    <t>MD. JAHIDUR RAHMAN</t>
  </si>
  <si>
    <t>MOHAMMAD MASRAFI</t>
  </si>
  <si>
    <t>EVA KALAM</t>
  </si>
  <si>
    <t>TAHMID JAMAL</t>
  </si>
  <si>
    <t>AKLIMA AKTER NAIMA</t>
  </si>
  <si>
    <t>SUMAIYA HOSSEN RIDIKA</t>
  </si>
  <si>
    <t>SHREOSHEE CHOWDHURY OMA</t>
  </si>
  <si>
    <t>TANJINA SULTANA SADIAH</t>
  </si>
  <si>
    <t>ABIDA SULTANA</t>
  </si>
  <si>
    <t>MOIN UDDIN AL MAMUN</t>
  </si>
  <si>
    <t>Mohammad Iftekher Sami</t>
  </si>
  <si>
    <t>Arnab Barua</t>
  </si>
  <si>
    <t>MYMUNA AFROZ</t>
  </si>
  <si>
    <t>MANIK DEY</t>
  </si>
  <si>
    <t>MD. ASHRAFUL ISLAM</t>
  </si>
  <si>
    <t>Moon Sen</t>
  </si>
  <si>
    <t>MOHAMMAD OSMAN GANI</t>
  </si>
  <si>
    <t>Abrar Faisal</t>
  </si>
  <si>
    <t>Anisul Alam</t>
  </si>
  <si>
    <t>Tasdik Kaiser</t>
  </si>
  <si>
    <t>Mojahidul Islam</t>
  </si>
  <si>
    <t>Md. Arman Uddin</t>
  </si>
  <si>
    <t>SHAJIB BARUA</t>
  </si>
  <si>
    <t>SUMAYA JAHAN ESHA</t>
  </si>
  <si>
    <t>RABYA AKTHER</t>
  </si>
  <si>
    <t>IFTHEKHAR ISLAM</t>
  </si>
  <si>
    <t>SUSHEN CHAKRABORTY</t>
  </si>
  <si>
    <t>MOHAMMAD RAFIQUL ISLAM</t>
  </si>
  <si>
    <t>DAYEMOL HOQUE SHAKIB</t>
  </si>
  <si>
    <t>THOHIDUL ISLAM TUHIN</t>
  </si>
  <si>
    <t>MOHAMMAD SHAHAB UDDIN</t>
  </si>
  <si>
    <t>FARIHA TAZNEEN RUBAYA</t>
  </si>
  <si>
    <t>RIDUANUL ABEDIN SHIHAB</t>
  </si>
  <si>
    <t>MD MONIR HOSSAIN</t>
  </si>
  <si>
    <t>MISFATUL JANNAT JINUK</t>
  </si>
  <si>
    <t>SYED INTIQAB AHMED ROHAN</t>
  </si>
  <si>
    <t>MADHURJYO SEN GUPTA</t>
  </si>
  <si>
    <t>NAHIDA ALAM</t>
  </si>
  <si>
    <t>PRATTASHA BARUA</t>
  </si>
  <si>
    <t>TANJINA AKTER MAROFA</t>
  </si>
  <si>
    <t>JOYRAJ GHOSH</t>
  </si>
  <si>
    <t>RAKIBUL HASAN BHUIYAN</t>
  </si>
  <si>
    <t>MD. SAYEED</t>
  </si>
  <si>
    <t>DIPA GOWSHAME</t>
  </si>
  <si>
    <t>AHMED AFEEF MURAD</t>
  </si>
  <si>
    <t>SUDIPTA DEY</t>
  </si>
  <si>
    <t>MOHAMMAD ASHFAK</t>
  </si>
  <si>
    <t>SHAMRAJ DEB NATH</t>
  </si>
  <si>
    <t>NUR MOHAMMED</t>
  </si>
  <si>
    <t>FAYEZ SALEHIN PRANTA</t>
  </si>
  <si>
    <t>TARNUM BINTE AMIN</t>
  </si>
  <si>
    <t>RIYA DATTA</t>
  </si>
  <si>
    <t>DEBESH CHAKRABORTY</t>
  </si>
  <si>
    <t>NAWSHIN SULTANA</t>
  </si>
  <si>
    <t>ARTHI BARUA</t>
  </si>
  <si>
    <t>ULLAS GHOSH</t>
  </si>
  <si>
    <t>SYED NASIBUR RAHAMAN RATUL</t>
  </si>
  <si>
    <t>MD NAIM UDDIN MOZUMDAR</t>
  </si>
  <si>
    <t>PUJA DEY</t>
  </si>
  <si>
    <t>MOHAMMED JAMILUS SULTAN</t>
  </si>
  <si>
    <t>S.M SHAKHAWAT AZAM</t>
  </si>
  <si>
    <t>MAHFUZ HOSSAIN SAMI</t>
  </si>
  <si>
    <t>CSE 1411</t>
  </si>
  <si>
    <t>Discrete Mathematics and Number Theory</t>
  </si>
  <si>
    <t>D</t>
  </si>
  <si>
    <t>Spring 2023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</si>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</sst>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1"/>
      <name val="Arial"/>
    </font>
    <font>
      <sz val="11"/>
      <name val="vrinda"/>
    </font>
    <font>
      <sz val="11"/>
      <color theme="1"/>
      <name val="Vrind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3EAEB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94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0" xfId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0" xfId="1" applyFont="1" applyAlignment="1"/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2" fontId="0" fillId="2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7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/>
    <xf numFmtId="9" fontId="0" fillId="0" borderId="0" xfId="1" applyFont="1" applyBorder="1"/>
    <xf numFmtId="0" fontId="8" fillId="8" borderId="18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left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left" vertical="center" wrapText="1"/>
    </xf>
    <xf numFmtId="12" fontId="8" fillId="8" borderId="18" xfId="0" applyNumberFormat="1" applyFont="1" applyFill="1" applyBorder="1" applyAlignment="1">
      <alignment horizontal="center" vertical="center" wrapText="1"/>
    </xf>
    <xf numFmtId="12" fontId="8" fillId="9" borderId="18" xfId="0" applyNumberFormat="1" applyFont="1" applyFill="1" applyBorder="1" applyAlignment="1">
      <alignment horizontal="center" vertical="center" wrapText="1"/>
    </xf>
    <xf numFmtId="12" fontId="0" fillId="0" borderId="8" xfId="0" applyNumberFormat="1" applyBorder="1" applyAlignment="1">
      <alignment wrapText="1"/>
    </xf>
    <xf numFmtId="0" fontId="0" fillId="0" borderId="8" xfId="0" applyBorder="1" applyAlignment="1">
      <alignment wrapText="1"/>
    </xf>
    <xf numFmtId="9" fontId="2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9" xfId="0" applyFont="1" applyBorder="1"/>
    <xf numFmtId="0" fontId="10" fillId="0" borderId="20" xfId="0" applyFont="1" applyBorder="1"/>
    <xf numFmtId="0" fontId="11" fillId="0" borderId="8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</a:t>
            </a:r>
            <a:r>
              <a:rPr lang="en-US" sz="1200" b="1" baseline="0"/>
              <a:t> 237: </a:t>
            </a:r>
            <a:r>
              <a:rPr lang="en-US" sz="1200" b="1"/>
              <a:t>DATABASE</a:t>
            </a:r>
            <a:r>
              <a:rPr lang="en-US" sz="1200" b="1" baseline="0"/>
              <a:t> MANAGEMENT SYSTEM (DMS) </a:t>
            </a:r>
          </a:p>
          <a:p>
            <a:pPr>
              <a:defRPr sz="1200" b="1"/>
            </a:pPr>
            <a:r>
              <a:rPr lang="en-US" sz="1200" b="1" baseline="0"/>
              <a:t>SECTION - A - FALL 2022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shingle">
              <a:fgClr>
                <a:schemeClr val="tx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7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D0-4D39-893F-A4B2291D3904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0-4D39-893F-A4B2291D3904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0-4D39-893F-A4B2291D3904}"/>
              </c:ext>
            </c:extLst>
          </c:dPt>
          <c:dPt>
            <c:idx val="3"/>
            <c:bubble3D val="0"/>
            <c:spPr>
              <a:pattFill prst="shingle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FE-1942-BBD5-D626C8F789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'DMNT-Spring2023'!$AO$13:$AR$13</c:f>
              <c:strCache>
                <c:ptCount val="4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  <c:pt idx="3">
                  <c:v>CO4</c:v>
                </c:pt>
              </c:strCache>
            </c:strRef>
          </c:cat>
          <c:val>
            <c:numRef>
              <c:f>'DMNT-Spring2023'!$AO$66:$AR$66</c:f>
              <c:numCache>
                <c:formatCode>0%</c:formatCode>
                <c:ptCount val="4"/>
                <c:pt idx="0">
                  <c:v>0.27659574468085107</c:v>
                </c:pt>
                <c:pt idx="1">
                  <c:v>0.23404255319148937</c:v>
                </c:pt>
                <c:pt idx="2">
                  <c:v>0.87234042553191493</c:v>
                </c:pt>
                <c:pt idx="3">
                  <c:v>0.19148936170212766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0-4D39-893F-A4B2291D3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99" Type="http://schemas.openxmlformats.org/officeDocument/2006/relationships/image" Target="../media/image299.emf"/><Relationship Id="rId21" Type="http://schemas.openxmlformats.org/officeDocument/2006/relationships/image" Target="../media/image21.emf"/><Relationship Id="rId63" Type="http://schemas.openxmlformats.org/officeDocument/2006/relationships/image" Target="../media/image63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226" Type="http://schemas.openxmlformats.org/officeDocument/2006/relationships/image" Target="../media/image226.emf"/><Relationship Id="rId268" Type="http://schemas.openxmlformats.org/officeDocument/2006/relationships/image" Target="../media/image268.emf"/><Relationship Id="rId32" Type="http://schemas.openxmlformats.org/officeDocument/2006/relationships/image" Target="../media/image32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181" Type="http://schemas.openxmlformats.org/officeDocument/2006/relationships/image" Target="../media/image181.emf"/><Relationship Id="rId237" Type="http://schemas.openxmlformats.org/officeDocument/2006/relationships/image" Target="../media/image237.emf"/><Relationship Id="rId279" Type="http://schemas.openxmlformats.org/officeDocument/2006/relationships/image" Target="../media/image279.emf"/><Relationship Id="rId43" Type="http://schemas.openxmlformats.org/officeDocument/2006/relationships/image" Target="../media/image43.emf"/><Relationship Id="rId139" Type="http://schemas.openxmlformats.org/officeDocument/2006/relationships/image" Target="../media/image139.emf"/><Relationship Id="rId290" Type="http://schemas.openxmlformats.org/officeDocument/2006/relationships/image" Target="../media/image290.emf"/><Relationship Id="rId304" Type="http://schemas.openxmlformats.org/officeDocument/2006/relationships/image" Target="../media/image304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48" Type="http://schemas.openxmlformats.org/officeDocument/2006/relationships/image" Target="../media/image248.emf"/><Relationship Id="rId12" Type="http://schemas.openxmlformats.org/officeDocument/2006/relationships/image" Target="../media/image12.emf"/><Relationship Id="rId108" Type="http://schemas.openxmlformats.org/officeDocument/2006/relationships/image" Target="../media/image108.emf"/><Relationship Id="rId315" Type="http://schemas.openxmlformats.org/officeDocument/2006/relationships/image" Target="../media/image315.emf"/><Relationship Id="rId54" Type="http://schemas.openxmlformats.org/officeDocument/2006/relationships/image" Target="../media/image54.emf"/><Relationship Id="rId96" Type="http://schemas.openxmlformats.org/officeDocument/2006/relationships/image" Target="../media/image96.emf"/><Relationship Id="rId161" Type="http://schemas.openxmlformats.org/officeDocument/2006/relationships/image" Target="../media/image161.emf"/><Relationship Id="rId217" Type="http://schemas.openxmlformats.org/officeDocument/2006/relationships/image" Target="../media/image217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65" Type="http://schemas.openxmlformats.org/officeDocument/2006/relationships/image" Target="../media/image65.emf"/><Relationship Id="rId130" Type="http://schemas.openxmlformats.org/officeDocument/2006/relationships/image" Target="../media/image130.emf"/><Relationship Id="rId172" Type="http://schemas.openxmlformats.org/officeDocument/2006/relationships/image" Target="../media/image172.emf"/><Relationship Id="rId228" Type="http://schemas.openxmlformats.org/officeDocument/2006/relationships/image" Target="../media/image228.emf"/><Relationship Id="rId281" Type="http://schemas.openxmlformats.org/officeDocument/2006/relationships/image" Target="../media/image281.emf"/><Relationship Id="rId34" Type="http://schemas.openxmlformats.org/officeDocument/2006/relationships/image" Target="../media/image34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20" Type="http://schemas.openxmlformats.org/officeDocument/2006/relationships/image" Target="../media/image120.emf"/><Relationship Id="rId141" Type="http://schemas.openxmlformats.org/officeDocument/2006/relationships/image" Target="../media/image141.emf"/><Relationship Id="rId7" Type="http://schemas.openxmlformats.org/officeDocument/2006/relationships/image" Target="../media/image7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8" Type="http://schemas.openxmlformats.org/officeDocument/2006/relationships/image" Target="../media/image218.emf"/><Relationship Id="rId239" Type="http://schemas.openxmlformats.org/officeDocument/2006/relationships/image" Target="../media/image239.emf"/><Relationship Id="rId250" Type="http://schemas.openxmlformats.org/officeDocument/2006/relationships/image" Target="../media/image250.emf"/><Relationship Id="rId271" Type="http://schemas.openxmlformats.org/officeDocument/2006/relationships/image" Target="../media/image271.emf"/><Relationship Id="rId292" Type="http://schemas.openxmlformats.org/officeDocument/2006/relationships/image" Target="../media/image292.emf"/><Relationship Id="rId306" Type="http://schemas.openxmlformats.org/officeDocument/2006/relationships/image" Target="../media/image306.emf"/><Relationship Id="rId24" Type="http://schemas.openxmlformats.org/officeDocument/2006/relationships/image" Target="../media/image24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31" Type="http://schemas.openxmlformats.org/officeDocument/2006/relationships/image" Target="../media/image131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240" Type="http://schemas.openxmlformats.org/officeDocument/2006/relationships/image" Target="../media/image240.emf"/><Relationship Id="rId261" Type="http://schemas.openxmlformats.org/officeDocument/2006/relationships/image" Target="../media/image261.emf"/><Relationship Id="rId14" Type="http://schemas.openxmlformats.org/officeDocument/2006/relationships/image" Target="../media/image14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282" Type="http://schemas.openxmlformats.org/officeDocument/2006/relationships/image" Target="../media/image282.emf"/><Relationship Id="rId317" Type="http://schemas.openxmlformats.org/officeDocument/2006/relationships/image" Target="../media/image317.emf"/><Relationship Id="rId8" Type="http://schemas.openxmlformats.org/officeDocument/2006/relationships/image" Target="../media/image8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219" Type="http://schemas.openxmlformats.org/officeDocument/2006/relationships/image" Target="../media/image219.emf"/><Relationship Id="rId230" Type="http://schemas.openxmlformats.org/officeDocument/2006/relationships/image" Target="../media/image230.emf"/><Relationship Id="rId251" Type="http://schemas.openxmlformats.org/officeDocument/2006/relationships/image" Target="../media/image251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272" Type="http://schemas.openxmlformats.org/officeDocument/2006/relationships/image" Target="../media/image272.emf"/><Relationship Id="rId293" Type="http://schemas.openxmlformats.org/officeDocument/2006/relationships/image" Target="../media/image293.emf"/><Relationship Id="rId307" Type="http://schemas.openxmlformats.org/officeDocument/2006/relationships/image" Target="../media/image307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220" Type="http://schemas.openxmlformats.org/officeDocument/2006/relationships/image" Target="../media/image220.emf"/><Relationship Id="rId241" Type="http://schemas.openxmlformats.org/officeDocument/2006/relationships/image" Target="../media/image24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262" Type="http://schemas.openxmlformats.org/officeDocument/2006/relationships/image" Target="../media/image262.emf"/><Relationship Id="rId283" Type="http://schemas.openxmlformats.org/officeDocument/2006/relationships/image" Target="../media/image283.emf"/><Relationship Id="rId318" Type="http://schemas.openxmlformats.org/officeDocument/2006/relationships/image" Target="../media/image318.emf"/><Relationship Id="rId78" Type="http://schemas.openxmlformats.org/officeDocument/2006/relationships/image" Target="../media/image78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64" Type="http://schemas.openxmlformats.org/officeDocument/2006/relationships/image" Target="../media/image164.emf"/><Relationship Id="rId185" Type="http://schemas.openxmlformats.org/officeDocument/2006/relationships/image" Target="../media/image185.emf"/><Relationship Id="rId9" Type="http://schemas.openxmlformats.org/officeDocument/2006/relationships/image" Target="../media/image9.emf"/><Relationship Id="rId210" Type="http://schemas.openxmlformats.org/officeDocument/2006/relationships/image" Target="../media/image210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273" Type="http://schemas.openxmlformats.org/officeDocument/2006/relationships/image" Target="../media/image273.emf"/><Relationship Id="rId294" Type="http://schemas.openxmlformats.org/officeDocument/2006/relationships/image" Target="../media/image294.emf"/><Relationship Id="rId308" Type="http://schemas.openxmlformats.org/officeDocument/2006/relationships/image" Target="../media/image308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284" Type="http://schemas.openxmlformats.org/officeDocument/2006/relationships/image" Target="../media/image284.emf"/><Relationship Id="rId319" Type="http://schemas.openxmlformats.org/officeDocument/2006/relationships/image" Target="../media/image319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4" Type="http://schemas.openxmlformats.org/officeDocument/2006/relationships/image" Target="../media/image274.emf"/><Relationship Id="rId295" Type="http://schemas.openxmlformats.org/officeDocument/2006/relationships/image" Target="../media/image295.emf"/><Relationship Id="rId309" Type="http://schemas.openxmlformats.org/officeDocument/2006/relationships/image" Target="../media/image309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320" Type="http://schemas.openxmlformats.org/officeDocument/2006/relationships/image" Target="../media/image320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285" Type="http://schemas.openxmlformats.org/officeDocument/2006/relationships/image" Target="../media/image285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310" Type="http://schemas.openxmlformats.org/officeDocument/2006/relationships/image" Target="../media/image310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275" Type="http://schemas.openxmlformats.org/officeDocument/2006/relationships/image" Target="../media/image275.emf"/><Relationship Id="rId296" Type="http://schemas.openxmlformats.org/officeDocument/2006/relationships/image" Target="../media/image296.emf"/><Relationship Id="rId300" Type="http://schemas.openxmlformats.org/officeDocument/2006/relationships/image" Target="../media/image300.emf"/><Relationship Id="rId60" Type="http://schemas.openxmlformats.org/officeDocument/2006/relationships/image" Target="../media/image60.emf"/><Relationship Id="rId81" Type="http://schemas.openxmlformats.org/officeDocument/2006/relationships/image" Target="../media/image81.emf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321" Type="http://schemas.openxmlformats.org/officeDocument/2006/relationships/image" Target="../media/image321.emf"/><Relationship Id="rId202" Type="http://schemas.openxmlformats.org/officeDocument/2006/relationships/image" Target="../media/image202.emf"/><Relationship Id="rId223" Type="http://schemas.openxmlformats.org/officeDocument/2006/relationships/image" Target="../media/image223.emf"/><Relationship Id="rId244" Type="http://schemas.openxmlformats.org/officeDocument/2006/relationships/image" Target="../media/image244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265" Type="http://schemas.openxmlformats.org/officeDocument/2006/relationships/image" Target="../media/image265.emf"/><Relationship Id="rId286" Type="http://schemas.openxmlformats.org/officeDocument/2006/relationships/image" Target="../media/image286.emf"/><Relationship Id="rId50" Type="http://schemas.openxmlformats.org/officeDocument/2006/relationships/image" Target="../media/image50.emf"/><Relationship Id="rId104" Type="http://schemas.openxmlformats.org/officeDocument/2006/relationships/image" Target="../media/image104.emf"/><Relationship Id="rId125" Type="http://schemas.openxmlformats.org/officeDocument/2006/relationships/image" Target="../media/image125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311" Type="http://schemas.openxmlformats.org/officeDocument/2006/relationships/image" Target="../media/image311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13" Type="http://schemas.openxmlformats.org/officeDocument/2006/relationships/image" Target="../media/image213.emf"/><Relationship Id="rId234" Type="http://schemas.openxmlformats.org/officeDocument/2006/relationships/image" Target="../media/image234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5" Type="http://schemas.openxmlformats.org/officeDocument/2006/relationships/image" Target="../media/image255.emf"/><Relationship Id="rId276" Type="http://schemas.openxmlformats.org/officeDocument/2006/relationships/image" Target="../media/image276.emf"/><Relationship Id="rId297" Type="http://schemas.openxmlformats.org/officeDocument/2006/relationships/image" Target="../media/image297.emf"/><Relationship Id="rId40" Type="http://schemas.openxmlformats.org/officeDocument/2006/relationships/image" Target="../media/image40.emf"/><Relationship Id="rId115" Type="http://schemas.openxmlformats.org/officeDocument/2006/relationships/image" Target="../media/image115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301" Type="http://schemas.openxmlformats.org/officeDocument/2006/relationships/image" Target="../media/image301.emf"/><Relationship Id="rId322" Type="http://schemas.openxmlformats.org/officeDocument/2006/relationships/image" Target="../media/image322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5" Type="http://schemas.openxmlformats.org/officeDocument/2006/relationships/image" Target="../media/image245.emf"/><Relationship Id="rId266" Type="http://schemas.openxmlformats.org/officeDocument/2006/relationships/image" Target="../media/image266.emf"/><Relationship Id="rId287" Type="http://schemas.openxmlformats.org/officeDocument/2006/relationships/image" Target="../media/image287.emf"/><Relationship Id="rId30" Type="http://schemas.openxmlformats.org/officeDocument/2006/relationships/image" Target="../media/image3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312" Type="http://schemas.openxmlformats.org/officeDocument/2006/relationships/image" Target="../media/image312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189" Type="http://schemas.openxmlformats.org/officeDocument/2006/relationships/image" Target="../media/image18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5" Type="http://schemas.openxmlformats.org/officeDocument/2006/relationships/image" Target="../media/image235.emf"/><Relationship Id="rId256" Type="http://schemas.openxmlformats.org/officeDocument/2006/relationships/image" Target="../media/image256.emf"/><Relationship Id="rId277" Type="http://schemas.openxmlformats.org/officeDocument/2006/relationships/image" Target="../media/image277.emf"/><Relationship Id="rId298" Type="http://schemas.openxmlformats.org/officeDocument/2006/relationships/image" Target="../media/image298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302" Type="http://schemas.openxmlformats.org/officeDocument/2006/relationships/image" Target="../media/image302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179" Type="http://schemas.openxmlformats.org/officeDocument/2006/relationships/image" Target="../media/image17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5" Type="http://schemas.openxmlformats.org/officeDocument/2006/relationships/image" Target="../media/image225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288" Type="http://schemas.openxmlformats.org/officeDocument/2006/relationships/image" Target="../media/image288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313" Type="http://schemas.openxmlformats.org/officeDocument/2006/relationships/image" Target="../media/image313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94" Type="http://schemas.openxmlformats.org/officeDocument/2006/relationships/image" Target="../media/image94.emf"/><Relationship Id="rId148" Type="http://schemas.openxmlformats.org/officeDocument/2006/relationships/image" Target="../media/image148.emf"/><Relationship Id="rId169" Type="http://schemas.openxmlformats.org/officeDocument/2006/relationships/image" Target="../media/image169.emf"/><Relationship Id="rId4" Type="http://schemas.openxmlformats.org/officeDocument/2006/relationships/image" Target="../media/image4.emf"/><Relationship Id="rId180" Type="http://schemas.openxmlformats.org/officeDocument/2006/relationships/image" Target="../media/image18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278" Type="http://schemas.openxmlformats.org/officeDocument/2006/relationships/image" Target="../media/image278.emf"/><Relationship Id="rId303" Type="http://schemas.openxmlformats.org/officeDocument/2006/relationships/image" Target="../media/image303.emf"/><Relationship Id="rId42" Type="http://schemas.openxmlformats.org/officeDocument/2006/relationships/image" Target="../media/image42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47" Type="http://schemas.openxmlformats.org/officeDocument/2006/relationships/image" Target="../media/image247.emf"/><Relationship Id="rId107" Type="http://schemas.openxmlformats.org/officeDocument/2006/relationships/image" Target="../media/image107.emf"/><Relationship Id="rId289" Type="http://schemas.openxmlformats.org/officeDocument/2006/relationships/image" Target="../media/image289.emf"/><Relationship Id="rId11" Type="http://schemas.openxmlformats.org/officeDocument/2006/relationships/image" Target="../media/image11.emf"/><Relationship Id="rId53" Type="http://schemas.openxmlformats.org/officeDocument/2006/relationships/image" Target="../media/image53.emf"/><Relationship Id="rId149" Type="http://schemas.openxmlformats.org/officeDocument/2006/relationships/image" Target="../media/image149.emf"/><Relationship Id="rId314" Type="http://schemas.openxmlformats.org/officeDocument/2006/relationships/image" Target="../media/image314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216" Type="http://schemas.openxmlformats.org/officeDocument/2006/relationships/image" Target="../media/image216.emf"/><Relationship Id="rId258" Type="http://schemas.openxmlformats.org/officeDocument/2006/relationships/image" Target="../media/image258.emf"/><Relationship Id="rId22" Type="http://schemas.openxmlformats.org/officeDocument/2006/relationships/image" Target="../media/image22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71" Type="http://schemas.openxmlformats.org/officeDocument/2006/relationships/image" Target="../media/image171.emf"/><Relationship Id="rId227" Type="http://schemas.openxmlformats.org/officeDocument/2006/relationships/image" Target="../media/image227.emf"/><Relationship Id="rId269" Type="http://schemas.openxmlformats.org/officeDocument/2006/relationships/image" Target="../media/image269.emf"/><Relationship Id="rId33" Type="http://schemas.openxmlformats.org/officeDocument/2006/relationships/image" Target="../media/image33.emf"/><Relationship Id="rId129" Type="http://schemas.openxmlformats.org/officeDocument/2006/relationships/image" Target="../media/image129.emf"/><Relationship Id="rId280" Type="http://schemas.openxmlformats.org/officeDocument/2006/relationships/image" Target="../media/image280.emf"/><Relationship Id="rId75" Type="http://schemas.openxmlformats.org/officeDocument/2006/relationships/image" Target="../media/image75.emf"/><Relationship Id="rId140" Type="http://schemas.openxmlformats.org/officeDocument/2006/relationships/image" Target="../media/image140.emf"/><Relationship Id="rId182" Type="http://schemas.openxmlformats.org/officeDocument/2006/relationships/image" Target="../media/image182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91" Type="http://schemas.openxmlformats.org/officeDocument/2006/relationships/image" Target="../media/image291.emf"/><Relationship Id="rId305" Type="http://schemas.openxmlformats.org/officeDocument/2006/relationships/image" Target="../media/image305.emf"/><Relationship Id="rId44" Type="http://schemas.openxmlformats.org/officeDocument/2006/relationships/image" Target="../media/image44.emf"/><Relationship Id="rId86" Type="http://schemas.openxmlformats.org/officeDocument/2006/relationships/image" Target="../media/image86.emf"/><Relationship Id="rId151" Type="http://schemas.openxmlformats.org/officeDocument/2006/relationships/image" Target="../media/image151.emf"/><Relationship Id="rId193" Type="http://schemas.openxmlformats.org/officeDocument/2006/relationships/image" Target="../media/image193.emf"/><Relationship Id="rId207" Type="http://schemas.openxmlformats.org/officeDocument/2006/relationships/image" Target="../media/image207.emf"/><Relationship Id="rId249" Type="http://schemas.openxmlformats.org/officeDocument/2006/relationships/image" Target="../media/image249.emf"/><Relationship Id="rId13" Type="http://schemas.openxmlformats.org/officeDocument/2006/relationships/image" Target="../media/image13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316" Type="http://schemas.openxmlformats.org/officeDocument/2006/relationships/image" Target="../media/image3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471488</xdr:colOff>
      <xdr:row>63</xdr:row>
      <xdr:rowOff>42862</xdr:rowOff>
    </xdr:from>
    <xdr:to>
      <xdr:col>60</xdr:col>
      <xdr:colOff>433388</xdr:colOff>
      <xdr:row>79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304800</xdr:colOff>
      <xdr:row>0</xdr:row>
      <xdr:rowOff>228600</xdr:rowOff>
    </xdr:to>
    <xdr:sp macro="" textlink="">
      <xdr:nvSpPr>
        <xdr:cNvPr id="4097" name="Control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304800</xdr:colOff>
      <xdr:row>0</xdr:row>
      <xdr:rowOff>228600</xdr:rowOff>
    </xdr:to>
    <xdr:sp macro="" textlink="">
      <xdr:nvSpPr>
        <xdr:cNvPr id="4098" name="Control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304800</xdr:colOff>
      <xdr:row>0</xdr:row>
      <xdr:rowOff>228600</xdr:rowOff>
    </xdr:to>
    <xdr:sp macro="" textlink="">
      <xdr:nvSpPr>
        <xdr:cNvPr id="4099" name="Control 3" hidden="1">
          <a:extLst>
            <a:ext uri="{63B3BB69-23CF-44E3-9099-C40C66FF867C}">
              <a14:compatExt xmlns:a14="http://schemas.microsoft.com/office/drawing/2010/main" spid="_x0000_s4099"/>
            </a:ext>
            <a:ext uri="{FF2B5EF4-FFF2-40B4-BE49-F238E27FC236}">
              <a16:creationId xmlns:a16="http://schemas.microsoft.com/office/drawing/2014/main" id="{00000000-0008-0000-0100-00000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304800</xdr:colOff>
      <xdr:row>0</xdr:row>
      <xdr:rowOff>228600</xdr:rowOff>
    </xdr:to>
    <xdr:sp macro="" textlink="">
      <xdr:nvSpPr>
        <xdr:cNvPr id="4100" name="Control 4" hidden="1">
          <a:extLst>
            <a:ext uri="{63B3BB69-23CF-44E3-9099-C40C66FF867C}">
              <a14:compatExt xmlns:a14="http://schemas.microsoft.com/office/drawing/2010/main" spid="_x0000_s4100"/>
            </a:ext>
            <a:ext uri="{FF2B5EF4-FFF2-40B4-BE49-F238E27FC236}">
              <a16:creationId xmlns:a16="http://schemas.microsoft.com/office/drawing/2014/main" id="{00000000-0008-0000-0100-00000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sp macro="" textlink="">
      <xdr:nvSpPr>
        <xdr:cNvPr id="4101" name="Control 5" hidden="1">
          <a:extLst>
            <a:ext uri="{63B3BB69-23CF-44E3-9099-C40C66FF867C}">
              <a14:compatExt xmlns:a14="http://schemas.microsoft.com/office/drawing/2010/main" spid="_x0000_s4101"/>
            </a:ext>
            <a:ext uri="{FF2B5EF4-FFF2-40B4-BE49-F238E27FC236}">
              <a16:creationId xmlns:a16="http://schemas.microsoft.com/office/drawing/2014/main" id="{00000000-0008-0000-0100-00000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304800</xdr:colOff>
      <xdr:row>0</xdr:row>
      <xdr:rowOff>228600</xdr:rowOff>
    </xdr:to>
    <xdr:sp macro="" textlink="">
      <xdr:nvSpPr>
        <xdr:cNvPr id="4102" name="Control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1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304800</xdr:colOff>
      <xdr:row>0</xdr:row>
      <xdr:rowOff>228600</xdr:rowOff>
    </xdr:to>
    <xdr:sp macro="" textlink="">
      <xdr:nvSpPr>
        <xdr:cNvPr id="4103" name="Control 7" hidden="1">
          <a:extLst>
            <a:ext uri="{63B3BB69-23CF-44E3-9099-C40C66FF867C}">
              <a14:compatExt xmlns:a14="http://schemas.microsoft.com/office/drawing/2010/main" spid="_x0000_s4103"/>
            </a:ext>
            <a:ext uri="{FF2B5EF4-FFF2-40B4-BE49-F238E27FC236}">
              <a16:creationId xmlns:a16="http://schemas.microsoft.com/office/drawing/2014/main" id="{00000000-0008-0000-0100-00000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304800</xdr:colOff>
      <xdr:row>1</xdr:row>
      <xdr:rowOff>228600</xdr:rowOff>
    </xdr:to>
    <xdr:sp macro="" textlink="">
      <xdr:nvSpPr>
        <xdr:cNvPr id="4104" name="Control 8" hidden="1">
          <a:extLst>
            <a:ext uri="{63B3BB69-23CF-44E3-9099-C40C66FF867C}">
              <a14:compatExt xmlns:a14="http://schemas.microsoft.com/office/drawing/2010/main" spid="_x0000_s4104"/>
            </a:ext>
            <a:ext uri="{FF2B5EF4-FFF2-40B4-BE49-F238E27FC236}">
              <a16:creationId xmlns:a16="http://schemas.microsoft.com/office/drawing/2014/main" id="{00000000-0008-0000-0100-00000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304800</xdr:colOff>
      <xdr:row>1</xdr:row>
      <xdr:rowOff>228600</xdr:rowOff>
    </xdr:to>
    <xdr:sp macro="" textlink="">
      <xdr:nvSpPr>
        <xdr:cNvPr id="4105" name="Control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1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304800</xdr:colOff>
      <xdr:row>1</xdr:row>
      <xdr:rowOff>228600</xdr:rowOff>
    </xdr:to>
    <xdr:sp macro="" textlink="">
      <xdr:nvSpPr>
        <xdr:cNvPr id="4106" name="Control 10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00000000-0008-0000-0100-00000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304800</xdr:colOff>
      <xdr:row>1</xdr:row>
      <xdr:rowOff>228600</xdr:rowOff>
    </xdr:to>
    <xdr:sp macro="" textlink="">
      <xdr:nvSpPr>
        <xdr:cNvPr id="4107" name="Control 11" hidden="1">
          <a:extLst>
            <a:ext uri="{63B3BB69-23CF-44E3-9099-C40C66FF867C}">
              <a14:compatExt xmlns:a14="http://schemas.microsoft.com/office/drawing/2010/main" spid="_x0000_s4107"/>
            </a:ext>
            <a:ext uri="{FF2B5EF4-FFF2-40B4-BE49-F238E27FC236}">
              <a16:creationId xmlns:a16="http://schemas.microsoft.com/office/drawing/2014/main" id="{00000000-0008-0000-0100-00000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304800</xdr:colOff>
      <xdr:row>1</xdr:row>
      <xdr:rowOff>228600</xdr:rowOff>
    </xdr:to>
    <xdr:sp macro="" textlink="">
      <xdr:nvSpPr>
        <xdr:cNvPr id="4108" name="Control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1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304800</xdr:colOff>
      <xdr:row>1</xdr:row>
      <xdr:rowOff>228600</xdr:rowOff>
    </xdr:to>
    <xdr:sp macro="" textlink="">
      <xdr:nvSpPr>
        <xdr:cNvPr id="4109" name="Control 13" hidden="1">
          <a:extLst>
            <a:ext uri="{63B3BB69-23CF-44E3-9099-C40C66FF867C}">
              <a14:compatExt xmlns:a14="http://schemas.microsoft.com/office/drawing/2010/main" spid="_x0000_s4109"/>
            </a:ext>
            <a:ext uri="{FF2B5EF4-FFF2-40B4-BE49-F238E27FC236}">
              <a16:creationId xmlns:a16="http://schemas.microsoft.com/office/drawing/2014/main" id="{00000000-0008-0000-0100-00000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304800</xdr:colOff>
      <xdr:row>1</xdr:row>
      <xdr:rowOff>228600</xdr:rowOff>
    </xdr:to>
    <xdr:sp macro="" textlink="">
      <xdr:nvSpPr>
        <xdr:cNvPr id="4110" name="Control 14" hidden="1">
          <a:extLst>
            <a:ext uri="{63B3BB69-23CF-44E3-9099-C40C66FF867C}">
              <a14:compatExt xmlns:a14="http://schemas.microsoft.com/office/drawing/2010/main" spid="_x0000_s4110"/>
            </a:ext>
            <a:ext uri="{FF2B5EF4-FFF2-40B4-BE49-F238E27FC236}">
              <a16:creationId xmlns:a16="http://schemas.microsoft.com/office/drawing/2014/main" id="{00000000-0008-0000-0100-00000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304800</xdr:colOff>
      <xdr:row>2</xdr:row>
      <xdr:rowOff>228600</xdr:rowOff>
    </xdr:to>
    <xdr:sp macro="" textlink="">
      <xdr:nvSpPr>
        <xdr:cNvPr id="4111" name="Control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1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304800</xdr:colOff>
      <xdr:row>2</xdr:row>
      <xdr:rowOff>228600</xdr:rowOff>
    </xdr:to>
    <xdr:sp macro="" textlink="">
      <xdr:nvSpPr>
        <xdr:cNvPr id="4112" name="Control 16" hidden="1">
          <a:extLst>
            <a:ext uri="{63B3BB69-23CF-44E3-9099-C40C66FF867C}">
              <a14:compatExt xmlns:a14="http://schemas.microsoft.com/office/drawing/2010/main" spid="_x0000_s4112"/>
            </a:ext>
            <a:ext uri="{FF2B5EF4-FFF2-40B4-BE49-F238E27FC236}">
              <a16:creationId xmlns:a16="http://schemas.microsoft.com/office/drawing/2014/main" id="{00000000-0008-0000-0100-00001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304800</xdr:colOff>
      <xdr:row>2</xdr:row>
      <xdr:rowOff>228600</xdr:rowOff>
    </xdr:to>
    <xdr:sp macro="" textlink="">
      <xdr:nvSpPr>
        <xdr:cNvPr id="4113" name="Control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1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304800</xdr:colOff>
      <xdr:row>2</xdr:row>
      <xdr:rowOff>228600</xdr:rowOff>
    </xdr:to>
    <xdr:sp macro="" textlink="">
      <xdr:nvSpPr>
        <xdr:cNvPr id="4114" name="Control 18" hidden="1">
          <a:extLst>
            <a:ext uri="{63B3BB69-23CF-44E3-9099-C40C66FF867C}">
              <a14:compatExt xmlns:a14="http://schemas.microsoft.com/office/drawing/2010/main" spid="_x0000_s4114"/>
            </a:ext>
            <a:ext uri="{FF2B5EF4-FFF2-40B4-BE49-F238E27FC236}">
              <a16:creationId xmlns:a16="http://schemas.microsoft.com/office/drawing/2014/main" id="{00000000-0008-0000-0100-00001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304800</xdr:colOff>
      <xdr:row>2</xdr:row>
      <xdr:rowOff>228600</xdr:rowOff>
    </xdr:to>
    <xdr:sp macro="" textlink="">
      <xdr:nvSpPr>
        <xdr:cNvPr id="4115" name="Control 19" hidden="1">
          <a:extLst>
            <a:ext uri="{63B3BB69-23CF-44E3-9099-C40C66FF867C}">
              <a14:compatExt xmlns:a14="http://schemas.microsoft.com/office/drawing/2010/main" spid="_x0000_s4115"/>
            </a:ext>
            <a:ext uri="{FF2B5EF4-FFF2-40B4-BE49-F238E27FC236}">
              <a16:creationId xmlns:a16="http://schemas.microsoft.com/office/drawing/2014/main" id="{00000000-0008-0000-0100-00001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304800</xdr:colOff>
      <xdr:row>2</xdr:row>
      <xdr:rowOff>228600</xdr:rowOff>
    </xdr:to>
    <xdr:sp macro="" textlink="">
      <xdr:nvSpPr>
        <xdr:cNvPr id="4116" name="Control 20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00000000-0008-0000-0100-00001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9</xdr:col>
      <xdr:colOff>304800</xdr:colOff>
      <xdr:row>2</xdr:row>
      <xdr:rowOff>228600</xdr:rowOff>
    </xdr:to>
    <xdr:sp macro="" textlink="">
      <xdr:nvSpPr>
        <xdr:cNvPr id="4117" name="Control 21" hidden="1">
          <a:extLst>
            <a:ext uri="{63B3BB69-23CF-44E3-9099-C40C66FF867C}">
              <a14:compatExt xmlns:a14="http://schemas.microsoft.com/office/drawing/2010/main" spid="_x0000_s4117"/>
            </a:ext>
            <a:ext uri="{FF2B5EF4-FFF2-40B4-BE49-F238E27FC236}">
              <a16:creationId xmlns:a16="http://schemas.microsoft.com/office/drawing/2014/main" id="{00000000-0008-0000-0100-00001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304800</xdr:colOff>
      <xdr:row>3</xdr:row>
      <xdr:rowOff>228600</xdr:rowOff>
    </xdr:to>
    <xdr:sp macro="" textlink="">
      <xdr:nvSpPr>
        <xdr:cNvPr id="4118" name="Control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1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304800</xdr:colOff>
      <xdr:row>3</xdr:row>
      <xdr:rowOff>228600</xdr:rowOff>
    </xdr:to>
    <xdr:sp macro="" textlink="">
      <xdr:nvSpPr>
        <xdr:cNvPr id="4119" name="Control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1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304800</xdr:colOff>
      <xdr:row>3</xdr:row>
      <xdr:rowOff>228600</xdr:rowOff>
    </xdr:to>
    <xdr:sp macro="" textlink="">
      <xdr:nvSpPr>
        <xdr:cNvPr id="4120" name="Control 24" hidden="1">
          <a:extLst>
            <a:ext uri="{63B3BB69-23CF-44E3-9099-C40C66FF867C}">
              <a14:compatExt xmlns:a14="http://schemas.microsoft.com/office/drawing/2010/main" spid="_x0000_s4120"/>
            </a:ext>
            <a:ext uri="{FF2B5EF4-FFF2-40B4-BE49-F238E27FC236}">
              <a16:creationId xmlns:a16="http://schemas.microsoft.com/office/drawing/2014/main" id="{00000000-0008-0000-0100-00001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304800</xdr:colOff>
      <xdr:row>3</xdr:row>
      <xdr:rowOff>228600</xdr:rowOff>
    </xdr:to>
    <xdr:sp macro="" textlink="">
      <xdr:nvSpPr>
        <xdr:cNvPr id="4121" name="Control 25" hidden="1">
          <a:extLst>
            <a:ext uri="{63B3BB69-23CF-44E3-9099-C40C66FF867C}">
              <a14:compatExt xmlns:a14="http://schemas.microsoft.com/office/drawing/2010/main" spid="_x0000_s4121"/>
            </a:ext>
            <a:ext uri="{FF2B5EF4-FFF2-40B4-BE49-F238E27FC236}">
              <a16:creationId xmlns:a16="http://schemas.microsoft.com/office/drawing/2014/main" id="{00000000-0008-0000-0100-00001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304800</xdr:colOff>
      <xdr:row>3</xdr:row>
      <xdr:rowOff>228600</xdr:rowOff>
    </xdr:to>
    <xdr:sp macro="" textlink="">
      <xdr:nvSpPr>
        <xdr:cNvPr id="4122" name="Control 26" hidden="1">
          <a:extLst>
            <a:ext uri="{63B3BB69-23CF-44E3-9099-C40C66FF867C}">
              <a14:compatExt xmlns:a14="http://schemas.microsoft.com/office/drawing/2010/main" spid="_x0000_s4122"/>
            </a:ext>
            <a:ext uri="{FF2B5EF4-FFF2-40B4-BE49-F238E27FC236}">
              <a16:creationId xmlns:a16="http://schemas.microsoft.com/office/drawing/2014/main" id="{00000000-0008-0000-0100-00001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3</xdr:row>
      <xdr:rowOff>228600</xdr:rowOff>
    </xdr:to>
    <xdr:sp macro="" textlink="">
      <xdr:nvSpPr>
        <xdr:cNvPr id="4123" name="Control 27" hidden="1">
          <a:extLst>
            <a:ext uri="{63B3BB69-23CF-44E3-9099-C40C66FF867C}">
              <a14:compatExt xmlns:a14="http://schemas.microsoft.com/office/drawing/2010/main" spid="_x0000_s4123"/>
            </a:ext>
            <a:ext uri="{FF2B5EF4-FFF2-40B4-BE49-F238E27FC236}">
              <a16:creationId xmlns:a16="http://schemas.microsoft.com/office/drawing/2014/main" id="{00000000-0008-0000-0100-00001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304800</xdr:colOff>
      <xdr:row>3</xdr:row>
      <xdr:rowOff>228600</xdr:rowOff>
    </xdr:to>
    <xdr:sp macro="" textlink="">
      <xdr:nvSpPr>
        <xdr:cNvPr id="4124" name="Control 28" hidden="1">
          <a:extLst>
            <a:ext uri="{63B3BB69-23CF-44E3-9099-C40C66FF867C}">
              <a14:compatExt xmlns:a14="http://schemas.microsoft.com/office/drawing/2010/main" spid="_x0000_s4124"/>
            </a:ext>
            <a:ext uri="{FF2B5EF4-FFF2-40B4-BE49-F238E27FC236}">
              <a16:creationId xmlns:a16="http://schemas.microsoft.com/office/drawing/2014/main" id="{00000000-0008-0000-0100-00001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304800</xdr:colOff>
      <xdr:row>4</xdr:row>
      <xdr:rowOff>228600</xdr:rowOff>
    </xdr:to>
    <xdr:sp macro="" textlink="">
      <xdr:nvSpPr>
        <xdr:cNvPr id="4125" name="Control 29" hidden="1">
          <a:extLst>
            <a:ext uri="{63B3BB69-23CF-44E3-9099-C40C66FF867C}">
              <a14:compatExt xmlns:a14="http://schemas.microsoft.com/office/drawing/2010/main" spid="_x0000_s4125"/>
            </a:ext>
            <a:ext uri="{FF2B5EF4-FFF2-40B4-BE49-F238E27FC236}">
              <a16:creationId xmlns:a16="http://schemas.microsoft.com/office/drawing/2014/main" id="{00000000-0008-0000-0100-00001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304800</xdr:colOff>
      <xdr:row>4</xdr:row>
      <xdr:rowOff>228600</xdr:rowOff>
    </xdr:to>
    <xdr:sp macro="" textlink="">
      <xdr:nvSpPr>
        <xdr:cNvPr id="4126" name="Control 30" hidden="1">
          <a:extLst>
            <a:ext uri="{63B3BB69-23CF-44E3-9099-C40C66FF867C}">
              <a14:compatExt xmlns:a14="http://schemas.microsoft.com/office/drawing/2010/main" spid="_x0000_s4126"/>
            </a:ext>
            <a:ext uri="{FF2B5EF4-FFF2-40B4-BE49-F238E27FC236}">
              <a16:creationId xmlns:a16="http://schemas.microsoft.com/office/drawing/2014/main" id="{00000000-0008-0000-0100-00001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304800</xdr:colOff>
      <xdr:row>4</xdr:row>
      <xdr:rowOff>228600</xdr:rowOff>
    </xdr:to>
    <xdr:sp macro="" textlink="">
      <xdr:nvSpPr>
        <xdr:cNvPr id="4127" name="Control 31" hidden="1">
          <a:extLst>
            <a:ext uri="{63B3BB69-23CF-44E3-9099-C40C66FF867C}">
              <a14:compatExt xmlns:a14="http://schemas.microsoft.com/office/drawing/2010/main" spid="_x0000_s4127"/>
            </a:ext>
            <a:ext uri="{FF2B5EF4-FFF2-40B4-BE49-F238E27FC236}">
              <a16:creationId xmlns:a16="http://schemas.microsoft.com/office/drawing/2014/main" id="{00000000-0008-0000-0100-00001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304800</xdr:colOff>
      <xdr:row>4</xdr:row>
      <xdr:rowOff>228600</xdr:rowOff>
    </xdr:to>
    <xdr:sp macro="" textlink="">
      <xdr:nvSpPr>
        <xdr:cNvPr id="4128" name="Control 32" hidden="1">
          <a:extLst>
            <a:ext uri="{63B3BB69-23CF-44E3-9099-C40C66FF867C}">
              <a14:compatExt xmlns:a14="http://schemas.microsoft.com/office/drawing/2010/main" spid="_x0000_s4128"/>
            </a:ext>
            <a:ext uri="{FF2B5EF4-FFF2-40B4-BE49-F238E27FC236}">
              <a16:creationId xmlns:a16="http://schemas.microsoft.com/office/drawing/2014/main" id="{00000000-0008-0000-0100-00002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304800</xdr:colOff>
      <xdr:row>4</xdr:row>
      <xdr:rowOff>228600</xdr:rowOff>
    </xdr:to>
    <xdr:sp macro="" textlink="">
      <xdr:nvSpPr>
        <xdr:cNvPr id="4129" name="Control 33" hidden="1">
          <a:extLst>
            <a:ext uri="{63B3BB69-23CF-44E3-9099-C40C66FF867C}">
              <a14:compatExt xmlns:a14="http://schemas.microsoft.com/office/drawing/2010/main" spid="_x0000_s4129"/>
            </a:ext>
            <a:ext uri="{FF2B5EF4-FFF2-40B4-BE49-F238E27FC236}">
              <a16:creationId xmlns:a16="http://schemas.microsoft.com/office/drawing/2014/main" id="{00000000-0008-0000-0100-00002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304800</xdr:colOff>
      <xdr:row>4</xdr:row>
      <xdr:rowOff>228600</xdr:rowOff>
    </xdr:to>
    <xdr:sp macro="" textlink="">
      <xdr:nvSpPr>
        <xdr:cNvPr id="4130" name="Control 34" hidden="1">
          <a:extLst>
            <a:ext uri="{63B3BB69-23CF-44E3-9099-C40C66FF867C}">
              <a14:compatExt xmlns:a14="http://schemas.microsoft.com/office/drawing/2010/main" spid="_x0000_s4130"/>
            </a:ext>
            <a:ext uri="{FF2B5EF4-FFF2-40B4-BE49-F238E27FC236}">
              <a16:creationId xmlns:a16="http://schemas.microsoft.com/office/drawing/2014/main" id="{00000000-0008-0000-0100-00002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304800</xdr:colOff>
      <xdr:row>4</xdr:row>
      <xdr:rowOff>228600</xdr:rowOff>
    </xdr:to>
    <xdr:sp macro="" textlink="">
      <xdr:nvSpPr>
        <xdr:cNvPr id="4131" name="Control 35" hidden="1">
          <a:extLst>
            <a:ext uri="{63B3BB69-23CF-44E3-9099-C40C66FF867C}">
              <a14:compatExt xmlns:a14="http://schemas.microsoft.com/office/drawing/2010/main" spid="_x0000_s4131"/>
            </a:ext>
            <a:ext uri="{FF2B5EF4-FFF2-40B4-BE49-F238E27FC236}">
              <a16:creationId xmlns:a16="http://schemas.microsoft.com/office/drawing/2014/main" id="{00000000-0008-0000-0100-00002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304800</xdr:colOff>
      <xdr:row>5</xdr:row>
      <xdr:rowOff>228600</xdr:rowOff>
    </xdr:to>
    <xdr:sp macro="" textlink="">
      <xdr:nvSpPr>
        <xdr:cNvPr id="4132" name="Control 36" hidden="1">
          <a:extLst>
            <a:ext uri="{63B3BB69-23CF-44E3-9099-C40C66FF867C}">
              <a14:compatExt xmlns:a14="http://schemas.microsoft.com/office/drawing/2010/main" spid="_x0000_s4132"/>
            </a:ext>
            <a:ext uri="{FF2B5EF4-FFF2-40B4-BE49-F238E27FC236}">
              <a16:creationId xmlns:a16="http://schemas.microsoft.com/office/drawing/2014/main" id="{00000000-0008-0000-0100-00002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304800</xdr:colOff>
      <xdr:row>5</xdr:row>
      <xdr:rowOff>228600</xdr:rowOff>
    </xdr:to>
    <xdr:sp macro="" textlink="">
      <xdr:nvSpPr>
        <xdr:cNvPr id="4133" name="Control 37" hidden="1">
          <a:extLst>
            <a:ext uri="{63B3BB69-23CF-44E3-9099-C40C66FF867C}">
              <a14:compatExt xmlns:a14="http://schemas.microsoft.com/office/drawing/2010/main" spid="_x0000_s4133"/>
            </a:ext>
            <a:ext uri="{FF2B5EF4-FFF2-40B4-BE49-F238E27FC236}">
              <a16:creationId xmlns:a16="http://schemas.microsoft.com/office/drawing/2014/main" id="{00000000-0008-0000-0100-00002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304800</xdr:colOff>
      <xdr:row>5</xdr:row>
      <xdr:rowOff>228600</xdr:rowOff>
    </xdr:to>
    <xdr:sp macro="" textlink="">
      <xdr:nvSpPr>
        <xdr:cNvPr id="4134" name="Control 38" hidden="1">
          <a:extLst>
            <a:ext uri="{63B3BB69-23CF-44E3-9099-C40C66FF867C}">
              <a14:compatExt xmlns:a14="http://schemas.microsoft.com/office/drawing/2010/main" spid="_x0000_s4134"/>
            </a:ext>
            <a:ext uri="{FF2B5EF4-FFF2-40B4-BE49-F238E27FC236}">
              <a16:creationId xmlns:a16="http://schemas.microsoft.com/office/drawing/2014/main" id="{00000000-0008-0000-0100-00002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304800</xdr:colOff>
      <xdr:row>5</xdr:row>
      <xdr:rowOff>228600</xdr:rowOff>
    </xdr:to>
    <xdr:sp macro="" textlink="">
      <xdr:nvSpPr>
        <xdr:cNvPr id="4135" name="Control 39" hidden="1">
          <a:extLst>
            <a:ext uri="{63B3BB69-23CF-44E3-9099-C40C66FF867C}">
              <a14:compatExt xmlns:a14="http://schemas.microsoft.com/office/drawing/2010/main" spid="_x0000_s4135"/>
            </a:ext>
            <a:ext uri="{FF2B5EF4-FFF2-40B4-BE49-F238E27FC236}">
              <a16:creationId xmlns:a16="http://schemas.microsoft.com/office/drawing/2014/main" id="{00000000-0008-0000-0100-00002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304800</xdr:colOff>
      <xdr:row>5</xdr:row>
      <xdr:rowOff>228600</xdr:rowOff>
    </xdr:to>
    <xdr:sp macro="" textlink="">
      <xdr:nvSpPr>
        <xdr:cNvPr id="4136" name="Control 40" hidden="1">
          <a:extLst>
            <a:ext uri="{63B3BB69-23CF-44E3-9099-C40C66FF867C}">
              <a14:compatExt xmlns:a14="http://schemas.microsoft.com/office/drawing/2010/main" spid="_x0000_s4136"/>
            </a:ext>
            <a:ext uri="{FF2B5EF4-FFF2-40B4-BE49-F238E27FC236}">
              <a16:creationId xmlns:a16="http://schemas.microsoft.com/office/drawing/2014/main" id="{00000000-0008-0000-0100-00002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304800</xdr:colOff>
      <xdr:row>5</xdr:row>
      <xdr:rowOff>228600</xdr:rowOff>
    </xdr:to>
    <xdr:sp macro="" textlink="">
      <xdr:nvSpPr>
        <xdr:cNvPr id="4137" name="Control 41" hidden="1">
          <a:extLst>
            <a:ext uri="{63B3BB69-23CF-44E3-9099-C40C66FF867C}">
              <a14:compatExt xmlns:a14="http://schemas.microsoft.com/office/drawing/2010/main" spid="_x0000_s4137"/>
            </a:ext>
            <a:ext uri="{FF2B5EF4-FFF2-40B4-BE49-F238E27FC236}">
              <a16:creationId xmlns:a16="http://schemas.microsoft.com/office/drawing/2014/main" id="{00000000-0008-0000-0100-00002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304800</xdr:colOff>
      <xdr:row>5</xdr:row>
      <xdr:rowOff>228600</xdr:rowOff>
    </xdr:to>
    <xdr:sp macro="" textlink="">
      <xdr:nvSpPr>
        <xdr:cNvPr id="4138" name="Control 42" hidden="1">
          <a:extLst>
            <a:ext uri="{63B3BB69-23CF-44E3-9099-C40C66FF867C}">
              <a14:compatExt xmlns:a14="http://schemas.microsoft.com/office/drawing/2010/main" spid="_x0000_s4138"/>
            </a:ext>
            <a:ext uri="{FF2B5EF4-FFF2-40B4-BE49-F238E27FC236}">
              <a16:creationId xmlns:a16="http://schemas.microsoft.com/office/drawing/2014/main" id="{00000000-0008-0000-0100-00002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304800</xdr:colOff>
      <xdr:row>6</xdr:row>
      <xdr:rowOff>228600</xdr:rowOff>
    </xdr:to>
    <xdr:sp macro="" textlink="">
      <xdr:nvSpPr>
        <xdr:cNvPr id="4139" name="Control 43" hidden="1">
          <a:extLst>
            <a:ext uri="{63B3BB69-23CF-44E3-9099-C40C66FF867C}">
              <a14:compatExt xmlns:a14="http://schemas.microsoft.com/office/drawing/2010/main" spid="_x0000_s4139"/>
            </a:ext>
            <a:ext uri="{FF2B5EF4-FFF2-40B4-BE49-F238E27FC236}">
              <a16:creationId xmlns:a16="http://schemas.microsoft.com/office/drawing/2014/main" id="{00000000-0008-0000-0100-00002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304800</xdr:colOff>
      <xdr:row>6</xdr:row>
      <xdr:rowOff>228600</xdr:rowOff>
    </xdr:to>
    <xdr:sp macro="" textlink="">
      <xdr:nvSpPr>
        <xdr:cNvPr id="4140" name="Control 44" hidden="1">
          <a:extLst>
            <a:ext uri="{63B3BB69-23CF-44E3-9099-C40C66FF867C}">
              <a14:compatExt xmlns:a14="http://schemas.microsoft.com/office/drawing/2010/main" spid="_x0000_s4140"/>
            </a:ext>
            <a:ext uri="{FF2B5EF4-FFF2-40B4-BE49-F238E27FC236}">
              <a16:creationId xmlns:a16="http://schemas.microsoft.com/office/drawing/2014/main" id="{00000000-0008-0000-0100-00002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304800</xdr:colOff>
      <xdr:row>6</xdr:row>
      <xdr:rowOff>228600</xdr:rowOff>
    </xdr:to>
    <xdr:sp macro="" textlink="">
      <xdr:nvSpPr>
        <xdr:cNvPr id="4141" name="Control 45" hidden="1">
          <a:extLst>
            <a:ext uri="{63B3BB69-23CF-44E3-9099-C40C66FF867C}">
              <a14:compatExt xmlns:a14="http://schemas.microsoft.com/office/drawing/2010/main" spid="_x0000_s4141"/>
            </a:ext>
            <a:ext uri="{FF2B5EF4-FFF2-40B4-BE49-F238E27FC236}">
              <a16:creationId xmlns:a16="http://schemas.microsoft.com/office/drawing/2014/main" id="{00000000-0008-0000-0100-00002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304800</xdr:colOff>
      <xdr:row>6</xdr:row>
      <xdr:rowOff>228600</xdr:rowOff>
    </xdr:to>
    <xdr:sp macro="" textlink="">
      <xdr:nvSpPr>
        <xdr:cNvPr id="4142" name="Control 46" hidden="1">
          <a:extLst>
            <a:ext uri="{63B3BB69-23CF-44E3-9099-C40C66FF867C}">
              <a14:compatExt xmlns:a14="http://schemas.microsoft.com/office/drawing/2010/main" spid="_x0000_s4142"/>
            </a:ext>
            <a:ext uri="{FF2B5EF4-FFF2-40B4-BE49-F238E27FC236}">
              <a16:creationId xmlns:a16="http://schemas.microsoft.com/office/drawing/2014/main" id="{00000000-0008-0000-0100-00002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304800</xdr:colOff>
      <xdr:row>6</xdr:row>
      <xdr:rowOff>228600</xdr:rowOff>
    </xdr:to>
    <xdr:sp macro="" textlink="">
      <xdr:nvSpPr>
        <xdr:cNvPr id="4143" name="Control 47" hidden="1">
          <a:extLst>
            <a:ext uri="{63B3BB69-23CF-44E3-9099-C40C66FF867C}">
              <a14:compatExt xmlns:a14="http://schemas.microsoft.com/office/drawing/2010/main" spid="_x0000_s4143"/>
            </a:ext>
            <a:ext uri="{FF2B5EF4-FFF2-40B4-BE49-F238E27FC236}">
              <a16:creationId xmlns:a16="http://schemas.microsoft.com/office/drawing/2014/main" id="{00000000-0008-0000-0100-00002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304800</xdr:colOff>
      <xdr:row>6</xdr:row>
      <xdr:rowOff>228600</xdr:rowOff>
    </xdr:to>
    <xdr:sp macro="" textlink="">
      <xdr:nvSpPr>
        <xdr:cNvPr id="4144" name="Control 48" hidden="1">
          <a:extLst>
            <a:ext uri="{63B3BB69-23CF-44E3-9099-C40C66FF867C}">
              <a14:compatExt xmlns:a14="http://schemas.microsoft.com/office/drawing/2010/main" spid="_x0000_s4144"/>
            </a:ext>
            <a:ext uri="{FF2B5EF4-FFF2-40B4-BE49-F238E27FC236}">
              <a16:creationId xmlns:a16="http://schemas.microsoft.com/office/drawing/2014/main" id="{00000000-0008-0000-0100-00003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304800</xdr:colOff>
      <xdr:row>6</xdr:row>
      <xdr:rowOff>228600</xdr:rowOff>
    </xdr:to>
    <xdr:sp macro="" textlink="">
      <xdr:nvSpPr>
        <xdr:cNvPr id="4145" name="Control 49" hidden="1">
          <a:extLst>
            <a:ext uri="{63B3BB69-23CF-44E3-9099-C40C66FF867C}">
              <a14:compatExt xmlns:a14="http://schemas.microsoft.com/office/drawing/2010/main" spid="_x0000_s4145"/>
            </a:ext>
            <a:ext uri="{FF2B5EF4-FFF2-40B4-BE49-F238E27FC236}">
              <a16:creationId xmlns:a16="http://schemas.microsoft.com/office/drawing/2014/main" id="{00000000-0008-0000-0100-00003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304800</xdr:colOff>
      <xdr:row>7</xdr:row>
      <xdr:rowOff>228600</xdr:rowOff>
    </xdr:to>
    <xdr:sp macro="" textlink="">
      <xdr:nvSpPr>
        <xdr:cNvPr id="4146" name="Control 50" hidden="1">
          <a:extLst>
            <a:ext uri="{63B3BB69-23CF-44E3-9099-C40C66FF867C}">
              <a14:compatExt xmlns:a14="http://schemas.microsoft.com/office/drawing/2010/main" spid="_x0000_s4146"/>
            </a:ext>
            <a:ext uri="{FF2B5EF4-FFF2-40B4-BE49-F238E27FC236}">
              <a16:creationId xmlns:a16="http://schemas.microsoft.com/office/drawing/2014/main" id="{00000000-0008-0000-0100-00003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304800</xdr:colOff>
      <xdr:row>7</xdr:row>
      <xdr:rowOff>228600</xdr:rowOff>
    </xdr:to>
    <xdr:sp macro="" textlink="">
      <xdr:nvSpPr>
        <xdr:cNvPr id="4147" name="Control 51" hidden="1">
          <a:extLst>
            <a:ext uri="{63B3BB69-23CF-44E3-9099-C40C66FF867C}">
              <a14:compatExt xmlns:a14="http://schemas.microsoft.com/office/drawing/2010/main" spid="_x0000_s4147"/>
            </a:ext>
            <a:ext uri="{FF2B5EF4-FFF2-40B4-BE49-F238E27FC236}">
              <a16:creationId xmlns:a16="http://schemas.microsoft.com/office/drawing/2014/main" id="{00000000-0008-0000-0100-00003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304800</xdr:colOff>
      <xdr:row>7</xdr:row>
      <xdr:rowOff>228600</xdr:rowOff>
    </xdr:to>
    <xdr:sp macro="" textlink="">
      <xdr:nvSpPr>
        <xdr:cNvPr id="4148" name="Control 52" hidden="1">
          <a:extLst>
            <a:ext uri="{63B3BB69-23CF-44E3-9099-C40C66FF867C}">
              <a14:compatExt xmlns:a14="http://schemas.microsoft.com/office/drawing/2010/main" spid="_x0000_s4148"/>
            </a:ext>
            <a:ext uri="{FF2B5EF4-FFF2-40B4-BE49-F238E27FC236}">
              <a16:creationId xmlns:a16="http://schemas.microsoft.com/office/drawing/2014/main" id="{00000000-0008-0000-0100-00003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304800</xdr:colOff>
      <xdr:row>7</xdr:row>
      <xdr:rowOff>228600</xdr:rowOff>
    </xdr:to>
    <xdr:sp macro="" textlink="">
      <xdr:nvSpPr>
        <xdr:cNvPr id="4149" name="Control 53" hidden="1">
          <a:extLst>
            <a:ext uri="{63B3BB69-23CF-44E3-9099-C40C66FF867C}">
              <a14:compatExt xmlns:a14="http://schemas.microsoft.com/office/drawing/2010/main" spid="_x0000_s4149"/>
            </a:ext>
            <a:ext uri="{FF2B5EF4-FFF2-40B4-BE49-F238E27FC236}">
              <a16:creationId xmlns:a16="http://schemas.microsoft.com/office/drawing/2014/main" id="{00000000-0008-0000-0100-00003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304800</xdr:colOff>
      <xdr:row>7</xdr:row>
      <xdr:rowOff>228600</xdr:rowOff>
    </xdr:to>
    <xdr:sp macro="" textlink="">
      <xdr:nvSpPr>
        <xdr:cNvPr id="4150" name="Control 54" hidden="1">
          <a:extLst>
            <a:ext uri="{63B3BB69-23CF-44E3-9099-C40C66FF867C}">
              <a14:compatExt xmlns:a14="http://schemas.microsoft.com/office/drawing/2010/main" spid="_x0000_s4150"/>
            </a:ext>
            <a:ext uri="{FF2B5EF4-FFF2-40B4-BE49-F238E27FC236}">
              <a16:creationId xmlns:a16="http://schemas.microsoft.com/office/drawing/2014/main" id="{00000000-0008-0000-0100-00003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304800</xdr:colOff>
      <xdr:row>7</xdr:row>
      <xdr:rowOff>228600</xdr:rowOff>
    </xdr:to>
    <xdr:sp macro="" textlink="">
      <xdr:nvSpPr>
        <xdr:cNvPr id="4151" name="Control 55" hidden="1">
          <a:extLst>
            <a:ext uri="{63B3BB69-23CF-44E3-9099-C40C66FF867C}">
              <a14:compatExt xmlns:a14="http://schemas.microsoft.com/office/drawing/2010/main" spid="_x0000_s4151"/>
            </a:ext>
            <a:ext uri="{FF2B5EF4-FFF2-40B4-BE49-F238E27FC236}">
              <a16:creationId xmlns:a16="http://schemas.microsoft.com/office/drawing/2014/main" id="{00000000-0008-0000-0100-00003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304800</xdr:colOff>
      <xdr:row>7</xdr:row>
      <xdr:rowOff>228600</xdr:rowOff>
    </xdr:to>
    <xdr:sp macro="" textlink="">
      <xdr:nvSpPr>
        <xdr:cNvPr id="4152" name="Control 56" hidden="1">
          <a:extLst>
            <a:ext uri="{63B3BB69-23CF-44E3-9099-C40C66FF867C}">
              <a14:compatExt xmlns:a14="http://schemas.microsoft.com/office/drawing/2010/main" spid="_x0000_s4152"/>
            </a:ext>
            <a:ext uri="{FF2B5EF4-FFF2-40B4-BE49-F238E27FC236}">
              <a16:creationId xmlns:a16="http://schemas.microsoft.com/office/drawing/2014/main" id="{00000000-0008-0000-0100-00003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304800</xdr:colOff>
      <xdr:row>8</xdr:row>
      <xdr:rowOff>228600</xdr:rowOff>
    </xdr:to>
    <xdr:sp macro="" textlink="">
      <xdr:nvSpPr>
        <xdr:cNvPr id="4153" name="Control 57" hidden="1">
          <a:extLst>
            <a:ext uri="{63B3BB69-23CF-44E3-9099-C40C66FF867C}">
              <a14:compatExt xmlns:a14="http://schemas.microsoft.com/office/drawing/2010/main" spid="_x0000_s4153"/>
            </a:ext>
            <a:ext uri="{FF2B5EF4-FFF2-40B4-BE49-F238E27FC236}">
              <a16:creationId xmlns:a16="http://schemas.microsoft.com/office/drawing/2014/main" id="{00000000-0008-0000-0100-00003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304800</xdr:colOff>
      <xdr:row>8</xdr:row>
      <xdr:rowOff>228600</xdr:rowOff>
    </xdr:to>
    <xdr:sp macro="" textlink="">
      <xdr:nvSpPr>
        <xdr:cNvPr id="4154" name="Control 58" hidden="1">
          <a:extLst>
            <a:ext uri="{63B3BB69-23CF-44E3-9099-C40C66FF867C}">
              <a14:compatExt xmlns:a14="http://schemas.microsoft.com/office/drawing/2010/main" spid="_x0000_s4154"/>
            </a:ext>
            <a:ext uri="{FF2B5EF4-FFF2-40B4-BE49-F238E27FC236}">
              <a16:creationId xmlns:a16="http://schemas.microsoft.com/office/drawing/2014/main" id="{00000000-0008-0000-0100-00003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304800</xdr:colOff>
      <xdr:row>8</xdr:row>
      <xdr:rowOff>228600</xdr:rowOff>
    </xdr:to>
    <xdr:sp macro="" textlink="">
      <xdr:nvSpPr>
        <xdr:cNvPr id="4155" name="Control 59" hidden="1">
          <a:extLst>
            <a:ext uri="{63B3BB69-23CF-44E3-9099-C40C66FF867C}">
              <a14:compatExt xmlns:a14="http://schemas.microsoft.com/office/drawing/2010/main" spid="_x0000_s4155"/>
            </a:ext>
            <a:ext uri="{FF2B5EF4-FFF2-40B4-BE49-F238E27FC236}">
              <a16:creationId xmlns:a16="http://schemas.microsoft.com/office/drawing/2014/main" id="{00000000-0008-0000-0100-00003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304800</xdr:colOff>
      <xdr:row>8</xdr:row>
      <xdr:rowOff>228600</xdr:rowOff>
    </xdr:to>
    <xdr:sp macro="" textlink="">
      <xdr:nvSpPr>
        <xdr:cNvPr id="4156" name="Control 60" hidden="1">
          <a:extLst>
            <a:ext uri="{63B3BB69-23CF-44E3-9099-C40C66FF867C}">
              <a14:compatExt xmlns:a14="http://schemas.microsoft.com/office/drawing/2010/main" spid="_x0000_s4156"/>
            </a:ext>
            <a:ext uri="{FF2B5EF4-FFF2-40B4-BE49-F238E27FC236}">
              <a16:creationId xmlns:a16="http://schemas.microsoft.com/office/drawing/2014/main" id="{00000000-0008-0000-0100-00003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304800</xdr:colOff>
      <xdr:row>8</xdr:row>
      <xdr:rowOff>228600</xdr:rowOff>
    </xdr:to>
    <xdr:sp macro="" textlink="">
      <xdr:nvSpPr>
        <xdr:cNvPr id="4157" name="Control 61" hidden="1">
          <a:extLst>
            <a:ext uri="{63B3BB69-23CF-44E3-9099-C40C66FF867C}">
              <a14:compatExt xmlns:a14="http://schemas.microsoft.com/office/drawing/2010/main" spid="_x0000_s4157"/>
            </a:ext>
            <a:ext uri="{FF2B5EF4-FFF2-40B4-BE49-F238E27FC236}">
              <a16:creationId xmlns:a16="http://schemas.microsoft.com/office/drawing/2014/main" id="{00000000-0008-0000-0100-00003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304800</xdr:colOff>
      <xdr:row>8</xdr:row>
      <xdr:rowOff>228600</xdr:rowOff>
    </xdr:to>
    <xdr:sp macro="" textlink="">
      <xdr:nvSpPr>
        <xdr:cNvPr id="4158" name="Control 62" hidden="1">
          <a:extLst>
            <a:ext uri="{63B3BB69-23CF-44E3-9099-C40C66FF867C}">
              <a14:compatExt xmlns:a14="http://schemas.microsoft.com/office/drawing/2010/main" spid="_x0000_s4158"/>
            </a:ext>
            <a:ext uri="{FF2B5EF4-FFF2-40B4-BE49-F238E27FC236}">
              <a16:creationId xmlns:a16="http://schemas.microsoft.com/office/drawing/2014/main" id="{00000000-0008-0000-0100-00003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304800</xdr:colOff>
      <xdr:row>8</xdr:row>
      <xdr:rowOff>228600</xdr:rowOff>
    </xdr:to>
    <xdr:sp macro="" textlink="">
      <xdr:nvSpPr>
        <xdr:cNvPr id="4159" name="Control 63" hidden="1">
          <a:extLst>
            <a:ext uri="{63B3BB69-23CF-44E3-9099-C40C66FF867C}">
              <a14:compatExt xmlns:a14="http://schemas.microsoft.com/office/drawing/2010/main" spid="_x0000_s4159"/>
            </a:ext>
            <a:ext uri="{FF2B5EF4-FFF2-40B4-BE49-F238E27FC236}">
              <a16:creationId xmlns:a16="http://schemas.microsoft.com/office/drawing/2014/main" id="{00000000-0008-0000-0100-00003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304800</xdr:colOff>
      <xdr:row>9</xdr:row>
      <xdr:rowOff>228600</xdr:rowOff>
    </xdr:to>
    <xdr:sp macro="" textlink="">
      <xdr:nvSpPr>
        <xdr:cNvPr id="4160" name="Control 64" hidden="1">
          <a:extLst>
            <a:ext uri="{63B3BB69-23CF-44E3-9099-C40C66FF867C}">
              <a14:compatExt xmlns:a14="http://schemas.microsoft.com/office/drawing/2010/main" spid="_x0000_s4160"/>
            </a:ext>
            <a:ext uri="{FF2B5EF4-FFF2-40B4-BE49-F238E27FC236}">
              <a16:creationId xmlns:a16="http://schemas.microsoft.com/office/drawing/2014/main" id="{00000000-0008-0000-0100-00004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304800</xdr:colOff>
      <xdr:row>9</xdr:row>
      <xdr:rowOff>228600</xdr:rowOff>
    </xdr:to>
    <xdr:sp macro="" textlink="">
      <xdr:nvSpPr>
        <xdr:cNvPr id="4161" name="Control 65" hidden="1">
          <a:extLst>
            <a:ext uri="{63B3BB69-23CF-44E3-9099-C40C66FF867C}">
              <a14:compatExt xmlns:a14="http://schemas.microsoft.com/office/drawing/2010/main" spid="_x0000_s4161"/>
            </a:ext>
            <a:ext uri="{FF2B5EF4-FFF2-40B4-BE49-F238E27FC236}">
              <a16:creationId xmlns:a16="http://schemas.microsoft.com/office/drawing/2014/main" id="{00000000-0008-0000-0100-00004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304800</xdr:colOff>
      <xdr:row>9</xdr:row>
      <xdr:rowOff>228600</xdr:rowOff>
    </xdr:to>
    <xdr:sp macro="" textlink="">
      <xdr:nvSpPr>
        <xdr:cNvPr id="4162" name="Control 66" hidden="1">
          <a:extLst>
            <a:ext uri="{63B3BB69-23CF-44E3-9099-C40C66FF867C}">
              <a14:compatExt xmlns:a14="http://schemas.microsoft.com/office/drawing/2010/main" spid="_x0000_s4162"/>
            </a:ext>
            <a:ext uri="{FF2B5EF4-FFF2-40B4-BE49-F238E27FC236}">
              <a16:creationId xmlns:a16="http://schemas.microsoft.com/office/drawing/2014/main" id="{00000000-0008-0000-0100-00004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304800</xdr:colOff>
      <xdr:row>9</xdr:row>
      <xdr:rowOff>228600</xdr:rowOff>
    </xdr:to>
    <xdr:sp macro="" textlink="">
      <xdr:nvSpPr>
        <xdr:cNvPr id="4163" name="Control 67" hidden="1">
          <a:extLst>
            <a:ext uri="{63B3BB69-23CF-44E3-9099-C40C66FF867C}">
              <a14:compatExt xmlns:a14="http://schemas.microsoft.com/office/drawing/2010/main" spid="_x0000_s4163"/>
            </a:ext>
            <a:ext uri="{FF2B5EF4-FFF2-40B4-BE49-F238E27FC236}">
              <a16:creationId xmlns:a16="http://schemas.microsoft.com/office/drawing/2014/main" id="{00000000-0008-0000-0100-00004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304800</xdr:colOff>
      <xdr:row>9</xdr:row>
      <xdr:rowOff>228600</xdr:rowOff>
    </xdr:to>
    <xdr:sp macro="" textlink="">
      <xdr:nvSpPr>
        <xdr:cNvPr id="4164" name="Control 68" hidden="1">
          <a:extLst>
            <a:ext uri="{63B3BB69-23CF-44E3-9099-C40C66FF867C}">
              <a14:compatExt xmlns:a14="http://schemas.microsoft.com/office/drawing/2010/main" spid="_x0000_s4164"/>
            </a:ext>
            <a:ext uri="{FF2B5EF4-FFF2-40B4-BE49-F238E27FC236}">
              <a16:creationId xmlns:a16="http://schemas.microsoft.com/office/drawing/2014/main" id="{00000000-0008-0000-0100-00004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304800</xdr:colOff>
      <xdr:row>9</xdr:row>
      <xdr:rowOff>228600</xdr:rowOff>
    </xdr:to>
    <xdr:sp macro="" textlink="">
      <xdr:nvSpPr>
        <xdr:cNvPr id="4165" name="Control 69" hidden="1">
          <a:extLst>
            <a:ext uri="{63B3BB69-23CF-44E3-9099-C40C66FF867C}">
              <a14:compatExt xmlns:a14="http://schemas.microsoft.com/office/drawing/2010/main" spid="_x0000_s4165"/>
            </a:ext>
            <a:ext uri="{FF2B5EF4-FFF2-40B4-BE49-F238E27FC236}">
              <a16:creationId xmlns:a16="http://schemas.microsoft.com/office/drawing/2014/main" id="{00000000-0008-0000-0100-00004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304800</xdr:colOff>
      <xdr:row>9</xdr:row>
      <xdr:rowOff>228600</xdr:rowOff>
    </xdr:to>
    <xdr:sp macro="" textlink="">
      <xdr:nvSpPr>
        <xdr:cNvPr id="4166" name="Control 70" hidden="1">
          <a:extLst>
            <a:ext uri="{63B3BB69-23CF-44E3-9099-C40C66FF867C}">
              <a14:compatExt xmlns:a14="http://schemas.microsoft.com/office/drawing/2010/main" spid="_x0000_s4166"/>
            </a:ext>
            <a:ext uri="{FF2B5EF4-FFF2-40B4-BE49-F238E27FC236}">
              <a16:creationId xmlns:a16="http://schemas.microsoft.com/office/drawing/2014/main" id="{00000000-0008-0000-0100-00004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304800</xdr:colOff>
      <xdr:row>10</xdr:row>
      <xdr:rowOff>228600</xdr:rowOff>
    </xdr:to>
    <xdr:sp macro="" textlink="">
      <xdr:nvSpPr>
        <xdr:cNvPr id="4167" name="Control 71" hidden="1">
          <a:extLst>
            <a:ext uri="{63B3BB69-23CF-44E3-9099-C40C66FF867C}">
              <a14:compatExt xmlns:a14="http://schemas.microsoft.com/office/drawing/2010/main" spid="_x0000_s4167"/>
            </a:ext>
            <a:ext uri="{FF2B5EF4-FFF2-40B4-BE49-F238E27FC236}">
              <a16:creationId xmlns:a16="http://schemas.microsoft.com/office/drawing/2014/main" id="{00000000-0008-0000-0100-00004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304800</xdr:colOff>
      <xdr:row>10</xdr:row>
      <xdr:rowOff>228600</xdr:rowOff>
    </xdr:to>
    <xdr:sp macro="" textlink="">
      <xdr:nvSpPr>
        <xdr:cNvPr id="4168" name="Control 72" hidden="1">
          <a:extLst>
            <a:ext uri="{63B3BB69-23CF-44E3-9099-C40C66FF867C}">
              <a14:compatExt xmlns:a14="http://schemas.microsoft.com/office/drawing/2010/main" spid="_x0000_s4168"/>
            </a:ext>
            <a:ext uri="{FF2B5EF4-FFF2-40B4-BE49-F238E27FC236}">
              <a16:creationId xmlns:a16="http://schemas.microsoft.com/office/drawing/2014/main" id="{00000000-0008-0000-0100-00004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304800</xdr:colOff>
      <xdr:row>10</xdr:row>
      <xdr:rowOff>228600</xdr:rowOff>
    </xdr:to>
    <xdr:sp macro="" textlink="">
      <xdr:nvSpPr>
        <xdr:cNvPr id="4169" name="Control 73" hidden="1">
          <a:extLst>
            <a:ext uri="{63B3BB69-23CF-44E3-9099-C40C66FF867C}">
              <a14:compatExt xmlns:a14="http://schemas.microsoft.com/office/drawing/2010/main" spid="_x0000_s4169"/>
            </a:ext>
            <a:ext uri="{FF2B5EF4-FFF2-40B4-BE49-F238E27FC236}">
              <a16:creationId xmlns:a16="http://schemas.microsoft.com/office/drawing/2014/main" id="{00000000-0008-0000-0100-00004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304800</xdr:colOff>
      <xdr:row>10</xdr:row>
      <xdr:rowOff>228600</xdr:rowOff>
    </xdr:to>
    <xdr:sp macro="" textlink="">
      <xdr:nvSpPr>
        <xdr:cNvPr id="4170" name="Control 74" hidden="1">
          <a:extLst>
            <a:ext uri="{63B3BB69-23CF-44E3-9099-C40C66FF867C}">
              <a14:compatExt xmlns:a14="http://schemas.microsoft.com/office/drawing/2010/main" spid="_x0000_s4170"/>
            </a:ext>
            <a:ext uri="{FF2B5EF4-FFF2-40B4-BE49-F238E27FC236}">
              <a16:creationId xmlns:a16="http://schemas.microsoft.com/office/drawing/2014/main" id="{00000000-0008-0000-0100-00004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304800</xdr:colOff>
      <xdr:row>10</xdr:row>
      <xdr:rowOff>228600</xdr:rowOff>
    </xdr:to>
    <xdr:sp macro="" textlink="">
      <xdr:nvSpPr>
        <xdr:cNvPr id="4171" name="Control 75" hidden="1">
          <a:extLst>
            <a:ext uri="{63B3BB69-23CF-44E3-9099-C40C66FF867C}">
              <a14:compatExt xmlns:a14="http://schemas.microsoft.com/office/drawing/2010/main" spid="_x0000_s4171"/>
            </a:ext>
            <a:ext uri="{FF2B5EF4-FFF2-40B4-BE49-F238E27FC236}">
              <a16:creationId xmlns:a16="http://schemas.microsoft.com/office/drawing/2014/main" id="{00000000-0008-0000-0100-00004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304800</xdr:colOff>
      <xdr:row>10</xdr:row>
      <xdr:rowOff>228600</xdr:rowOff>
    </xdr:to>
    <xdr:sp macro="" textlink="">
      <xdr:nvSpPr>
        <xdr:cNvPr id="4172" name="Control 76" hidden="1">
          <a:extLst>
            <a:ext uri="{63B3BB69-23CF-44E3-9099-C40C66FF867C}">
              <a14:compatExt xmlns:a14="http://schemas.microsoft.com/office/drawing/2010/main" spid="_x0000_s4172"/>
            </a:ext>
            <a:ext uri="{FF2B5EF4-FFF2-40B4-BE49-F238E27FC236}">
              <a16:creationId xmlns:a16="http://schemas.microsoft.com/office/drawing/2014/main" id="{00000000-0008-0000-0100-00004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304800</xdr:colOff>
      <xdr:row>10</xdr:row>
      <xdr:rowOff>228600</xdr:rowOff>
    </xdr:to>
    <xdr:sp macro="" textlink="">
      <xdr:nvSpPr>
        <xdr:cNvPr id="4173" name="Control 77" hidden="1">
          <a:extLst>
            <a:ext uri="{63B3BB69-23CF-44E3-9099-C40C66FF867C}">
              <a14:compatExt xmlns:a14="http://schemas.microsoft.com/office/drawing/2010/main" spid="_x0000_s4173"/>
            </a:ext>
            <a:ext uri="{FF2B5EF4-FFF2-40B4-BE49-F238E27FC236}">
              <a16:creationId xmlns:a16="http://schemas.microsoft.com/office/drawing/2014/main" id="{00000000-0008-0000-0100-00004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304800</xdr:colOff>
      <xdr:row>11</xdr:row>
      <xdr:rowOff>228600</xdr:rowOff>
    </xdr:to>
    <xdr:sp macro="" textlink="">
      <xdr:nvSpPr>
        <xdr:cNvPr id="4174" name="Control 78" hidden="1">
          <a:extLst>
            <a:ext uri="{63B3BB69-23CF-44E3-9099-C40C66FF867C}">
              <a14:compatExt xmlns:a14="http://schemas.microsoft.com/office/drawing/2010/main" spid="_x0000_s4174"/>
            </a:ext>
            <a:ext uri="{FF2B5EF4-FFF2-40B4-BE49-F238E27FC236}">
              <a16:creationId xmlns:a16="http://schemas.microsoft.com/office/drawing/2014/main" id="{00000000-0008-0000-0100-00004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304800</xdr:colOff>
      <xdr:row>11</xdr:row>
      <xdr:rowOff>228600</xdr:rowOff>
    </xdr:to>
    <xdr:sp macro="" textlink="">
      <xdr:nvSpPr>
        <xdr:cNvPr id="4175" name="Control 79" hidden="1">
          <a:extLst>
            <a:ext uri="{63B3BB69-23CF-44E3-9099-C40C66FF867C}">
              <a14:compatExt xmlns:a14="http://schemas.microsoft.com/office/drawing/2010/main" spid="_x0000_s4175"/>
            </a:ext>
            <a:ext uri="{FF2B5EF4-FFF2-40B4-BE49-F238E27FC236}">
              <a16:creationId xmlns:a16="http://schemas.microsoft.com/office/drawing/2014/main" id="{00000000-0008-0000-0100-00004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304800</xdr:colOff>
      <xdr:row>11</xdr:row>
      <xdr:rowOff>228600</xdr:rowOff>
    </xdr:to>
    <xdr:sp macro="" textlink="">
      <xdr:nvSpPr>
        <xdr:cNvPr id="4176" name="Control 80" hidden="1">
          <a:extLst>
            <a:ext uri="{63B3BB69-23CF-44E3-9099-C40C66FF867C}">
              <a14:compatExt xmlns:a14="http://schemas.microsoft.com/office/drawing/2010/main" spid="_x0000_s4176"/>
            </a:ext>
            <a:ext uri="{FF2B5EF4-FFF2-40B4-BE49-F238E27FC236}">
              <a16:creationId xmlns:a16="http://schemas.microsoft.com/office/drawing/2014/main" id="{00000000-0008-0000-0100-00005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304800</xdr:colOff>
      <xdr:row>11</xdr:row>
      <xdr:rowOff>228600</xdr:rowOff>
    </xdr:to>
    <xdr:sp macro="" textlink="">
      <xdr:nvSpPr>
        <xdr:cNvPr id="4177" name="Control 81" hidden="1">
          <a:extLst>
            <a:ext uri="{63B3BB69-23CF-44E3-9099-C40C66FF867C}">
              <a14:compatExt xmlns:a14="http://schemas.microsoft.com/office/drawing/2010/main" spid="_x0000_s4177"/>
            </a:ext>
            <a:ext uri="{FF2B5EF4-FFF2-40B4-BE49-F238E27FC236}">
              <a16:creationId xmlns:a16="http://schemas.microsoft.com/office/drawing/2014/main" id="{00000000-0008-0000-0100-00005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304800</xdr:colOff>
      <xdr:row>11</xdr:row>
      <xdr:rowOff>228600</xdr:rowOff>
    </xdr:to>
    <xdr:sp macro="" textlink="">
      <xdr:nvSpPr>
        <xdr:cNvPr id="4178" name="Control 82" hidden="1">
          <a:extLst>
            <a:ext uri="{63B3BB69-23CF-44E3-9099-C40C66FF867C}">
              <a14:compatExt xmlns:a14="http://schemas.microsoft.com/office/drawing/2010/main" spid="_x0000_s4178"/>
            </a:ext>
            <a:ext uri="{FF2B5EF4-FFF2-40B4-BE49-F238E27FC236}">
              <a16:creationId xmlns:a16="http://schemas.microsoft.com/office/drawing/2014/main" id="{00000000-0008-0000-0100-00005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304800</xdr:colOff>
      <xdr:row>11</xdr:row>
      <xdr:rowOff>228600</xdr:rowOff>
    </xdr:to>
    <xdr:sp macro="" textlink="">
      <xdr:nvSpPr>
        <xdr:cNvPr id="4179" name="Control 83" hidden="1">
          <a:extLst>
            <a:ext uri="{63B3BB69-23CF-44E3-9099-C40C66FF867C}">
              <a14:compatExt xmlns:a14="http://schemas.microsoft.com/office/drawing/2010/main" spid="_x0000_s4179"/>
            </a:ext>
            <a:ext uri="{FF2B5EF4-FFF2-40B4-BE49-F238E27FC236}">
              <a16:creationId xmlns:a16="http://schemas.microsoft.com/office/drawing/2014/main" id="{00000000-0008-0000-0100-00005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304800</xdr:colOff>
      <xdr:row>11</xdr:row>
      <xdr:rowOff>228600</xdr:rowOff>
    </xdr:to>
    <xdr:sp macro="" textlink="">
      <xdr:nvSpPr>
        <xdr:cNvPr id="4180" name="Control 84" hidden="1">
          <a:extLst>
            <a:ext uri="{63B3BB69-23CF-44E3-9099-C40C66FF867C}">
              <a14:compatExt xmlns:a14="http://schemas.microsoft.com/office/drawing/2010/main" spid="_x0000_s4180"/>
            </a:ext>
            <a:ext uri="{FF2B5EF4-FFF2-40B4-BE49-F238E27FC236}">
              <a16:creationId xmlns:a16="http://schemas.microsoft.com/office/drawing/2014/main" id="{00000000-0008-0000-0100-00005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304800</xdr:colOff>
      <xdr:row>12</xdr:row>
      <xdr:rowOff>228600</xdr:rowOff>
    </xdr:to>
    <xdr:sp macro="" textlink="">
      <xdr:nvSpPr>
        <xdr:cNvPr id="4181" name="Control 85" hidden="1">
          <a:extLst>
            <a:ext uri="{63B3BB69-23CF-44E3-9099-C40C66FF867C}">
              <a14:compatExt xmlns:a14="http://schemas.microsoft.com/office/drawing/2010/main" spid="_x0000_s4181"/>
            </a:ext>
            <a:ext uri="{FF2B5EF4-FFF2-40B4-BE49-F238E27FC236}">
              <a16:creationId xmlns:a16="http://schemas.microsoft.com/office/drawing/2014/main" id="{00000000-0008-0000-0100-00005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304800</xdr:colOff>
      <xdr:row>12</xdr:row>
      <xdr:rowOff>228600</xdr:rowOff>
    </xdr:to>
    <xdr:sp macro="" textlink="">
      <xdr:nvSpPr>
        <xdr:cNvPr id="4182" name="Control 86" hidden="1">
          <a:extLst>
            <a:ext uri="{63B3BB69-23CF-44E3-9099-C40C66FF867C}">
              <a14:compatExt xmlns:a14="http://schemas.microsoft.com/office/drawing/2010/main" spid="_x0000_s4182"/>
            </a:ext>
            <a:ext uri="{FF2B5EF4-FFF2-40B4-BE49-F238E27FC236}">
              <a16:creationId xmlns:a16="http://schemas.microsoft.com/office/drawing/2014/main" id="{00000000-0008-0000-0100-00005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304800</xdr:colOff>
      <xdr:row>12</xdr:row>
      <xdr:rowOff>228600</xdr:rowOff>
    </xdr:to>
    <xdr:sp macro="" textlink="">
      <xdr:nvSpPr>
        <xdr:cNvPr id="4183" name="Control 87" hidden="1">
          <a:extLst>
            <a:ext uri="{63B3BB69-23CF-44E3-9099-C40C66FF867C}">
              <a14:compatExt xmlns:a14="http://schemas.microsoft.com/office/drawing/2010/main" spid="_x0000_s4183"/>
            </a:ext>
            <a:ext uri="{FF2B5EF4-FFF2-40B4-BE49-F238E27FC236}">
              <a16:creationId xmlns:a16="http://schemas.microsoft.com/office/drawing/2014/main" id="{00000000-0008-0000-0100-00005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304800</xdr:colOff>
      <xdr:row>12</xdr:row>
      <xdr:rowOff>228600</xdr:rowOff>
    </xdr:to>
    <xdr:sp macro="" textlink="">
      <xdr:nvSpPr>
        <xdr:cNvPr id="4184" name="Control 88" hidden="1">
          <a:extLst>
            <a:ext uri="{63B3BB69-23CF-44E3-9099-C40C66FF867C}">
              <a14:compatExt xmlns:a14="http://schemas.microsoft.com/office/drawing/2010/main" spid="_x0000_s4184"/>
            </a:ext>
            <a:ext uri="{FF2B5EF4-FFF2-40B4-BE49-F238E27FC236}">
              <a16:creationId xmlns:a16="http://schemas.microsoft.com/office/drawing/2014/main" id="{00000000-0008-0000-0100-00005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304800</xdr:colOff>
      <xdr:row>12</xdr:row>
      <xdr:rowOff>228600</xdr:rowOff>
    </xdr:to>
    <xdr:sp macro="" textlink="">
      <xdr:nvSpPr>
        <xdr:cNvPr id="4185" name="Control 89" hidden="1">
          <a:extLst>
            <a:ext uri="{63B3BB69-23CF-44E3-9099-C40C66FF867C}">
              <a14:compatExt xmlns:a14="http://schemas.microsoft.com/office/drawing/2010/main" spid="_x0000_s4185"/>
            </a:ext>
            <a:ext uri="{FF2B5EF4-FFF2-40B4-BE49-F238E27FC236}">
              <a16:creationId xmlns:a16="http://schemas.microsoft.com/office/drawing/2014/main" id="{00000000-0008-0000-0100-00005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304800</xdr:colOff>
      <xdr:row>12</xdr:row>
      <xdr:rowOff>228600</xdr:rowOff>
    </xdr:to>
    <xdr:sp macro="" textlink="">
      <xdr:nvSpPr>
        <xdr:cNvPr id="4186" name="Control 90" hidden="1">
          <a:extLst>
            <a:ext uri="{63B3BB69-23CF-44E3-9099-C40C66FF867C}">
              <a14:compatExt xmlns:a14="http://schemas.microsoft.com/office/drawing/2010/main" spid="_x0000_s4186"/>
            </a:ext>
            <a:ext uri="{FF2B5EF4-FFF2-40B4-BE49-F238E27FC236}">
              <a16:creationId xmlns:a16="http://schemas.microsoft.com/office/drawing/2014/main" id="{00000000-0008-0000-0100-00005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304800</xdr:colOff>
      <xdr:row>12</xdr:row>
      <xdr:rowOff>228600</xdr:rowOff>
    </xdr:to>
    <xdr:sp macro="" textlink="">
      <xdr:nvSpPr>
        <xdr:cNvPr id="4187" name="Control 91" hidden="1">
          <a:extLst>
            <a:ext uri="{63B3BB69-23CF-44E3-9099-C40C66FF867C}">
              <a14:compatExt xmlns:a14="http://schemas.microsoft.com/office/drawing/2010/main" spid="_x0000_s4187"/>
            </a:ext>
            <a:ext uri="{FF2B5EF4-FFF2-40B4-BE49-F238E27FC236}">
              <a16:creationId xmlns:a16="http://schemas.microsoft.com/office/drawing/2014/main" id="{00000000-0008-0000-0100-00005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304800</xdr:colOff>
      <xdr:row>13</xdr:row>
      <xdr:rowOff>228600</xdr:rowOff>
    </xdr:to>
    <xdr:sp macro="" textlink="">
      <xdr:nvSpPr>
        <xdr:cNvPr id="4188" name="Control 92" hidden="1">
          <a:extLst>
            <a:ext uri="{63B3BB69-23CF-44E3-9099-C40C66FF867C}">
              <a14:compatExt xmlns:a14="http://schemas.microsoft.com/office/drawing/2010/main" spid="_x0000_s4188"/>
            </a:ext>
            <a:ext uri="{FF2B5EF4-FFF2-40B4-BE49-F238E27FC236}">
              <a16:creationId xmlns:a16="http://schemas.microsoft.com/office/drawing/2014/main" id="{00000000-0008-0000-0100-00005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304800</xdr:colOff>
      <xdr:row>13</xdr:row>
      <xdr:rowOff>228600</xdr:rowOff>
    </xdr:to>
    <xdr:sp macro="" textlink="">
      <xdr:nvSpPr>
        <xdr:cNvPr id="4189" name="Control 93" hidden="1">
          <a:extLst>
            <a:ext uri="{63B3BB69-23CF-44E3-9099-C40C66FF867C}">
              <a14:compatExt xmlns:a14="http://schemas.microsoft.com/office/drawing/2010/main" spid="_x0000_s4189"/>
            </a:ext>
            <a:ext uri="{FF2B5EF4-FFF2-40B4-BE49-F238E27FC236}">
              <a16:creationId xmlns:a16="http://schemas.microsoft.com/office/drawing/2014/main" id="{00000000-0008-0000-0100-00005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304800</xdr:colOff>
      <xdr:row>13</xdr:row>
      <xdr:rowOff>228600</xdr:rowOff>
    </xdr:to>
    <xdr:sp macro="" textlink="">
      <xdr:nvSpPr>
        <xdr:cNvPr id="4190" name="Control 94" hidden="1">
          <a:extLst>
            <a:ext uri="{63B3BB69-23CF-44E3-9099-C40C66FF867C}">
              <a14:compatExt xmlns:a14="http://schemas.microsoft.com/office/drawing/2010/main" spid="_x0000_s4190"/>
            </a:ext>
            <a:ext uri="{FF2B5EF4-FFF2-40B4-BE49-F238E27FC236}">
              <a16:creationId xmlns:a16="http://schemas.microsoft.com/office/drawing/2014/main" id="{00000000-0008-0000-0100-00005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304800</xdr:colOff>
      <xdr:row>13</xdr:row>
      <xdr:rowOff>228600</xdr:rowOff>
    </xdr:to>
    <xdr:sp macro="" textlink="">
      <xdr:nvSpPr>
        <xdr:cNvPr id="4191" name="Control 95" hidden="1">
          <a:extLst>
            <a:ext uri="{63B3BB69-23CF-44E3-9099-C40C66FF867C}">
              <a14:compatExt xmlns:a14="http://schemas.microsoft.com/office/drawing/2010/main" spid="_x0000_s4191"/>
            </a:ext>
            <a:ext uri="{FF2B5EF4-FFF2-40B4-BE49-F238E27FC236}">
              <a16:creationId xmlns:a16="http://schemas.microsoft.com/office/drawing/2014/main" id="{00000000-0008-0000-0100-00005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304800</xdr:colOff>
      <xdr:row>13</xdr:row>
      <xdr:rowOff>228600</xdr:rowOff>
    </xdr:to>
    <xdr:sp macro="" textlink="">
      <xdr:nvSpPr>
        <xdr:cNvPr id="4192" name="Control 96" hidden="1">
          <a:extLst>
            <a:ext uri="{63B3BB69-23CF-44E3-9099-C40C66FF867C}">
              <a14:compatExt xmlns:a14="http://schemas.microsoft.com/office/drawing/2010/main" spid="_x0000_s4192"/>
            </a:ext>
            <a:ext uri="{FF2B5EF4-FFF2-40B4-BE49-F238E27FC236}">
              <a16:creationId xmlns:a16="http://schemas.microsoft.com/office/drawing/2014/main" id="{00000000-0008-0000-0100-00006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304800</xdr:colOff>
      <xdr:row>13</xdr:row>
      <xdr:rowOff>228600</xdr:rowOff>
    </xdr:to>
    <xdr:sp macro="" textlink="">
      <xdr:nvSpPr>
        <xdr:cNvPr id="4193" name="Control 97" hidden="1">
          <a:extLst>
            <a:ext uri="{63B3BB69-23CF-44E3-9099-C40C66FF867C}">
              <a14:compatExt xmlns:a14="http://schemas.microsoft.com/office/drawing/2010/main" spid="_x0000_s4193"/>
            </a:ext>
            <a:ext uri="{FF2B5EF4-FFF2-40B4-BE49-F238E27FC236}">
              <a16:creationId xmlns:a16="http://schemas.microsoft.com/office/drawing/2014/main" id="{00000000-0008-0000-0100-00006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304800</xdr:colOff>
      <xdr:row>13</xdr:row>
      <xdr:rowOff>228600</xdr:rowOff>
    </xdr:to>
    <xdr:sp macro="" textlink="">
      <xdr:nvSpPr>
        <xdr:cNvPr id="4194" name="Control 98" hidden="1">
          <a:extLst>
            <a:ext uri="{63B3BB69-23CF-44E3-9099-C40C66FF867C}">
              <a14:compatExt xmlns:a14="http://schemas.microsoft.com/office/drawing/2010/main" spid="_x0000_s4194"/>
            </a:ext>
            <a:ext uri="{FF2B5EF4-FFF2-40B4-BE49-F238E27FC236}">
              <a16:creationId xmlns:a16="http://schemas.microsoft.com/office/drawing/2014/main" id="{00000000-0008-0000-0100-00006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304800</xdr:colOff>
      <xdr:row>14</xdr:row>
      <xdr:rowOff>228600</xdr:rowOff>
    </xdr:to>
    <xdr:sp macro="" textlink="">
      <xdr:nvSpPr>
        <xdr:cNvPr id="4195" name="Control 99" hidden="1">
          <a:extLst>
            <a:ext uri="{63B3BB69-23CF-44E3-9099-C40C66FF867C}">
              <a14:compatExt xmlns:a14="http://schemas.microsoft.com/office/drawing/2010/main" spid="_x0000_s4195"/>
            </a:ext>
            <a:ext uri="{FF2B5EF4-FFF2-40B4-BE49-F238E27FC236}">
              <a16:creationId xmlns:a16="http://schemas.microsoft.com/office/drawing/2014/main" id="{00000000-0008-0000-0100-00006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304800</xdr:colOff>
      <xdr:row>14</xdr:row>
      <xdr:rowOff>228600</xdr:rowOff>
    </xdr:to>
    <xdr:sp macro="" textlink="">
      <xdr:nvSpPr>
        <xdr:cNvPr id="4196" name="Control 100" hidden="1">
          <a:extLst>
            <a:ext uri="{63B3BB69-23CF-44E3-9099-C40C66FF867C}">
              <a14:compatExt xmlns:a14="http://schemas.microsoft.com/office/drawing/2010/main" spid="_x0000_s4196"/>
            </a:ext>
            <a:ext uri="{FF2B5EF4-FFF2-40B4-BE49-F238E27FC236}">
              <a16:creationId xmlns:a16="http://schemas.microsoft.com/office/drawing/2014/main" id="{00000000-0008-0000-0100-00006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304800</xdr:colOff>
      <xdr:row>14</xdr:row>
      <xdr:rowOff>228600</xdr:rowOff>
    </xdr:to>
    <xdr:sp macro="" textlink="">
      <xdr:nvSpPr>
        <xdr:cNvPr id="4197" name="Control 101" hidden="1">
          <a:extLst>
            <a:ext uri="{63B3BB69-23CF-44E3-9099-C40C66FF867C}">
              <a14:compatExt xmlns:a14="http://schemas.microsoft.com/office/drawing/2010/main" spid="_x0000_s4197"/>
            </a:ext>
            <a:ext uri="{FF2B5EF4-FFF2-40B4-BE49-F238E27FC236}">
              <a16:creationId xmlns:a16="http://schemas.microsoft.com/office/drawing/2014/main" id="{00000000-0008-0000-0100-00006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304800</xdr:colOff>
      <xdr:row>14</xdr:row>
      <xdr:rowOff>228600</xdr:rowOff>
    </xdr:to>
    <xdr:sp macro="" textlink="">
      <xdr:nvSpPr>
        <xdr:cNvPr id="4198" name="Control 102" hidden="1">
          <a:extLst>
            <a:ext uri="{63B3BB69-23CF-44E3-9099-C40C66FF867C}">
              <a14:compatExt xmlns:a14="http://schemas.microsoft.com/office/drawing/2010/main" spid="_x0000_s4198"/>
            </a:ext>
            <a:ext uri="{FF2B5EF4-FFF2-40B4-BE49-F238E27FC236}">
              <a16:creationId xmlns:a16="http://schemas.microsoft.com/office/drawing/2014/main" id="{00000000-0008-0000-0100-00006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304800</xdr:colOff>
      <xdr:row>14</xdr:row>
      <xdr:rowOff>228600</xdr:rowOff>
    </xdr:to>
    <xdr:sp macro="" textlink="">
      <xdr:nvSpPr>
        <xdr:cNvPr id="4199" name="Control 103" hidden="1">
          <a:extLst>
            <a:ext uri="{63B3BB69-23CF-44E3-9099-C40C66FF867C}">
              <a14:compatExt xmlns:a14="http://schemas.microsoft.com/office/drawing/2010/main" spid="_x0000_s4199"/>
            </a:ext>
            <a:ext uri="{FF2B5EF4-FFF2-40B4-BE49-F238E27FC236}">
              <a16:creationId xmlns:a16="http://schemas.microsoft.com/office/drawing/2014/main" id="{00000000-0008-0000-0100-00006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304800</xdr:colOff>
      <xdr:row>14</xdr:row>
      <xdr:rowOff>228600</xdr:rowOff>
    </xdr:to>
    <xdr:sp macro="" textlink="">
      <xdr:nvSpPr>
        <xdr:cNvPr id="4200" name="Control 104" hidden="1">
          <a:extLst>
            <a:ext uri="{63B3BB69-23CF-44E3-9099-C40C66FF867C}">
              <a14:compatExt xmlns:a14="http://schemas.microsoft.com/office/drawing/2010/main" spid="_x0000_s4200"/>
            </a:ext>
            <a:ext uri="{FF2B5EF4-FFF2-40B4-BE49-F238E27FC236}">
              <a16:creationId xmlns:a16="http://schemas.microsoft.com/office/drawing/2014/main" id="{00000000-0008-0000-0100-00006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304800</xdr:colOff>
      <xdr:row>14</xdr:row>
      <xdr:rowOff>228600</xdr:rowOff>
    </xdr:to>
    <xdr:sp macro="" textlink="">
      <xdr:nvSpPr>
        <xdr:cNvPr id="4201" name="Control 105" hidden="1">
          <a:extLst>
            <a:ext uri="{63B3BB69-23CF-44E3-9099-C40C66FF867C}">
              <a14:compatExt xmlns:a14="http://schemas.microsoft.com/office/drawing/2010/main" spid="_x0000_s4201"/>
            </a:ext>
            <a:ext uri="{FF2B5EF4-FFF2-40B4-BE49-F238E27FC236}">
              <a16:creationId xmlns:a16="http://schemas.microsoft.com/office/drawing/2014/main" id="{00000000-0008-0000-0100-00006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304800</xdr:colOff>
      <xdr:row>15</xdr:row>
      <xdr:rowOff>228600</xdr:rowOff>
    </xdr:to>
    <xdr:sp macro="" textlink="">
      <xdr:nvSpPr>
        <xdr:cNvPr id="4202" name="Control 106" hidden="1">
          <a:extLst>
            <a:ext uri="{63B3BB69-23CF-44E3-9099-C40C66FF867C}">
              <a14:compatExt xmlns:a14="http://schemas.microsoft.com/office/drawing/2010/main" spid="_x0000_s4202"/>
            </a:ext>
            <a:ext uri="{FF2B5EF4-FFF2-40B4-BE49-F238E27FC236}">
              <a16:creationId xmlns:a16="http://schemas.microsoft.com/office/drawing/2014/main" id="{00000000-0008-0000-0100-00006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304800</xdr:colOff>
      <xdr:row>15</xdr:row>
      <xdr:rowOff>228600</xdr:rowOff>
    </xdr:to>
    <xdr:sp macro="" textlink="">
      <xdr:nvSpPr>
        <xdr:cNvPr id="4203" name="Control 107" hidden="1">
          <a:extLst>
            <a:ext uri="{63B3BB69-23CF-44E3-9099-C40C66FF867C}">
              <a14:compatExt xmlns:a14="http://schemas.microsoft.com/office/drawing/2010/main" spid="_x0000_s4203"/>
            </a:ext>
            <a:ext uri="{FF2B5EF4-FFF2-40B4-BE49-F238E27FC236}">
              <a16:creationId xmlns:a16="http://schemas.microsoft.com/office/drawing/2014/main" id="{00000000-0008-0000-0100-00006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304800</xdr:colOff>
      <xdr:row>15</xdr:row>
      <xdr:rowOff>228600</xdr:rowOff>
    </xdr:to>
    <xdr:sp macro="" textlink="">
      <xdr:nvSpPr>
        <xdr:cNvPr id="4204" name="Control 108" hidden="1">
          <a:extLst>
            <a:ext uri="{63B3BB69-23CF-44E3-9099-C40C66FF867C}">
              <a14:compatExt xmlns:a14="http://schemas.microsoft.com/office/drawing/2010/main" spid="_x0000_s4204"/>
            </a:ext>
            <a:ext uri="{FF2B5EF4-FFF2-40B4-BE49-F238E27FC236}">
              <a16:creationId xmlns:a16="http://schemas.microsoft.com/office/drawing/2014/main" id="{00000000-0008-0000-0100-00006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304800</xdr:colOff>
      <xdr:row>15</xdr:row>
      <xdr:rowOff>228600</xdr:rowOff>
    </xdr:to>
    <xdr:sp macro="" textlink="">
      <xdr:nvSpPr>
        <xdr:cNvPr id="4205" name="Control 109" hidden="1">
          <a:extLst>
            <a:ext uri="{63B3BB69-23CF-44E3-9099-C40C66FF867C}">
              <a14:compatExt xmlns:a14="http://schemas.microsoft.com/office/drawing/2010/main" spid="_x0000_s4205"/>
            </a:ext>
            <a:ext uri="{FF2B5EF4-FFF2-40B4-BE49-F238E27FC236}">
              <a16:creationId xmlns:a16="http://schemas.microsoft.com/office/drawing/2014/main" id="{00000000-0008-0000-0100-00006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304800</xdr:colOff>
      <xdr:row>15</xdr:row>
      <xdr:rowOff>228600</xdr:rowOff>
    </xdr:to>
    <xdr:sp macro="" textlink="">
      <xdr:nvSpPr>
        <xdr:cNvPr id="4206" name="Control 110" hidden="1">
          <a:extLst>
            <a:ext uri="{63B3BB69-23CF-44E3-9099-C40C66FF867C}">
              <a14:compatExt xmlns:a14="http://schemas.microsoft.com/office/drawing/2010/main" spid="_x0000_s4206"/>
            </a:ext>
            <a:ext uri="{FF2B5EF4-FFF2-40B4-BE49-F238E27FC236}">
              <a16:creationId xmlns:a16="http://schemas.microsoft.com/office/drawing/2014/main" id="{00000000-0008-0000-0100-00006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304800</xdr:colOff>
      <xdr:row>15</xdr:row>
      <xdr:rowOff>228600</xdr:rowOff>
    </xdr:to>
    <xdr:sp macro="" textlink="">
      <xdr:nvSpPr>
        <xdr:cNvPr id="4207" name="Control 111" hidden="1">
          <a:extLst>
            <a:ext uri="{63B3BB69-23CF-44E3-9099-C40C66FF867C}">
              <a14:compatExt xmlns:a14="http://schemas.microsoft.com/office/drawing/2010/main" spid="_x0000_s4207"/>
            </a:ext>
            <a:ext uri="{FF2B5EF4-FFF2-40B4-BE49-F238E27FC236}">
              <a16:creationId xmlns:a16="http://schemas.microsoft.com/office/drawing/2014/main" id="{00000000-0008-0000-0100-00006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304800</xdr:colOff>
      <xdr:row>15</xdr:row>
      <xdr:rowOff>228600</xdr:rowOff>
    </xdr:to>
    <xdr:sp macro="" textlink="">
      <xdr:nvSpPr>
        <xdr:cNvPr id="4208" name="Control 112" hidden="1">
          <a:extLst>
            <a:ext uri="{63B3BB69-23CF-44E3-9099-C40C66FF867C}">
              <a14:compatExt xmlns:a14="http://schemas.microsoft.com/office/drawing/2010/main" spid="_x0000_s4208"/>
            </a:ext>
            <a:ext uri="{FF2B5EF4-FFF2-40B4-BE49-F238E27FC236}">
              <a16:creationId xmlns:a16="http://schemas.microsoft.com/office/drawing/2014/main" id="{00000000-0008-0000-0100-00007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304800</xdr:colOff>
      <xdr:row>16</xdr:row>
      <xdr:rowOff>228600</xdr:rowOff>
    </xdr:to>
    <xdr:sp macro="" textlink="">
      <xdr:nvSpPr>
        <xdr:cNvPr id="4209" name="Control 113" hidden="1">
          <a:extLst>
            <a:ext uri="{63B3BB69-23CF-44E3-9099-C40C66FF867C}">
              <a14:compatExt xmlns:a14="http://schemas.microsoft.com/office/drawing/2010/main" spid="_x0000_s4209"/>
            </a:ext>
            <a:ext uri="{FF2B5EF4-FFF2-40B4-BE49-F238E27FC236}">
              <a16:creationId xmlns:a16="http://schemas.microsoft.com/office/drawing/2014/main" id="{00000000-0008-0000-0100-00007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304800</xdr:colOff>
      <xdr:row>16</xdr:row>
      <xdr:rowOff>228600</xdr:rowOff>
    </xdr:to>
    <xdr:sp macro="" textlink="">
      <xdr:nvSpPr>
        <xdr:cNvPr id="4210" name="Control 114" hidden="1">
          <a:extLst>
            <a:ext uri="{63B3BB69-23CF-44E3-9099-C40C66FF867C}">
              <a14:compatExt xmlns:a14="http://schemas.microsoft.com/office/drawing/2010/main" spid="_x0000_s4210"/>
            </a:ext>
            <a:ext uri="{FF2B5EF4-FFF2-40B4-BE49-F238E27FC236}">
              <a16:creationId xmlns:a16="http://schemas.microsoft.com/office/drawing/2014/main" id="{00000000-0008-0000-0100-00007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304800</xdr:colOff>
      <xdr:row>16</xdr:row>
      <xdr:rowOff>228600</xdr:rowOff>
    </xdr:to>
    <xdr:sp macro="" textlink="">
      <xdr:nvSpPr>
        <xdr:cNvPr id="4211" name="Control 115" hidden="1">
          <a:extLst>
            <a:ext uri="{63B3BB69-23CF-44E3-9099-C40C66FF867C}">
              <a14:compatExt xmlns:a14="http://schemas.microsoft.com/office/drawing/2010/main" spid="_x0000_s4211"/>
            </a:ext>
            <a:ext uri="{FF2B5EF4-FFF2-40B4-BE49-F238E27FC236}">
              <a16:creationId xmlns:a16="http://schemas.microsoft.com/office/drawing/2014/main" id="{00000000-0008-0000-0100-00007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304800</xdr:colOff>
      <xdr:row>16</xdr:row>
      <xdr:rowOff>228600</xdr:rowOff>
    </xdr:to>
    <xdr:sp macro="" textlink="">
      <xdr:nvSpPr>
        <xdr:cNvPr id="4212" name="Control 116" hidden="1">
          <a:extLst>
            <a:ext uri="{63B3BB69-23CF-44E3-9099-C40C66FF867C}">
              <a14:compatExt xmlns:a14="http://schemas.microsoft.com/office/drawing/2010/main" spid="_x0000_s4212"/>
            </a:ext>
            <a:ext uri="{FF2B5EF4-FFF2-40B4-BE49-F238E27FC236}">
              <a16:creationId xmlns:a16="http://schemas.microsoft.com/office/drawing/2014/main" id="{00000000-0008-0000-0100-00007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304800</xdr:colOff>
      <xdr:row>16</xdr:row>
      <xdr:rowOff>228600</xdr:rowOff>
    </xdr:to>
    <xdr:sp macro="" textlink="">
      <xdr:nvSpPr>
        <xdr:cNvPr id="4213" name="Control 117" hidden="1">
          <a:extLst>
            <a:ext uri="{63B3BB69-23CF-44E3-9099-C40C66FF867C}">
              <a14:compatExt xmlns:a14="http://schemas.microsoft.com/office/drawing/2010/main" spid="_x0000_s4213"/>
            </a:ext>
            <a:ext uri="{FF2B5EF4-FFF2-40B4-BE49-F238E27FC236}">
              <a16:creationId xmlns:a16="http://schemas.microsoft.com/office/drawing/2014/main" id="{00000000-0008-0000-0100-00007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304800</xdr:colOff>
      <xdr:row>16</xdr:row>
      <xdr:rowOff>228600</xdr:rowOff>
    </xdr:to>
    <xdr:sp macro="" textlink="">
      <xdr:nvSpPr>
        <xdr:cNvPr id="4214" name="Control 118" hidden="1">
          <a:extLst>
            <a:ext uri="{63B3BB69-23CF-44E3-9099-C40C66FF867C}">
              <a14:compatExt xmlns:a14="http://schemas.microsoft.com/office/drawing/2010/main" spid="_x0000_s4214"/>
            </a:ext>
            <a:ext uri="{FF2B5EF4-FFF2-40B4-BE49-F238E27FC236}">
              <a16:creationId xmlns:a16="http://schemas.microsoft.com/office/drawing/2014/main" id="{00000000-0008-0000-0100-00007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304800</xdr:colOff>
      <xdr:row>16</xdr:row>
      <xdr:rowOff>228600</xdr:rowOff>
    </xdr:to>
    <xdr:sp macro="" textlink="">
      <xdr:nvSpPr>
        <xdr:cNvPr id="4215" name="Control 119" hidden="1">
          <a:extLst>
            <a:ext uri="{63B3BB69-23CF-44E3-9099-C40C66FF867C}">
              <a14:compatExt xmlns:a14="http://schemas.microsoft.com/office/drawing/2010/main" spid="_x0000_s4215"/>
            </a:ext>
            <a:ext uri="{FF2B5EF4-FFF2-40B4-BE49-F238E27FC236}">
              <a16:creationId xmlns:a16="http://schemas.microsoft.com/office/drawing/2014/main" id="{00000000-0008-0000-0100-00007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304800</xdr:colOff>
      <xdr:row>17</xdr:row>
      <xdr:rowOff>228600</xdr:rowOff>
    </xdr:to>
    <xdr:sp macro="" textlink="">
      <xdr:nvSpPr>
        <xdr:cNvPr id="4216" name="Control 120" hidden="1">
          <a:extLst>
            <a:ext uri="{63B3BB69-23CF-44E3-9099-C40C66FF867C}">
              <a14:compatExt xmlns:a14="http://schemas.microsoft.com/office/drawing/2010/main" spid="_x0000_s4216"/>
            </a:ext>
            <a:ext uri="{FF2B5EF4-FFF2-40B4-BE49-F238E27FC236}">
              <a16:creationId xmlns:a16="http://schemas.microsoft.com/office/drawing/2014/main" id="{00000000-0008-0000-0100-00007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304800</xdr:colOff>
      <xdr:row>17</xdr:row>
      <xdr:rowOff>228600</xdr:rowOff>
    </xdr:to>
    <xdr:sp macro="" textlink="">
      <xdr:nvSpPr>
        <xdr:cNvPr id="4217" name="Control 121" hidden="1">
          <a:extLst>
            <a:ext uri="{63B3BB69-23CF-44E3-9099-C40C66FF867C}">
              <a14:compatExt xmlns:a14="http://schemas.microsoft.com/office/drawing/2010/main" spid="_x0000_s4217"/>
            </a:ext>
            <a:ext uri="{FF2B5EF4-FFF2-40B4-BE49-F238E27FC236}">
              <a16:creationId xmlns:a16="http://schemas.microsoft.com/office/drawing/2014/main" id="{00000000-0008-0000-0100-00007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304800</xdr:colOff>
      <xdr:row>17</xdr:row>
      <xdr:rowOff>228600</xdr:rowOff>
    </xdr:to>
    <xdr:sp macro="" textlink="">
      <xdr:nvSpPr>
        <xdr:cNvPr id="4218" name="Control 122" hidden="1">
          <a:extLst>
            <a:ext uri="{63B3BB69-23CF-44E3-9099-C40C66FF867C}">
              <a14:compatExt xmlns:a14="http://schemas.microsoft.com/office/drawing/2010/main" spid="_x0000_s4218"/>
            </a:ext>
            <a:ext uri="{FF2B5EF4-FFF2-40B4-BE49-F238E27FC236}">
              <a16:creationId xmlns:a16="http://schemas.microsoft.com/office/drawing/2014/main" id="{00000000-0008-0000-0100-00007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304800</xdr:colOff>
      <xdr:row>17</xdr:row>
      <xdr:rowOff>228600</xdr:rowOff>
    </xdr:to>
    <xdr:sp macro="" textlink="">
      <xdr:nvSpPr>
        <xdr:cNvPr id="4219" name="Control 123" hidden="1">
          <a:extLst>
            <a:ext uri="{63B3BB69-23CF-44E3-9099-C40C66FF867C}">
              <a14:compatExt xmlns:a14="http://schemas.microsoft.com/office/drawing/2010/main" spid="_x0000_s4219"/>
            </a:ext>
            <a:ext uri="{FF2B5EF4-FFF2-40B4-BE49-F238E27FC236}">
              <a16:creationId xmlns:a16="http://schemas.microsoft.com/office/drawing/2014/main" id="{00000000-0008-0000-0100-00007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304800</xdr:colOff>
      <xdr:row>17</xdr:row>
      <xdr:rowOff>228600</xdr:rowOff>
    </xdr:to>
    <xdr:sp macro="" textlink="">
      <xdr:nvSpPr>
        <xdr:cNvPr id="4220" name="Control 124" hidden="1">
          <a:extLst>
            <a:ext uri="{63B3BB69-23CF-44E3-9099-C40C66FF867C}">
              <a14:compatExt xmlns:a14="http://schemas.microsoft.com/office/drawing/2010/main" spid="_x0000_s4220"/>
            </a:ext>
            <a:ext uri="{FF2B5EF4-FFF2-40B4-BE49-F238E27FC236}">
              <a16:creationId xmlns:a16="http://schemas.microsoft.com/office/drawing/2014/main" id="{00000000-0008-0000-0100-00007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304800</xdr:colOff>
      <xdr:row>17</xdr:row>
      <xdr:rowOff>228600</xdr:rowOff>
    </xdr:to>
    <xdr:sp macro="" textlink="">
      <xdr:nvSpPr>
        <xdr:cNvPr id="4221" name="Control 125" hidden="1">
          <a:extLst>
            <a:ext uri="{63B3BB69-23CF-44E3-9099-C40C66FF867C}">
              <a14:compatExt xmlns:a14="http://schemas.microsoft.com/office/drawing/2010/main" spid="_x0000_s4221"/>
            </a:ext>
            <a:ext uri="{FF2B5EF4-FFF2-40B4-BE49-F238E27FC236}">
              <a16:creationId xmlns:a16="http://schemas.microsoft.com/office/drawing/2014/main" id="{00000000-0008-0000-0100-00007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304800</xdr:colOff>
      <xdr:row>17</xdr:row>
      <xdr:rowOff>228600</xdr:rowOff>
    </xdr:to>
    <xdr:sp macro="" textlink="">
      <xdr:nvSpPr>
        <xdr:cNvPr id="4222" name="Control 126" hidden="1">
          <a:extLst>
            <a:ext uri="{63B3BB69-23CF-44E3-9099-C40C66FF867C}">
              <a14:compatExt xmlns:a14="http://schemas.microsoft.com/office/drawing/2010/main" spid="_x0000_s4222"/>
            </a:ext>
            <a:ext uri="{FF2B5EF4-FFF2-40B4-BE49-F238E27FC236}">
              <a16:creationId xmlns:a16="http://schemas.microsoft.com/office/drawing/2014/main" id="{00000000-0008-0000-0100-00007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304800</xdr:colOff>
      <xdr:row>18</xdr:row>
      <xdr:rowOff>228600</xdr:rowOff>
    </xdr:to>
    <xdr:sp macro="" textlink="">
      <xdr:nvSpPr>
        <xdr:cNvPr id="4223" name="Control 127" hidden="1">
          <a:extLst>
            <a:ext uri="{63B3BB69-23CF-44E3-9099-C40C66FF867C}">
              <a14:compatExt xmlns:a14="http://schemas.microsoft.com/office/drawing/2010/main" spid="_x0000_s4223"/>
            </a:ext>
            <a:ext uri="{FF2B5EF4-FFF2-40B4-BE49-F238E27FC236}">
              <a16:creationId xmlns:a16="http://schemas.microsoft.com/office/drawing/2014/main" id="{00000000-0008-0000-0100-00007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304800</xdr:colOff>
      <xdr:row>18</xdr:row>
      <xdr:rowOff>228600</xdr:rowOff>
    </xdr:to>
    <xdr:sp macro="" textlink="">
      <xdr:nvSpPr>
        <xdr:cNvPr id="4224" name="Control 128" hidden="1">
          <a:extLst>
            <a:ext uri="{63B3BB69-23CF-44E3-9099-C40C66FF867C}">
              <a14:compatExt xmlns:a14="http://schemas.microsoft.com/office/drawing/2010/main" spid="_x0000_s4224"/>
            </a:ext>
            <a:ext uri="{FF2B5EF4-FFF2-40B4-BE49-F238E27FC236}">
              <a16:creationId xmlns:a16="http://schemas.microsoft.com/office/drawing/2014/main" id="{00000000-0008-0000-0100-00008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5</xdr:col>
      <xdr:colOff>304800</xdr:colOff>
      <xdr:row>18</xdr:row>
      <xdr:rowOff>228600</xdr:rowOff>
    </xdr:to>
    <xdr:sp macro="" textlink="">
      <xdr:nvSpPr>
        <xdr:cNvPr id="4225" name="Control 129" hidden="1">
          <a:extLst>
            <a:ext uri="{63B3BB69-23CF-44E3-9099-C40C66FF867C}">
              <a14:compatExt xmlns:a14="http://schemas.microsoft.com/office/drawing/2010/main" spid="_x0000_s4225"/>
            </a:ext>
            <a:ext uri="{FF2B5EF4-FFF2-40B4-BE49-F238E27FC236}">
              <a16:creationId xmlns:a16="http://schemas.microsoft.com/office/drawing/2014/main" id="{00000000-0008-0000-0100-00008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304800</xdr:colOff>
      <xdr:row>18</xdr:row>
      <xdr:rowOff>228600</xdr:rowOff>
    </xdr:to>
    <xdr:sp macro="" textlink="">
      <xdr:nvSpPr>
        <xdr:cNvPr id="4226" name="Control 130" hidden="1">
          <a:extLst>
            <a:ext uri="{63B3BB69-23CF-44E3-9099-C40C66FF867C}">
              <a14:compatExt xmlns:a14="http://schemas.microsoft.com/office/drawing/2010/main" spid="_x0000_s4226"/>
            </a:ext>
            <a:ext uri="{FF2B5EF4-FFF2-40B4-BE49-F238E27FC236}">
              <a16:creationId xmlns:a16="http://schemas.microsoft.com/office/drawing/2014/main" id="{00000000-0008-0000-0100-00008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304800</xdr:colOff>
      <xdr:row>18</xdr:row>
      <xdr:rowOff>228600</xdr:rowOff>
    </xdr:to>
    <xdr:sp macro="" textlink="">
      <xdr:nvSpPr>
        <xdr:cNvPr id="4227" name="Control 131" hidden="1">
          <a:extLst>
            <a:ext uri="{63B3BB69-23CF-44E3-9099-C40C66FF867C}">
              <a14:compatExt xmlns:a14="http://schemas.microsoft.com/office/drawing/2010/main" spid="_x0000_s4227"/>
            </a:ext>
            <a:ext uri="{FF2B5EF4-FFF2-40B4-BE49-F238E27FC236}">
              <a16:creationId xmlns:a16="http://schemas.microsoft.com/office/drawing/2014/main" id="{00000000-0008-0000-0100-00008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304800</xdr:colOff>
      <xdr:row>18</xdr:row>
      <xdr:rowOff>228600</xdr:rowOff>
    </xdr:to>
    <xdr:sp macro="" textlink="">
      <xdr:nvSpPr>
        <xdr:cNvPr id="4228" name="Control 132" hidden="1">
          <a:extLst>
            <a:ext uri="{63B3BB69-23CF-44E3-9099-C40C66FF867C}">
              <a14:compatExt xmlns:a14="http://schemas.microsoft.com/office/drawing/2010/main" spid="_x0000_s4228"/>
            </a:ext>
            <a:ext uri="{FF2B5EF4-FFF2-40B4-BE49-F238E27FC236}">
              <a16:creationId xmlns:a16="http://schemas.microsoft.com/office/drawing/2014/main" id="{00000000-0008-0000-0100-00008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304800</xdr:colOff>
      <xdr:row>18</xdr:row>
      <xdr:rowOff>228600</xdr:rowOff>
    </xdr:to>
    <xdr:sp macro="" textlink="">
      <xdr:nvSpPr>
        <xdr:cNvPr id="4229" name="Control 133" hidden="1">
          <a:extLst>
            <a:ext uri="{63B3BB69-23CF-44E3-9099-C40C66FF867C}">
              <a14:compatExt xmlns:a14="http://schemas.microsoft.com/office/drawing/2010/main" spid="_x0000_s4229"/>
            </a:ext>
            <a:ext uri="{FF2B5EF4-FFF2-40B4-BE49-F238E27FC236}">
              <a16:creationId xmlns:a16="http://schemas.microsoft.com/office/drawing/2014/main" id="{00000000-0008-0000-0100-00008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304800</xdr:colOff>
      <xdr:row>19</xdr:row>
      <xdr:rowOff>228600</xdr:rowOff>
    </xdr:to>
    <xdr:sp macro="" textlink="">
      <xdr:nvSpPr>
        <xdr:cNvPr id="4230" name="Control 134" hidden="1">
          <a:extLst>
            <a:ext uri="{63B3BB69-23CF-44E3-9099-C40C66FF867C}">
              <a14:compatExt xmlns:a14="http://schemas.microsoft.com/office/drawing/2010/main" spid="_x0000_s4230"/>
            </a:ext>
            <a:ext uri="{FF2B5EF4-FFF2-40B4-BE49-F238E27FC236}">
              <a16:creationId xmlns:a16="http://schemas.microsoft.com/office/drawing/2014/main" id="{00000000-0008-0000-0100-00008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304800</xdr:colOff>
      <xdr:row>19</xdr:row>
      <xdr:rowOff>228600</xdr:rowOff>
    </xdr:to>
    <xdr:sp macro="" textlink="">
      <xdr:nvSpPr>
        <xdr:cNvPr id="4231" name="Control 135" hidden="1">
          <a:extLst>
            <a:ext uri="{63B3BB69-23CF-44E3-9099-C40C66FF867C}">
              <a14:compatExt xmlns:a14="http://schemas.microsoft.com/office/drawing/2010/main" spid="_x0000_s4231"/>
            </a:ext>
            <a:ext uri="{FF2B5EF4-FFF2-40B4-BE49-F238E27FC236}">
              <a16:creationId xmlns:a16="http://schemas.microsoft.com/office/drawing/2014/main" id="{00000000-0008-0000-0100-00008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304800</xdr:colOff>
      <xdr:row>19</xdr:row>
      <xdr:rowOff>228600</xdr:rowOff>
    </xdr:to>
    <xdr:sp macro="" textlink="">
      <xdr:nvSpPr>
        <xdr:cNvPr id="4232" name="Control 136" hidden="1">
          <a:extLst>
            <a:ext uri="{63B3BB69-23CF-44E3-9099-C40C66FF867C}">
              <a14:compatExt xmlns:a14="http://schemas.microsoft.com/office/drawing/2010/main" spid="_x0000_s4232"/>
            </a:ext>
            <a:ext uri="{FF2B5EF4-FFF2-40B4-BE49-F238E27FC236}">
              <a16:creationId xmlns:a16="http://schemas.microsoft.com/office/drawing/2014/main" id="{00000000-0008-0000-0100-00008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304800</xdr:colOff>
      <xdr:row>19</xdr:row>
      <xdr:rowOff>228600</xdr:rowOff>
    </xdr:to>
    <xdr:sp macro="" textlink="">
      <xdr:nvSpPr>
        <xdr:cNvPr id="4233" name="Control 137" hidden="1">
          <a:extLst>
            <a:ext uri="{63B3BB69-23CF-44E3-9099-C40C66FF867C}">
              <a14:compatExt xmlns:a14="http://schemas.microsoft.com/office/drawing/2010/main" spid="_x0000_s4233"/>
            </a:ext>
            <a:ext uri="{FF2B5EF4-FFF2-40B4-BE49-F238E27FC236}">
              <a16:creationId xmlns:a16="http://schemas.microsoft.com/office/drawing/2014/main" id="{00000000-0008-0000-0100-00008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304800</xdr:colOff>
      <xdr:row>19</xdr:row>
      <xdr:rowOff>228600</xdr:rowOff>
    </xdr:to>
    <xdr:sp macro="" textlink="">
      <xdr:nvSpPr>
        <xdr:cNvPr id="4234" name="Control 138" hidden="1">
          <a:extLst>
            <a:ext uri="{63B3BB69-23CF-44E3-9099-C40C66FF867C}">
              <a14:compatExt xmlns:a14="http://schemas.microsoft.com/office/drawing/2010/main" spid="_x0000_s4234"/>
            </a:ext>
            <a:ext uri="{FF2B5EF4-FFF2-40B4-BE49-F238E27FC236}">
              <a16:creationId xmlns:a16="http://schemas.microsoft.com/office/drawing/2014/main" id="{00000000-0008-0000-0100-00008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304800</xdr:colOff>
      <xdr:row>19</xdr:row>
      <xdr:rowOff>228600</xdr:rowOff>
    </xdr:to>
    <xdr:sp macro="" textlink="">
      <xdr:nvSpPr>
        <xdr:cNvPr id="4235" name="Control 139" hidden="1">
          <a:extLst>
            <a:ext uri="{63B3BB69-23CF-44E3-9099-C40C66FF867C}">
              <a14:compatExt xmlns:a14="http://schemas.microsoft.com/office/drawing/2010/main" spid="_x0000_s4235"/>
            </a:ext>
            <a:ext uri="{FF2B5EF4-FFF2-40B4-BE49-F238E27FC236}">
              <a16:creationId xmlns:a16="http://schemas.microsoft.com/office/drawing/2014/main" id="{00000000-0008-0000-0100-00008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304800</xdr:colOff>
      <xdr:row>19</xdr:row>
      <xdr:rowOff>228600</xdr:rowOff>
    </xdr:to>
    <xdr:sp macro="" textlink="">
      <xdr:nvSpPr>
        <xdr:cNvPr id="4236" name="Control 140" hidden="1">
          <a:extLst>
            <a:ext uri="{63B3BB69-23CF-44E3-9099-C40C66FF867C}">
              <a14:compatExt xmlns:a14="http://schemas.microsoft.com/office/drawing/2010/main" spid="_x0000_s4236"/>
            </a:ext>
            <a:ext uri="{FF2B5EF4-FFF2-40B4-BE49-F238E27FC236}">
              <a16:creationId xmlns:a16="http://schemas.microsoft.com/office/drawing/2014/main" id="{00000000-0008-0000-0100-00008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304800</xdr:colOff>
      <xdr:row>20</xdr:row>
      <xdr:rowOff>228600</xdr:rowOff>
    </xdr:to>
    <xdr:sp macro="" textlink="">
      <xdr:nvSpPr>
        <xdr:cNvPr id="4237" name="Control 141" hidden="1">
          <a:extLst>
            <a:ext uri="{63B3BB69-23CF-44E3-9099-C40C66FF867C}">
              <a14:compatExt xmlns:a14="http://schemas.microsoft.com/office/drawing/2010/main" spid="_x0000_s4237"/>
            </a:ext>
            <a:ext uri="{FF2B5EF4-FFF2-40B4-BE49-F238E27FC236}">
              <a16:creationId xmlns:a16="http://schemas.microsoft.com/office/drawing/2014/main" id="{00000000-0008-0000-0100-00008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304800</xdr:colOff>
      <xdr:row>20</xdr:row>
      <xdr:rowOff>228600</xdr:rowOff>
    </xdr:to>
    <xdr:sp macro="" textlink="">
      <xdr:nvSpPr>
        <xdr:cNvPr id="4238" name="Control 142" hidden="1">
          <a:extLst>
            <a:ext uri="{63B3BB69-23CF-44E3-9099-C40C66FF867C}">
              <a14:compatExt xmlns:a14="http://schemas.microsoft.com/office/drawing/2010/main" spid="_x0000_s4238"/>
            </a:ext>
            <a:ext uri="{FF2B5EF4-FFF2-40B4-BE49-F238E27FC236}">
              <a16:creationId xmlns:a16="http://schemas.microsoft.com/office/drawing/2014/main" id="{00000000-0008-0000-0100-00008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5</xdr:col>
      <xdr:colOff>304800</xdr:colOff>
      <xdr:row>20</xdr:row>
      <xdr:rowOff>228600</xdr:rowOff>
    </xdr:to>
    <xdr:sp macro="" textlink="">
      <xdr:nvSpPr>
        <xdr:cNvPr id="4239" name="Control 143" hidden="1">
          <a:extLst>
            <a:ext uri="{63B3BB69-23CF-44E3-9099-C40C66FF867C}">
              <a14:compatExt xmlns:a14="http://schemas.microsoft.com/office/drawing/2010/main" spid="_x0000_s4239"/>
            </a:ext>
            <a:ext uri="{FF2B5EF4-FFF2-40B4-BE49-F238E27FC236}">
              <a16:creationId xmlns:a16="http://schemas.microsoft.com/office/drawing/2014/main" id="{00000000-0008-0000-0100-00008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304800</xdr:colOff>
      <xdr:row>20</xdr:row>
      <xdr:rowOff>228600</xdr:rowOff>
    </xdr:to>
    <xdr:sp macro="" textlink="">
      <xdr:nvSpPr>
        <xdr:cNvPr id="4240" name="Control 144" hidden="1">
          <a:extLst>
            <a:ext uri="{63B3BB69-23CF-44E3-9099-C40C66FF867C}">
              <a14:compatExt xmlns:a14="http://schemas.microsoft.com/office/drawing/2010/main" spid="_x0000_s4240"/>
            </a:ext>
            <a:ext uri="{FF2B5EF4-FFF2-40B4-BE49-F238E27FC236}">
              <a16:creationId xmlns:a16="http://schemas.microsoft.com/office/drawing/2014/main" id="{00000000-0008-0000-0100-00009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304800</xdr:colOff>
      <xdr:row>20</xdr:row>
      <xdr:rowOff>228600</xdr:rowOff>
    </xdr:to>
    <xdr:sp macro="" textlink="">
      <xdr:nvSpPr>
        <xdr:cNvPr id="4241" name="Control 145" hidden="1">
          <a:extLst>
            <a:ext uri="{63B3BB69-23CF-44E3-9099-C40C66FF867C}">
              <a14:compatExt xmlns:a14="http://schemas.microsoft.com/office/drawing/2010/main" spid="_x0000_s4241"/>
            </a:ext>
            <a:ext uri="{FF2B5EF4-FFF2-40B4-BE49-F238E27FC236}">
              <a16:creationId xmlns:a16="http://schemas.microsoft.com/office/drawing/2014/main" id="{00000000-0008-0000-0100-00009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304800</xdr:colOff>
      <xdr:row>20</xdr:row>
      <xdr:rowOff>228600</xdr:rowOff>
    </xdr:to>
    <xdr:sp macro="" textlink="">
      <xdr:nvSpPr>
        <xdr:cNvPr id="4242" name="Control 146" hidden="1">
          <a:extLst>
            <a:ext uri="{63B3BB69-23CF-44E3-9099-C40C66FF867C}">
              <a14:compatExt xmlns:a14="http://schemas.microsoft.com/office/drawing/2010/main" spid="_x0000_s4242"/>
            </a:ext>
            <a:ext uri="{FF2B5EF4-FFF2-40B4-BE49-F238E27FC236}">
              <a16:creationId xmlns:a16="http://schemas.microsoft.com/office/drawing/2014/main" id="{00000000-0008-0000-0100-00009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304800</xdr:colOff>
      <xdr:row>20</xdr:row>
      <xdr:rowOff>228600</xdr:rowOff>
    </xdr:to>
    <xdr:sp macro="" textlink="">
      <xdr:nvSpPr>
        <xdr:cNvPr id="4243" name="Control 147" hidden="1">
          <a:extLst>
            <a:ext uri="{63B3BB69-23CF-44E3-9099-C40C66FF867C}">
              <a14:compatExt xmlns:a14="http://schemas.microsoft.com/office/drawing/2010/main" spid="_x0000_s4243"/>
            </a:ext>
            <a:ext uri="{FF2B5EF4-FFF2-40B4-BE49-F238E27FC236}">
              <a16:creationId xmlns:a16="http://schemas.microsoft.com/office/drawing/2014/main" id="{00000000-0008-0000-0100-00009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304800</xdr:colOff>
      <xdr:row>22</xdr:row>
      <xdr:rowOff>228600</xdr:rowOff>
    </xdr:to>
    <xdr:sp macro="" textlink="">
      <xdr:nvSpPr>
        <xdr:cNvPr id="4244" name="Control 148" hidden="1">
          <a:extLst>
            <a:ext uri="{63B3BB69-23CF-44E3-9099-C40C66FF867C}">
              <a14:compatExt xmlns:a14="http://schemas.microsoft.com/office/drawing/2010/main" spid="_x0000_s4244"/>
            </a:ext>
            <a:ext uri="{FF2B5EF4-FFF2-40B4-BE49-F238E27FC236}">
              <a16:creationId xmlns:a16="http://schemas.microsoft.com/office/drawing/2014/main" id="{00000000-0008-0000-0100-00009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304800</xdr:colOff>
      <xdr:row>22</xdr:row>
      <xdr:rowOff>228600</xdr:rowOff>
    </xdr:to>
    <xdr:sp macro="" textlink="">
      <xdr:nvSpPr>
        <xdr:cNvPr id="4245" name="Control 149" hidden="1">
          <a:extLst>
            <a:ext uri="{63B3BB69-23CF-44E3-9099-C40C66FF867C}">
              <a14:compatExt xmlns:a14="http://schemas.microsoft.com/office/drawing/2010/main" spid="_x0000_s4245"/>
            </a:ext>
            <a:ext uri="{FF2B5EF4-FFF2-40B4-BE49-F238E27FC236}">
              <a16:creationId xmlns:a16="http://schemas.microsoft.com/office/drawing/2014/main" id="{00000000-0008-0000-0100-00009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5</xdr:col>
      <xdr:colOff>304800</xdr:colOff>
      <xdr:row>22</xdr:row>
      <xdr:rowOff>228600</xdr:rowOff>
    </xdr:to>
    <xdr:sp macro="" textlink="">
      <xdr:nvSpPr>
        <xdr:cNvPr id="4246" name="Control 150" hidden="1">
          <a:extLst>
            <a:ext uri="{63B3BB69-23CF-44E3-9099-C40C66FF867C}">
              <a14:compatExt xmlns:a14="http://schemas.microsoft.com/office/drawing/2010/main" spid="_x0000_s4246"/>
            </a:ext>
            <a:ext uri="{FF2B5EF4-FFF2-40B4-BE49-F238E27FC236}">
              <a16:creationId xmlns:a16="http://schemas.microsoft.com/office/drawing/2014/main" id="{00000000-0008-0000-0100-00009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304800</xdr:colOff>
      <xdr:row>22</xdr:row>
      <xdr:rowOff>228600</xdr:rowOff>
    </xdr:to>
    <xdr:sp macro="" textlink="">
      <xdr:nvSpPr>
        <xdr:cNvPr id="4247" name="Control 151" hidden="1">
          <a:extLst>
            <a:ext uri="{63B3BB69-23CF-44E3-9099-C40C66FF867C}">
              <a14:compatExt xmlns:a14="http://schemas.microsoft.com/office/drawing/2010/main" spid="_x0000_s4247"/>
            </a:ext>
            <a:ext uri="{FF2B5EF4-FFF2-40B4-BE49-F238E27FC236}">
              <a16:creationId xmlns:a16="http://schemas.microsoft.com/office/drawing/2014/main" id="{00000000-0008-0000-0100-00009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7</xdr:col>
      <xdr:colOff>304800</xdr:colOff>
      <xdr:row>22</xdr:row>
      <xdr:rowOff>228600</xdr:rowOff>
    </xdr:to>
    <xdr:sp macro="" textlink="">
      <xdr:nvSpPr>
        <xdr:cNvPr id="4248" name="Control 152" hidden="1">
          <a:extLst>
            <a:ext uri="{63B3BB69-23CF-44E3-9099-C40C66FF867C}">
              <a14:compatExt xmlns:a14="http://schemas.microsoft.com/office/drawing/2010/main" spid="_x0000_s4248"/>
            </a:ext>
            <a:ext uri="{FF2B5EF4-FFF2-40B4-BE49-F238E27FC236}">
              <a16:creationId xmlns:a16="http://schemas.microsoft.com/office/drawing/2014/main" id="{00000000-0008-0000-0100-00009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304800</xdr:colOff>
      <xdr:row>22</xdr:row>
      <xdr:rowOff>228600</xdr:rowOff>
    </xdr:to>
    <xdr:sp macro="" textlink="">
      <xdr:nvSpPr>
        <xdr:cNvPr id="4249" name="Control 153" hidden="1">
          <a:extLst>
            <a:ext uri="{63B3BB69-23CF-44E3-9099-C40C66FF867C}">
              <a14:compatExt xmlns:a14="http://schemas.microsoft.com/office/drawing/2010/main" spid="_x0000_s4249"/>
            </a:ext>
            <a:ext uri="{FF2B5EF4-FFF2-40B4-BE49-F238E27FC236}">
              <a16:creationId xmlns:a16="http://schemas.microsoft.com/office/drawing/2014/main" id="{00000000-0008-0000-0100-00009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304800</xdr:colOff>
      <xdr:row>22</xdr:row>
      <xdr:rowOff>228600</xdr:rowOff>
    </xdr:to>
    <xdr:sp macro="" textlink="">
      <xdr:nvSpPr>
        <xdr:cNvPr id="4250" name="Control 154" hidden="1">
          <a:extLst>
            <a:ext uri="{63B3BB69-23CF-44E3-9099-C40C66FF867C}">
              <a14:compatExt xmlns:a14="http://schemas.microsoft.com/office/drawing/2010/main" spid="_x0000_s4250"/>
            </a:ext>
            <a:ext uri="{FF2B5EF4-FFF2-40B4-BE49-F238E27FC236}">
              <a16:creationId xmlns:a16="http://schemas.microsoft.com/office/drawing/2014/main" id="{00000000-0008-0000-0100-00009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304800</xdr:colOff>
      <xdr:row>23</xdr:row>
      <xdr:rowOff>228600</xdr:rowOff>
    </xdr:to>
    <xdr:sp macro="" textlink="">
      <xdr:nvSpPr>
        <xdr:cNvPr id="4251" name="Control 155" hidden="1">
          <a:extLst>
            <a:ext uri="{63B3BB69-23CF-44E3-9099-C40C66FF867C}">
              <a14:compatExt xmlns:a14="http://schemas.microsoft.com/office/drawing/2010/main" spid="_x0000_s4251"/>
            </a:ext>
            <a:ext uri="{FF2B5EF4-FFF2-40B4-BE49-F238E27FC236}">
              <a16:creationId xmlns:a16="http://schemas.microsoft.com/office/drawing/2014/main" id="{00000000-0008-0000-0100-00009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304800</xdr:colOff>
      <xdr:row>23</xdr:row>
      <xdr:rowOff>228600</xdr:rowOff>
    </xdr:to>
    <xdr:sp macro="" textlink="">
      <xdr:nvSpPr>
        <xdr:cNvPr id="4252" name="Control 156" hidden="1">
          <a:extLst>
            <a:ext uri="{63B3BB69-23CF-44E3-9099-C40C66FF867C}">
              <a14:compatExt xmlns:a14="http://schemas.microsoft.com/office/drawing/2010/main" spid="_x0000_s4252"/>
            </a:ext>
            <a:ext uri="{FF2B5EF4-FFF2-40B4-BE49-F238E27FC236}">
              <a16:creationId xmlns:a16="http://schemas.microsoft.com/office/drawing/2014/main" id="{00000000-0008-0000-0100-00009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304800</xdr:colOff>
      <xdr:row>23</xdr:row>
      <xdr:rowOff>228600</xdr:rowOff>
    </xdr:to>
    <xdr:sp macro="" textlink="">
      <xdr:nvSpPr>
        <xdr:cNvPr id="4253" name="Control 157" hidden="1">
          <a:extLst>
            <a:ext uri="{63B3BB69-23CF-44E3-9099-C40C66FF867C}">
              <a14:compatExt xmlns:a14="http://schemas.microsoft.com/office/drawing/2010/main" spid="_x0000_s4253"/>
            </a:ext>
            <a:ext uri="{FF2B5EF4-FFF2-40B4-BE49-F238E27FC236}">
              <a16:creationId xmlns:a16="http://schemas.microsoft.com/office/drawing/2014/main" id="{00000000-0008-0000-0100-00009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304800</xdr:colOff>
      <xdr:row>23</xdr:row>
      <xdr:rowOff>228600</xdr:rowOff>
    </xdr:to>
    <xdr:sp macro="" textlink="">
      <xdr:nvSpPr>
        <xdr:cNvPr id="4254" name="Control 158" hidden="1">
          <a:extLst>
            <a:ext uri="{63B3BB69-23CF-44E3-9099-C40C66FF867C}">
              <a14:compatExt xmlns:a14="http://schemas.microsoft.com/office/drawing/2010/main" spid="_x0000_s4254"/>
            </a:ext>
            <a:ext uri="{FF2B5EF4-FFF2-40B4-BE49-F238E27FC236}">
              <a16:creationId xmlns:a16="http://schemas.microsoft.com/office/drawing/2014/main" id="{00000000-0008-0000-0100-00009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304800</xdr:colOff>
      <xdr:row>23</xdr:row>
      <xdr:rowOff>228600</xdr:rowOff>
    </xdr:to>
    <xdr:sp macro="" textlink="">
      <xdr:nvSpPr>
        <xdr:cNvPr id="4255" name="Control 159" hidden="1">
          <a:extLst>
            <a:ext uri="{63B3BB69-23CF-44E3-9099-C40C66FF867C}">
              <a14:compatExt xmlns:a14="http://schemas.microsoft.com/office/drawing/2010/main" spid="_x0000_s4255"/>
            </a:ext>
            <a:ext uri="{FF2B5EF4-FFF2-40B4-BE49-F238E27FC236}">
              <a16:creationId xmlns:a16="http://schemas.microsoft.com/office/drawing/2014/main" id="{00000000-0008-0000-0100-00009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304800</xdr:colOff>
      <xdr:row>23</xdr:row>
      <xdr:rowOff>228600</xdr:rowOff>
    </xdr:to>
    <xdr:sp macro="" textlink="">
      <xdr:nvSpPr>
        <xdr:cNvPr id="4256" name="Control 160" hidden="1">
          <a:extLst>
            <a:ext uri="{63B3BB69-23CF-44E3-9099-C40C66FF867C}">
              <a14:compatExt xmlns:a14="http://schemas.microsoft.com/office/drawing/2010/main" spid="_x0000_s4256"/>
            </a:ext>
            <a:ext uri="{FF2B5EF4-FFF2-40B4-BE49-F238E27FC236}">
              <a16:creationId xmlns:a16="http://schemas.microsoft.com/office/drawing/2014/main" id="{00000000-0008-0000-0100-0000A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9</xdr:col>
      <xdr:colOff>304800</xdr:colOff>
      <xdr:row>23</xdr:row>
      <xdr:rowOff>228600</xdr:rowOff>
    </xdr:to>
    <xdr:sp macro="" textlink="">
      <xdr:nvSpPr>
        <xdr:cNvPr id="4257" name="Control 161" hidden="1">
          <a:extLst>
            <a:ext uri="{63B3BB69-23CF-44E3-9099-C40C66FF867C}">
              <a14:compatExt xmlns:a14="http://schemas.microsoft.com/office/drawing/2010/main" spid="_x0000_s4257"/>
            </a:ext>
            <a:ext uri="{FF2B5EF4-FFF2-40B4-BE49-F238E27FC236}">
              <a16:creationId xmlns:a16="http://schemas.microsoft.com/office/drawing/2014/main" id="{00000000-0008-0000-0100-0000A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304800</xdr:colOff>
      <xdr:row>24</xdr:row>
      <xdr:rowOff>228600</xdr:rowOff>
    </xdr:to>
    <xdr:sp macro="" textlink="">
      <xdr:nvSpPr>
        <xdr:cNvPr id="4258" name="Control 162" hidden="1">
          <a:extLst>
            <a:ext uri="{63B3BB69-23CF-44E3-9099-C40C66FF867C}">
              <a14:compatExt xmlns:a14="http://schemas.microsoft.com/office/drawing/2010/main" spid="_x0000_s4258"/>
            </a:ext>
            <a:ext uri="{FF2B5EF4-FFF2-40B4-BE49-F238E27FC236}">
              <a16:creationId xmlns:a16="http://schemas.microsoft.com/office/drawing/2014/main" id="{00000000-0008-0000-0100-0000A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304800</xdr:colOff>
      <xdr:row>24</xdr:row>
      <xdr:rowOff>228600</xdr:rowOff>
    </xdr:to>
    <xdr:sp macro="" textlink="">
      <xdr:nvSpPr>
        <xdr:cNvPr id="4259" name="Control 163" hidden="1">
          <a:extLst>
            <a:ext uri="{63B3BB69-23CF-44E3-9099-C40C66FF867C}">
              <a14:compatExt xmlns:a14="http://schemas.microsoft.com/office/drawing/2010/main" spid="_x0000_s4259"/>
            </a:ext>
            <a:ext uri="{FF2B5EF4-FFF2-40B4-BE49-F238E27FC236}">
              <a16:creationId xmlns:a16="http://schemas.microsoft.com/office/drawing/2014/main" id="{00000000-0008-0000-0100-0000A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5</xdr:col>
      <xdr:colOff>304800</xdr:colOff>
      <xdr:row>24</xdr:row>
      <xdr:rowOff>228600</xdr:rowOff>
    </xdr:to>
    <xdr:sp macro="" textlink="">
      <xdr:nvSpPr>
        <xdr:cNvPr id="4260" name="Control 164" hidden="1">
          <a:extLst>
            <a:ext uri="{63B3BB69-23CF-44E3-9099-C40C66FF867C}">
              <a14:compatExt xmlns:a14="http://schemas.microsoft.com/office/drawing/2010/main" spid="_x0000_s4260"/>
            </a:ext>
            <a:ext uri="{FF2B5EF4-FFF2-40B4-BE49-F238E27FC236}">
              <a16:creationId xmlns:a16="http://schemas.microsoft.com/office/drawing/2014/main" id="{00000000-0008-0000-0100-0000A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304800</xdr:colOff>
      <xdr:row>24</xdr:row>
      <xdr:rowOff>228600</xdr:rowOff>
    </xdr:to>
    <xdr:sp macro="" textlink="">
      <xdr:nvSpPr>
        <xdr:cNvPr id="4261" name="Control 165" hidden="1">
          <a:extLst>
            <a:ext uri="{63B3BB69-23CF-44E3-9099-C40C66FF867C}">
              <a14:compatExt xmlns:a14="http://schemas.microsoft.com/office/drawing/2010/main" spid="_x0000_s4261"/>
            </a:ext>
            <a:ext uri="{FF2B5EF4-FFF2-40B4-BE49-F238E27FC236}">
              <a16:creationId xmlns:a16="http://schemas.microsoft.com/office/drawing/2014/main" id="{00000000-0008-0000-0100-0000A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304800</xdr:colOff>
      <xdr:row>24</xdr:row>
      <xdr:rowOff>228600</xdr:rowOff>
    </xdr:to>
    <xdr:sp macro="" textlink="">
      <xdr:nvSpPr>
        <xdr:cNvPr id="4262" name="Control 166" hidden="1">
          <a:extLst>
            <a:ext uri="{63B3BB69-23CF-44E3-9099-C40C66FF867C}">
              <a14:compatExt xmlns:a14="http://schemas.microsoft.com/office/drawing/2010/main" spid="_x0000_s4262"/>
            </a:ext>
            <a:ext uri="{FF2B5EF4-FFF2-40B4-BE49-F238E27FC236}">
              <a16:creationId xmlns:a16="http://schemas.microsoft.com/office/drawing/2014/main" id="{00000000-0008-0000-0100-0000A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304800</xdr:colOff>
      <xdr:row>24</xdr:row>
      <xdr:rowOff>228600</xdr:rowOff>
    </xdr:to>
    <xdr:sp macro="" textlink="">
      <xdr:nvSpPr>
        <xdr:cNvPr id="4263" name="Control 167" hidden="1">
          <a:extLst>
            <a:ext uri="{63B3BB69-23CF-44E3-9099-C40C66FF867C}">
              <a14:compatExt xmlns:a14="http://schemas.microsoft.com/office/drawing/2010/main" spid="_x0000_s4263"/>
            </a:ext>
            <a:ext uri="{FF2B5EF4-FFF2-40B4-BE49-F238E27FC236}">
              <a16:creationId xmlns:a16="http://schemas.microsoft.com/office/drawing/2014/main" id="{00000000-0008-0000-0100-0000A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9</xdr:col>
      <xdr:colOff>304800</xdr:colOff>
      <xdr:row>24</xdr:row>
      <xdr:rowOff>228600</xdr:rowOff>
    </xdr:to>
    <xdr:sp macro="" textlink="">
      <xdr:nvSpPr>
        <xdr:cNvPr id="4264" name="Control 168" hidden="1">
          <a:extLst>
            <a:ext uri="{63B3BB69-23CF-44E3-9099-C40C66FF867C}">
              <a14:compatExt xmlns:a14="http://schemas.microsoft.com/office/drawing/2010/main" spid="_x0000_s4264"/>
            </a:ext>
            <a:ext uri="{FF2B5EF4-FFF2-40B4-BE49-F238E27FC236}">
              <a16:creationId xmlns:a16="http://schemas.microsoft.com/office/drawing/2014/main" id="{00000000-0008-0000-0100-0000A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304800</xdr:colOff>
      <xdr:row>25</xdr:row>
      <xdr:rowOff>228600</xdr:rowOff>
    </xdr:to>
    <xdr:sp macro="" textlink="">
      <xdr:nvSpPr>
        <xdr:cNvPr id="4265" name="Control 169" hidden="1">
          <a:extLst>
            <a:ext uri="{63B3BB69-23CF-44E3-9099-C40C66FF867C}">
              <a14:compatExt xmlns:a14="http://schemas.microsoft.com/office/drawing/2010/main" spid="_x0000_s4265"/>
            </a:ext>
            <a:ext uri="{FF2B5EF4-FFF2-40B4-BE49-F238E27FC236}">
              <a16:creationId xmlns:a16="http://schemas.microsoft.com/office/drawing/2014/main" id="{00000000-0008-0000-0100-0000A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304800</xdr:colOff>
      <xdr:row>25</xdr:row>
      <xdr:rowOff>228600</xdr:rowOff>
    </xdr:to>
    <xdr:sp macro="" textlink="">
      <xdr:nvSpPr>
        <xdr:cNvPr id="4266" name="Control 170" hidden="1">
          <a:extLst>
            <a:ext uri="{63B3BB69-23CF-44E3-9099-C40C66FF867C}">
              <a14:compatExt xmlns:a14="http://schemas.microsoft.com/office/drawing/2010/main" spid="_x0000_s4266"/>
            </a:ext>
            <a:ext uri="{FF2B5EF4-FFF2-40B4-BE49-F238E27FC236}">
              <a16:creationId xmlns:a16="http://schemas.microsoft.com/office/drawing/2014/main" id="{00000000-0008-0000-0100-0000A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5</xdr:col>
      <xdr:colOff>304800</xdr:colOff>
      <xdr:row>25</xdr:row>
      <xdr:rowOff>228600</xdr:rowOff>
    </xdr:to>
    <xdr:sp macro="" textlink="">
      <xdr:nvSpPr>
        <xdr:cNvPr id="4267" name="Control 171" hidden="1">
          <a:extLst>
            <a:ext uri="{63B3BB69-23CF-44E3-9099-C40C66FF867C}">
              <a14:compatExt xmlns:a14="http://schemas.microsoft.com/office/drawing/2010/main" spid="_x0000_s4267"/>
            </a:ext>
            <a:ext uri="{FF2B5EF4-FFF2-40B4-BE49-F238E27FC236}">
              <a16:creationId xmlns:a16="http://schemas.microsoft.com/office/drawing/2014/main" id="{00000000-0008-0000-0100-0000A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304800</xdr:colOff>
      <xdr:row>25</xdr:row>
      <xdr:rowOff>228600</xdr:rowOff>
    </xdr:to>
    <xdr:sp macro="" textlink="">
      <xdr:nvSpPr>
        <xdr:cNvPr id="4268" name="Control 172" hidden="1">
          <a:extLst>
            <a:ext uri="{63B3BB69-23CF-44E3-9099-C40C66FF867C}">
              <a14:compatExt xmlns:a14="http://schemas.microsoft.com/office/drawing/2010/main" spid="_x0000_s4268"/>
            </a:ext>
            <a:ext uri="{FF2B5EF4-FFF2-40B4-BE49-F238E27FC236}">
              <a16:creationId xmlns:a16="http://schemas.microsoft.com/office/drawing/2014/main" id="{00000000-0008-0000-0100-0000A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304800</xdr:colOff>
      <xdr:row>25</xdr:row>
      <xdr:rowOff>228600</xdr:rowOff>
    </xdr:to>
    <xdr:sp macro="" textlink="">
      <xdr:nvSpPr>
        <xdr:cNvPr id="4269" name="Control 173" hidden="1">
          <a:extLst>
            <a:ext uri="{63B3BB69-23CF-44E3-9099-C40C66FF867C}">
              <a14:compatExt xmlns:a14="http://schemas.microsoft.com/office/drawing/2010/main" spid="_x0000_s4269"/>
            </a:ext>
            <a:ext uri="{FF2B5EF4-FFF2-40B4-BE49-F238E27FC236}">
              <a16:creationId xmlns:a16="http://schemas.microsoft.com/office/drawing/2014/main" id="{00000000-0008-0000-0100-0000A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304800</xdr:colOff>
      <xdr:row>25</xdr:row>
      <xdr:rowOff>228600</xdr:rowOff>
    </xdr:to>
    <xdr:sp macro="" textlink="">
      <xdr:nvSpPr>
        <xdr:cNvPr id="4270" name="Control 174" hidden="1">
          <a:extLst>
            <a:ext uri="{63B3BB69-23CF-44E3-9099-C40C66FF867C}">
              <a14:compatExt xmlns:a14="http://schemas.microsoft.com/office/drawing/2010/main" spid="_x0000_s4270"/>
            </a:ext>
            <a:ext uri="{FF2B5EF4-FFF2-40B4-BE49-F238E27FC236}">
              <a16:creationId xmlns:a16="http://schemas.microsoft.com/office/drawing/2014/main" id="{00000000-0008-0000-0100-0000A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9</xdr:col>
      <xdr:colOff>304800</xdr:colOff>
      <xdr:row>25</xdr:row>
      <xdr:rowOff>228600</xdr:rowOff>
    </xdr:to>
    <xdr:sp macro="" textlink="">
      <xdr:nvSpPr>
        <xdr:cNvPr id="4271" name="Control 175" hidden="1">
          <a:extLst>
            <a:ext uri="{63B3BB69-23CF-44E3-9099-C40C66FF867C}">
              <a14:compatExt xmlns:a14="http://schemas.microsoft.com/office/drawing/2010/main" spid="_x0000_s4271"/>
            </a:ext>
            <a:ext uri="{FF2B5EF4-FFF2-40B4-BE49-F238E27FC236}">
              <a16:creationId xmlns:a16="http://schemas.microsoft.com/office/drawing/2014/main" id="{00000000-0008-0000-0100-0000A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304800</xdr:colOff>
      <xdr:row>26</xdr:row>
      <xdr:rowOff>228600</xdr:rowOff>
    </xdr:to>
    <xdr:sp macro="" textlink="">
      <xdr:nvSpPr>
        <xdr:cNvPr id="4272" name="Control 176" hidden="1">
          <a:extLst>
            <a:ext uri="{63B3BB69-23CF-44E3-9099-C40C66FF867C}">
              <a14:compatExt xmlns:a14="http://schemas.microsoft.com/office/drawing/2010/main" spid="_x0000_s4272"/>
            </a:ext>
            <a:ext uri="{FF2B5EF4-FFF2-40B4-BE49-F238E27FC236}">
              <a16:creationId xmlns:a16="http://schemas.microsoft.com/office/drawing/2014/main" id="{00000000-0008-0000-0100-0000B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304800</xdr:colOff>
      <xdr:row>26</xdr:row>
      <xdr:rowOff>228600</xdr:rowOff>
    </xdr:to>
    <xdr:sp macro="" textlink="">
      <xdr:nvSpPr>
        <xdr:cNvPr id="4273" name="Control 177" hidden="1">
          <a:extLst>
            <a:ext uri="{63B3BB69-23CF-44E3-9099-C40C66FF867C}">
              <a14:compatExt xmlns:a14="http://schemas.microsoft.com/office/drawing/2010/main" spid="_x0000_s4273"/>
            </a:ext>
            <a:ext uri="{FF2B5EF4-FFF2-40B4-BE49-F238E27FC236}">
              <a16:creationId xmlns:a16="http://schemas.microsoft.com/office/drawing/2014/main" id="{00000000-0008-0000-0100-0000B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5</xdr:col>
      <xdr:colOff>304800</xdr:colOff>
      <xdr:row>26</xdr:row>
      <xdr:rowOff>228600</xdr:rowOff>
    </xdr:to>
    <xdr:sp macro="" textlink="">
      <xdr:nvSpPr>
        <xdr:cNvPr id="4274" name="Control 178" hidden="1">
          <a:extLst>
            <a:ext uri="{63B3BB69-23CF-44E3-9099-C40C66FF867C}">
              <a14:compatExt xmlns:a14="http://schemas.microsoft.com/office/drawing/2010/main" spid="_x0000_s4274"/>
            </a:ext>
            <a:ext uri="{FF2B5EF4-FFF2-40B4-BE49-F238E27FC236}">
              <a16:creationId xmlns:a16="http://schemas.microsoft.com/office/drawing/2014/main" id="{00000000-0008-0000-0100-0000B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6</xdr:col>
      <xdr:colOff>304800</xdr:colOff>
      <xdr:row>26</xdr:row>
      <xdr:rowOff>228600</xdr:rowOff>
    </xdr:to>
    <xdr:sp macro="" textlink="">
      <xdr:nvSpPr>
        <xdr:cNvPr id="4275" name="Control 179" hidden="1">
          <a:extLst>
            <a:ext uri="{63B3BB69-23CF-44E3-9099-C40C66FF867C}">
              <a14:compatExt xmlns:a14="http://schemas.microsoft.com/office/drawing/2010/main" spid="_x0000_s4275"/>
            </a:ext>
            <a:ext uri="{FF2B5EF4-FFF2-40B4-BE49-F238E27FC236}">
              <a16:creationId xmlns:a16="http://schemas.microsoft.com/office/drawing/2014/main" id="{00000000-0008-0000-0100-0000B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304800</xdr:colOff>
      <xdr:row>26</xdr:row>
      <xdr:rowOff>228600</xdr:rowOff>
    </xdr:to>
    <xdr:sp macro="" textlink="">
      <xdr:nvSpPr>
        <xdr:cNvPr id="4276" name="Control 180" hidden="1">
          <a:extLst>
            <a:ext uri="{63B3BB69-23CF-44E3-9099-C40C66FF867C}">
              <a14:compatExt xmlns:a14="http://schemas.microsoft.com/office/drawing/2010/main" spid="_x0000_s4276"/>
            </a:ext>
            <a:ext uri="{FF2B5EF4-FFF2-40B4-BE49-F238E27FC236}">
              <a16:creationId xmlns:a16="http://schemas.microsoft.com/office/drawing/2014/main" id="{00000000-0008-0000-0100-0000B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304800</xdr:colOff>
      <xdr:row>26</xdr:row>
      <xdr:rowOff>228600</xdr:rowOff>
    </xdr:to>
    <xdr:sp macro="" textlink="">
      <xdr:nvSpPr>
        <xdr:cNvPr id="4277" name="Control 181" hidden="1">
          <a:extLst>
            <a:ext uri="{63B3BB69-23CF-44E3-9099-C40C66FF867C}">
              <a14:compatExt xmlns:a14="http://schemas.microsoft.com/office/drawing/2010/main" spid="_x0000_s4277"/>
            </a:ext>
            <a:ext uri="{FF2B5EF4-FFF2-40B4-BE49-F238E27FC236}">
              <a16:creationId xmlns:a16="http://schemas.microsoft.com/office/drawing/2014/main" id="{00000000-0008-0000-0100-0000B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304800</xdr:colOff>
      <xdr:row>26</xdr:row>
      <xdr:rowOff>228600</xdr:rowOff>
    </xdr:to>
    <xdr:sp macro="" textlink="">
      <xdr:nvSpPr>
        <xdr:cNvPr id="4278" name="Control 182" hidden="1">
          <a:extLst>
            <a:ext uri="{63B3BB69-23CF-44E3-9099-C40C66FF867C}">
              <a14:compatExt xmlns:a14="http://schemas.microsoft.com/office/drawing/2010/main" spid="_x0000_s4278"/>
            </a:ext>
            <a:ext uri="{FF2B5EF4-FFF2-40B4-BE49-F238E27FC236}">
              <a16:creationId xmlns:a16="http://schemas.microsoft.com/office/drawing/2014/main" id="{00000000-0008-0000-0100-0000B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304800</xdr:colOff>
      <xdr:row>27</xdr:row>
      <xdr:rowOff>228600</xdr:rowOff>
    </xdr:to>
    <xdr:sp macro="" textlink="">
      <xdr:nvSpPr>
        <xdr:cNvPr id="4279" name="Control 183" hidden="1">
          <a:extLst>
            <a:ext uri="{63B3BB69-23CF-44E3-9099-C40C66FF867C}">
              <a14:compatExt xmlns:a14="http://schemas.microsoft.com/office/drawing/2010/main" spid="_x0000_s4279"/>
            </a:ext>
            <a:ext uri="{FF2B5EF4-FFF2-40B4-BE49-F238E27FC236}">
              <a16:creationId xmlns:a16="http://schemas.microsoft.com/office/drawing/2014/main" id="{00000000-0008-0000-0100-0000B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304800</xdr:colOff>
      <xdr:row>27</xdr:row>
      <xdr:rowOff>228600</xdr:rowOff>
    </xdr:to>
    <xdr:sp macro="" textlink="">
      <xdr:nvSpPr>
        <xdr:cNvPr id="4280" name="Control 184" hidden="1">
          <a:extLst>
            <a:ext uri="{63B3BB69-23CF-44E3-9099-C40C66FF867C}">
              <a14:compatExt xmlns:a14="http://schemas.microsoft.com/office/drawing/2010/main" spid="_x0000_s4280"/>
            </a:ext>
            <a:ext uri="{FF2B5EF4-FFF2-40B4-BE49-F238E27FC236}">
              <a16:creationId xmlns:a16="http://schemas.microsoft.com/office/drawing/2014/main" id="{00000000-0008-0000-0100-0000B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304800</xdr:colOff>
      <xdr:row>27</xdr:row>
      <xdr:rowOff>228600</xdr:rowOff>
    </xdr:to>
    <xdr:sp macro="" textlink="">
      <xdr:nvSpPr>
        <xdr:cNvPr id="4281" name="Control 185" hidden="1">
          <a:extLst>
            <a:ext uri="{63B3BB69-23CF-44E3-9099-C40C66FF867C}">
              <a14:compatExt xmlns:a14="http://schemas.microsoft.com/office/drawing/2010/main" spid="_x0000_s4281"/>
            </a:ext>
            <a:ext uri="{FF2B5EF4-FFF2-40B4-BE49-F238E27FC236}">
              <a16:creationId xmlns:a16="http://schemas.microsoft.com/office/drawing/2014/main" id="{00000000-0008-0000-0100-0000B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304800</xdr:colOff>
      <xdr:row>27</xdr:row>
      <xdr:rowOff>228600</xdr:rowOff>
    </xdr:to>
    <xdr:sp macro="" textlink="">
      <xdr:nvSpPr>
        <xdr:cNvPr id="4282" name="Control 186" hidden="1">
          <a:extLst>
            <a:ext uri="{63B3BB69-23CF-44E3-9099-C40C66FF867C}">
              <a14:compatExt xmlns:a14="http://schemas.microsoft.com/office/drawing/2010/main" spid="_x0000_s4282"/>
            </a:ext>
            <a:ext uri="{FF2B5EF4-FFF2-40B4-BE49-F238E27FC236}">
              <a16:creationId xmlns:a16="http://schemas.microsoft.com/office/drawing/2014/main" id="{00000000-0008-0000-0100-0000B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304800</xdr:colOff>
      <xdr:row>27</xdr:row>
      <xdr:rowOff>228600</xdr:rowOff>
    </xdr:to>
    <xdr:sp macro="" textlink="">
      <xdr:nvSpPr>
        <xdr:cNvPr id="4283" name="Control 187" hidden="1">
          <a:extLst>
            <a:ext uri="{63B3BB69-23CF-44E3-9099-C40C66FF867C}">
              <a14:compatExt xmlns:a14="http://schemas.microsoft.com/office/drawing/2010/main" spid="_x0000_s4283"/>
            </a:ext>
            <a:ext uri="{FF2B5EF4-FFF2-40B4-BE49-F238E27FC236}">
              <a16:creationId xmlns:a16="http://schemas.microsoft.com/office/drawing/2014/main" id="{00000000-0008-0000-0100-0000B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304800</xdr:colOff>
      <xdr:row>27</xdr:row>
      <xdr:rowOff>228600</xdr:rowOff>
    </xdr:to>
    <xdr:sp macro="" textlink="">
      <xdr:nvSpPr>
        <xdr:cNvPr id="4284" name="Control 188" hidden="1">
          <a:extLst>
            <a:ext uri="{63B3BB69-23CF-44E3-9099-C40C66FF867C}">
              <a14:compatExt xmlns:a14="http://schemas.microsoft.com/office/drawing/2010/main" spid="_x0000_s4284"/>
            </a:ext>
            <a:ext uri="{FF2B5EF4-FFF2-40B4-BE49-F238E27FC236}">
              <a16:creationId xmlns:a16="http://schemas.microsoft.com/office/drawing/2014/main" id="{00000000-0008-0000-0100-0000B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9</xdr:col>
      <xdr:colOff>304800</xdr:colOff>
      <xdr:row>27</xdr:row>
      <xdr:rowOff>228600</xdr:rowOff>
    </xdr:to>
    <xdr:sp macro="" textlink="">
      <xdr:nvSpPr>
        <xdr:cNvPr id="4285" name="Control 189" hidden="1">
          <a:extLst>
            <a:ext uri="{63B3BB69-23CF-44E3-9099-C40C66FF867C}">
              <a14:compatExt xmlns:a14="http://schemas.microsoft.com/office/drawing/2010/main" spid="_x0000_s4285"/>
            </a:ext>
            <a:ext uri="{FF2B5EF4-FFF2-40B4-BE49-F238E27FC236}">
              <a16:creationId xmlns:a16="http://schemas.microsoft.com/office/drawing/2014/main" id="{00000000-0008-0000-0100-0000B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304800</xdr:colOff>
      <xdr:row>28</xdr:row>
      <xdr:rowOff>228600</xdr:rowOff>
    </xdr:to>
    <xdr:sp macro="" textlink="">
      <xdr:nvSpPr>
        <xdr:cNvPr id="4286" name="Control 190" hidden="1">
          <a:extLst>
            <a:ext uri="{63B3BB69-23CF-44E3-9099-C40C66FF867C}">
              <a14:compatExt xmlns:a14="http://schemas.microsoft.com/office/drawing/2010/main" spid="_x0000_s4286"/>
            </a:ext>
            <a:ext uri="{FF2B5EF4-FFF2-40B4-BE49-F238E27FC236}">
              <a16:creationId xmlns:a16="http://schemas.microsoft.com/office/drawing/2014/main" id="{00000000-0008-0000-0100-0000B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304800</xdr:colOff>
      <xdr:row>28</xdr:row>
      <xdr:rowOff>228600</xdr:rowOff>
    </xdr:to>
    <xdr:sp macro="" textlink="">
      <xdr:nvSpPr>
        <xdr:cNvPr id="4287" name="Control 191" hidden="1">
          <a:extLst>
            <a:ext uri="{63B3BB69-23CF-44E3-9099-C40C66FF867C}">
              <a14:compatExt xmlns:a14="http://schemas.microsoft.com/office/drawing/2010/main" spid="_x0000_s4287"/>
            </a:ext>
            <a:ext uri="{FF2B5EF4-FFF2-40B4-BE49-F238E27FC236}">
              <a16:creationId xmlns:a16="http://schemas.microsoft.com/office/drawing/2014/main" id="{00000000-0008-0000-0100-0000B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304800</xdr:colOff>
      <xdr:row>28</xdr:row>
      <xdr:rowOff>228600</xdr:rowOff>
    </xdr:to>
    <xdr:sp macro="" textlink="">
      <xdr:nvSpPr>
        <xdr:cNvPr id="4288" name="Control 192" hidden="1">
          <a:extLst>
            <a:ext uri="{63B3BB69-23CF-44E3-9099-C40C66FF867C}">
              <a14:compatExt xmlns:a14="http://schemas.microsoft.com/office/drawing/2010/main" spid="_x0000_s4288"/>
            </a:ext>
            <a:ext uri="{FF2B5EF4-FFF2-40B4-BE49-F238E27FC236}">
              <a16:creationId xmlns:a16="http://schemas.microsoft.com/office/drawing/2014/main" id="{00000000-0008-0000-0100-0000C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6</xdr:col>
      <xdr:colOff>304800</xdr:colOff>
      <xdr:row>28</xdr:row>
      <xdr:rowOff>228600</xdr:rowOff>
    </xdr:to>
    <xdr:sp macro="" textlink="">
      <xdr:nvSpPr>
        <xdr:cNvPr id="4289" name="Control 193" hidden="1">
          <a:extLst>
            <a:ext uri="{63B3BB69-23CF-44E3-9099-C40C66FF867C}">
              <a14:compatExt xmlns:a14="http://schemas.microsoft.com/office/drawing/2010/main" spid="_x0000_s4289"/>
            </a:ext>
            <a:ext uri="{FF2B5EF4-FFF2-40B4-BE49-F238E27FC236}">
              <a16:creationId xmlns:a16="http://schemas.microsoft.com/office/drawing/2014/main" id="{00000000-0008-0000-0100-0000C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304800</xdr:colOff>
      <xdr:row>28</xdr:row>
      <xdr:rowOff>228600</xdr:rowOff>
    </xdr:to>
    <xdr:sp macro="" textlink="">
      <xdr:nvSpPr>
        <xdr:cNvPr id="4290" name="Control 194" hidden="1">
          <a:extLst>
            <a:ext uri="{63B3BB69-23CF-44E3-9099-C40C66FF867C}">
              <a14:compatExt xmlns:a14="http://schemas.microsoft.com/office/drawing/2010/main" spid="_x0000_s4290"/>
            </a:ext>
            <a:ext uri="{FF2B5EF4-FFF2-40B4-BE49-F238E27FC236}">
              <a16:creationId xmlns:a16="http://schemas.microsoft.com/office/drawing/2014/main" id="{00000000-0008-0000-0100-0000C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304800</xdr:colOff>
      <xdr:row>28</xdr:row>
      <xdr:rowOff>228600</xdr:rowOff>
    </xdr:to>
    <xdr:sp macro="" textlink="">
      <xdr:nvSpPr>
        <xdr:cNvPr id="4291" name="Control 195" hidden="1">
          <a:extLst>
            <a:ext uri="{63B3BB69-23CF-44E3-9099-C40C66FF867C}">
              <a14:compatExt xmlns:a14="http://schemas.microsoft.com/office/drawing/2010/main" spid="_x0000_s4291"/>
            </a:ext>
            <a:ext uri="{FF2B5EF4-FFF2-40B4-BE49-F238E27FC236}">
              <a16:creationId xmlns:a16="http://schemas.microsoft.com/office/drawing/2014/main" id="{00000000-0008-0000-0100-0000C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9</xdr:col>
      <xdr:colOff>304800</xdr:colOff>
      <xdr:row>28</xdr:row>
      <xdr:rowOff>228600</xdr:rowOff>
    </xdr:to>
    <xdr:sp macro="" textlink="">
      <xdr:nvSpPr>
        <xdr:cNvPr id="4292" name="Control 196" hidden="1">
          <a:extLst>
            <a:ext uri="{63B3BB69-23CF-44E3-9099-C40C66FF867C}">
              <a14:compatExt xmlns:a14="http://schemas.microsoft.com/office/drawing/2010/main" spid="_x0000_s4292"/>
            </a:ext>
            <a:ext uri="{FF2B5EF4-FFF2-40B4-BE49-F238E27FC236}">
              <a16:creationId xmlns:a16="http://schemas.microsoft.com/office/drawing/2014/main" id="{00000000-0008-0000-0100-0000C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304800</xdr:colOff>
      <xdr:row>29</xdr:row>
      <xdr:rowOff>228600</xdr:rowOff>
    </xdr:to>
    <xdr:sp macro="" textlink="">
      <xdr:nvSpPr>
        <xdr:cNvPr id="4293" name="Control 197" hidden="1">
          <a:extLst>
            <a:ext uri="{63B3BB69-23CF-44E3-9099-C40C66FF867C}">
              <a14:compatExt xmlns:a14="http://schemas.microsoft.com/office/drawing/2010/main" spid="_x0000_s4293"/>
            </a:ext>
            <a:ext uri="{FF2B5EF4-FFF2-40B4-BE49-F238E27FC236}">
              <a16:creationId xmlns:a16="http://schemas.microsoft.com/office/drawing/2014/main" id="{00000000-0008-0000-0100-0000C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4</xdr:col>
      <xdr:colOff>304800</xdr:colOff>
      <xdr:row>29</xdr:row>
      <xdr:rowOff>228600</xdr:rowOff>
    </xdr:to>
    <xdr:sp macro="" textlink="">
      <xdr:nvSpPr>
        <xdr:cNvPr id="4294" name="Control 198" hidden="1">
          <a:extLst>
            <a:ext uri="{63B3BB69-23CF-44E3-9099-C40C66FF867C}">
              <a14:compatExt xmlns:a14="http://schemas.microsoft.com/office/drawing/2010/main" spid="_x0000_s4294"/>
            </a:ext>
            <a:ext uri="{FF2B5EF4-FFF2-40B4-BE49-F238E27FC236}">
              <a16:creationId xmlns:a16="http://schemas.microsoft.com/office/drawing/2014/main" id="{00000000-0008-0000-0100-0000C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5</xdr:col>
      <xdr:colOff>304800</xdr:colOff>
      <xdr:row>29</xdr:row>
      <xdr:rowOff>228600</xdr:rowOff>
    </xdr:to>
    <xdr:sp macro="" textlink="">
      <xdr:nvSpPr>
        <xdr:cNvPr id="4295" name="Control 199" hidden="1">
          <a:extLst>
            <a:ext uri="{63B3BB69-23CF-44E3-9099-C40C66FF867C}">
              <a14:compatExt xmlns:a14="http://schemas.microsoft.com/office/drawing/2010/main" spid="_x0000_s4295"/>
            </a:ext>
            <a:ext uri="{FF2B5EF4-FFF2-40B4-BE49-F238E27FC236}">
              <a16:creationId xmlns:a16="http://schemas.microsoft.com/office/drawing/2014/main" id="{00000000-0008-0000-0100-0000C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6</xdr:col>
      <xdr:colOff>304800</xdr:colOff>
      <xdr:row>29</xdr:row>
      <xdr:rowOff>228600</xdr:rowOff>
    </xdr:to>
    <xdr:sp macro="" textlink="">
      <xdr:nvSpPr>
        <xdr:cNvPr id="4296" name="Control 200" hidden="1">
          <a:extLst>
            <a:ext uri="{63B3BB69-23CF-44E3-9099-C40C66FF867C}">
              <a14:compatExt xmlns:a14="http://schemas.microsoft.com/office/drawing/2010/main" spid="_x0000_s4296"/>
            </a:ext>
            <a:ext uri="{FF2B5EF4-FFF2-40B4-BE49-F238E27FC236}">
              <a16:creationId xmlns:a16="http://schemas.microsoft.com/office/drawing/2014/main" id="{00000000-0008-0000-0100-0000C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304800</xdr:colOff>
      <xdr:row>29</xdr:row>
      <xdr:rowOff>228600</xdr:rowOff>
    </xdr:to>
    <xdr:sp macro="" textlink="">
      <xdr:nvSpPr>
        <xdr:cNvPr id="4297" name="Control 201" hidden="1">
          <a:extLst>
            <a:ext uri="{63B3BB69-23CF-44E3-9099-C40C66FF867C}">
              <a14:compatExt xmlns:a14="http://schemas.microsoft.com/office/drawing/2010/main" spid="_x0000_s4297"/>
            </a:ext>
            <a:ext uri="{FF2B5EF4-FFF2-40B4-BE49-F238E27FC236}">
              <a16:creationId xmlns:a16="http://schemas.microsoft.com/office/drawing/2014/main" id="{00000000-0008-0000-0100-0000C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304800</xdr:colOff>
      <xdr:row>29</xdr:row>
      <xdr:rowOff>228600</xdr:rowOff>
    </xdr:to>
    <xdr:sp macro="" textlink="">
      <xdr:nvSpPr>
        <xdr:cNvPr id="4298" name="Control 202" hidden="1">
          <a:extLst>
            <a:ext uri="{63B3BB69-23CF-44E3-9099-C40C66FF867C}">
              <a14:compatExt xmlns:a14="http://schemas.microsoft.com/office/drawing/2010/main" spid="_x0000_s4298"/>
            </a:ext>
            <a:ext uri="{FF2B5EF4-FFF2-40B4-BE49-F238E27FC236}">
              <a16:creationId xmlns:a16="http://schemas.microsoft.com/office/drawing/2014/main" id="{00000000-0008-0000-0100-0000C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9</xdr:col>
      <xdr:colOff>304800</xdr:colOff>
      <xdr:row>29</xdr:row>
      <xdr:rowOff>228600</xdr:rowOff>
    </xdr:to>
    <xdr:sp macro="" textlink="">
      <xdr:nvSpPr>
        <xdr:cNvPr id="4299" name="Control 203" hidden="1">
          <a:extLst>
            <a:ext uri="{63B3BB69-23CF-44E3-9099-C40C66FF867C}">
              <a14:compatExt xmlns:a14="http://schemas.microsoft.com/office/drawing/2010/main" spid="_x0000_s4299"/>
            </a:ext>
            <a:ext uri="{FF2B5EF4-FFF2-40B4-BE49-F238E27FC236}">
              <a16:creationId xmlns:a16="http://schemas.microsoft.com/office/drawing/2014/main" id="{00000000-0008-0000-0100-0000C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304800</xdr:colOff>
      <xdr:row>30</xdr:row>
      <xdr:rowOff>228600</xdr:rowOff>
    </xdr:to>
    <xdr:sp macro="" textlink="">
      <xdr:nvSpPr>
        <xdr:cNvPr id="4300" name="Control 204" hidden="1">
          <a:extLst>
            <a:ext uri="{63B3BB69-23CF-44E3-9099-C40C66FF867C}">
              <a14:compatExt xmlns:a14="http://schemas.microsoft.com/office/drawing/2010/main" spid="_x0000_s4300"/>
            </a:ext>
            <a:ext uri="{FF2B5EF4-FFF2-40B4-BE49-F238E27FC236}">
              <a16:creationId xmlns:a16="http://schemas.microsoft.com/office/drawing/2014/main" id="{00000000-0008-0000-0100-0000C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304800</xdr:colOff>
      <xdr:row>30</xdr:row>
      <xdr:rowOff>228600</xdr:rowOff>
    </xdr:to>
    <xdr:sp macro="" textlink="">
      <xdr:nvSpPr>
        <xdr:cNvPr id="4301" name="Control 205" hidden="1">
          <a:extLst>
            <a:ext uri="{63B3BB69-23CF-44E3-9099-C40C66FF867C}">
              <a14:compatExt xmlns:a14="http://schemas.microsoft.com/office/drawing/2010/main" spid="_x0000_s4301"/>
            </a:ext>
            <a:ext uri="{FF2B5EF4-FFF2-40B4-BE49-F238E27FC236}">
              <a16:creationId xmlns:a16="http://schemas.microsoft.com/office/drawing/2014/main" id="{00000000-0008-0000-0100-0000C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5</xdr:col>
      <xdr:colOff>304800</xdr:colOff>
      <xdr:row>30</xdr:row>
      <xdr:rowOff>228600</xdr:rowOff>
    </xdr:to>
    <xdr:sp macro="" textlink="">
      <xdr:nvSpPr>
        <xdr:cNvPr id="4302" name="Control 206" hidden="1">
          <a:extLst>
            <a:ext uri="{63B3BB69-23CF-44E3-9099-C40C66FF867C}">
              <a14:compatExt xmlns:a14="http://schemas.microsoft.com/office/drawing/2010/main" spid="_x0000_s4302"/>
            </a:ext>
            <a:ext uri="{FF2B5EF4-FFF2-40B4-BE49-F238E27FC236}">
              <a16:creationId xmlns:a16="http://schemas.microsoft.com/office/drawing/2014/main" id="{00000000-0008-0000-0100-0000C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6</xdr:col>
      <xdr:colOff>304800</xdr:colOff>
      <xdr:row>30</xdr:row>
      <xdr:rowOff>228600</xdr:rowOff>
    </xdr:to>
    <xdr:sp macro="" textlink="">
      <xdr:nvSpPr>
        <xdr:cNvPr id="4303" name="Control 207" hidden="1">
          <a:extLst>
            <a:ext uri="{63B3BB69-23CF-44E3-9099-C40C66FF867C}">
              <a14:compatExt xmlns:a14="http://schemas.microsoft.com/office/drawing/2010/main" spid="_x0000_s4303"/>
            </a:ext>
            <a:ext uri="{FF2B5EF4-FFF2-40B4-BE49-F238E27FC236}">
              <a16:creationId xmlns:a16="http://schemas.microsoft.com/office/drawing/2014/main" id="{00000000-0008-0000-0100-0000C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304800</xdr:colOff>
      <xdr:row>30</xdr:row>
      <xdr:rowOff>228600</xdr:rowOff>
    </xdr:to>
    <xdr:sp macro="" textlink="">
      <xdr:nvSpPr>
        <xdr:cNvPr id="4304" name="Control 208" hidden="1">
          <a:extLst>
            <a:ext uri="{63B3BB69-23CF-44E3-9099-C40C66FF867C}">
              <a14:compatExt xmlns:a14="http://schemas.microsoft.com/office/drawing/2010/main" spid="_x0000_s4304"/>
            </a:ext>
            <a:ext uri="{FF2B5EF4-FFF2-40B4-BE49-F238E27FC236}">
              <a16:creationId xmlns:a16="http://schemas.microsoft.com/office/drawing/2014/main" id="{00000000-0008-0000-0100-0000D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304800</xdr:colOff>
      <xdr:row>30</xdr:row>
      <xdr:rowOff>228600</xdr:rowOff>
    </xdr:to>
    <xdr:sp macro="" textlink="">
      <xdr:nvSpPr>
        <xdr:cNvPr id="4305" name="Control 209" hidden="1">
          <a:extLst>
            <a:ext uri="{63B3BB69-23CF-44E3-9099-C40C66FF867C}">
              <a14:compatExt xmlns:a14="http://schemas.microsoft.com/office/drawing/2010/main" spid="_x0000_s4305"/>
            </a:ext>
            <a:ext uri="{FF2B5EF4-FFF2-40B4-BE49-F238E27FC236}">
              <a16:creationId xmlns:a16="http://schemas.microsoft.com/office/drawing/2014/main" id="{00000000-0008-0000-0100-0000D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9</xdr:col>
      <xdr:colOff>304800</xdr:colOff>
      <xdr:row>30</xdr:row>
      <xdr:rowOff>228600</xdr:rowOff>
    </xdr:to>
    <xdr:sp macro="" textlink="">
      <xdr:nvSpPr>
        <xdr:cNvPr id="4306" name="Control 210" hidden="1">
          <a:extLst>
            <a:ext uri="{63B3BB69-23CF-44E3-9099-C40C66FF867C}">
              <a14:compatExt xmlns:a14="http://schemas.microsoft.com/office/drawing/2010/main" spid="_x0000_s4306"/>
            </a:ext>
            <a:ext uri="{FF2B5EF4-FFF2-40B4-BE49-F238E27FC236}">
              <a16:creationId xmlns:a16="http://schemas.microsoft.com/office/drawing/2014/main" id="{00000000-0008-0000-0100-0000D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304800</xdr:colOff>
      <xdr:row>31</xdr:row>
      <xdr:rowOff>228600</xdr:rowOff>
    </xdr:to>
    <xdr:sp macro="" textlink="">
      <xdr:nvSpPr>
        <xdr:cNvPr id="4307" name="Control 211" hidden="1">
          <a:extLst>
            <a:ext uri="{63B3BB69-23CF-44E3-9099-C40C66FF867C}">
              <a14:compatExt xmlns:a14="http://schemas.microsoft.com/office/drawing/2010/main" spid="_x0000_s4307"/>
            </a:ext>
            <a:ext uri="{FF2B5EF4-FFF2-40B4-BE49-F238E27FC236}">
              <a16:creationId xmlns:a16="http://schemas.microsoft.com/office/drawing/2014/main" id="{00000000-0008-0000-0100-0000D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304800</xdr:colOff>
      <xdr:row>31</xdr:row>
      <xdr:rowOff>228600</xdr:rowOff>
    </xdr:to>
    <xdr:sp macro="" textlink="">
      <xdr:nvSpPr>
        <xdr:cNvPr id="4308" name="Control 212" hidden="1">
          <a:extLst>
            <a:ext uri="{63B3BB69-23CF-44E3-9099-C40C66FF867C}">
              <a14:compatExt xmlns:a14="http://schemas.microsoft.com/office/drawing/2010/main" spid="_x0000_s4308"/>
            </a:ext>
            <a:ext uri="{FF2B5EF4-FFF2-40B4-BE49-F238E27FC236}">
              <a16:creationId xmlns:a16="http://schemas.microsoft.com/office/drawing/2014/main" id="{00000000-0008-0000-0100-0000D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5</xdr:col>
      <xdr:colOff>304800</xdr:colOff>
      <xdr:row>31</xdr:row>
      <xdr:rowOff>228600</xdr:rowOff>
    </xdr:to>
    <xdr:sp macro="" textlink="">
      <xdr:nvSpPr>
        <xdr:cNvPr id="4309" name="Control 213" hidden="1">
          <a:extLst>
            <a:ext uri="{63B3BB69-23CF-44E3-9099-C40C66FF867C}">
              <a14:compatExt xmlns:a14="http://schemas.microsoft.com/office/drawing/2010/main" spid="_x0000_s4309"/>
            </a:ext>
            <a:ext uri="{FF2B5EF4-FFF2-40B4-BE49-F238E27FC236}">
              <a16:creationId xmlns:a16="http://schemas.microsoft.com/office/drawing/2014/main" id="{00000000-0008-0000-0100-0000D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6</xdr:col>
      <xdr:colOff>304800</xdr:colOff>
      <xdr:row>31</xdr:row>
      <xdr:rowOff>228600</xdr:rowOff>
    </xdr:to>
    <xdr:sp macro="" textlink="">
      <xdr:nvSpPr>
        <xdr:cNvPr id="4310" name="Control 214" hidden="1">
          <a:extLst>
            <a:ext uri="{63B3BB69-23CF-44E3-9099-C40C66FF867C}">
              <a14:compatExt xmlns:a14="http://schemas.microsoft.com/office/drawing/2010/main" spid="_x0000_s4310"/>
            </a:ext>
            <a:ext uri="{FF2B5EF4-FFF2-40B4-BE49-F238E27FC236}">
              <a16:creationId xmlns:a16="http://schemas.microsoft.com/office/drawing/2014/main" id="{00000000-0008-0000-0100-0000D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304800</xdr:colOff>
      <xdr:row>31</xdr:row>
      <xdr:rowOff>228600</xdr:rowOff>
    </xdr:to>
    <xdr:sp macro="" textlink="">
      <xdr:nvSpPr>
        <xdr:cNvPr id="4311" name="Control 215" hidden="1">
          <a:extLst>
            <a:ext uri="{63B3BB69-23CF-44E3-9099-C40C66FF867C}">
              <a14:compatExt xmlns:a14="http://schemas.microsoft.com/office/drawing/2010/main" spid="_x0000_s4311"/>
            </a:ext>
            <a:ext uri="{FF2B5EF4-FFF2-40B4-BE49-F238E27FC236}">
              <a16:creationId xmlns:a16="http://schemas.microsoft.com/office/drawing/2014/main" id="{00000000-0008-0000-0100-0000D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304800</xdr:colOff>
      <xdr:row>31</xdr:row>
      <xdr:rowOff>228600</xdr:rowOff>
    </xdr:to>
    <xdr:sp macro="" textlink="">
      <xdr:nvSpPr>
        <xdr:cNvPr id="4312" name="Control 216" hidden="1">
          <a:extLst>
            <a:ext uri="{63B3BB69-23CF-44E3-9099-C40C66FF867C}">
              <a14:compatExt xmlns:a14="http://schemas.microsoft.com/office/drawing/2010/main" spid="_x0000_s4312"/>
            </a:ext>
            <a:ext uri="{FF2B5EF4-FFF2-40B4-BE49-F238E27FC236}">
              <a16:creationId xmlns:a16="http://schemas.microsoft.com/office/drawing/2014/main" id="{00000000-0008-0000-0100-0000D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304800</xdr:colOff>
      <xdr:row>31</xdr:row>
      <xdr:rowOff>228600</xdr:rowOff>
    </xdr:to>
    <xdr:sp macro="" textlink="">
      <xdr:nvSpPr>
        <xdr:cNvPr id="4313" name="Control 217" hidden="1">
          <a:extLst>
            <a:ext uri="{63B3BB69-23CF-44E3-9099-C40C66FF867C}">
              <a14:compatExt xmlns:a14="http://schemas.microsoft.com/office/drawing/2010/main" spid="_x0000_s4313"/>
            </a:ext>
            <a:ext uri="{FF2B5EF4-FFF2-40B4-BE49-F238E27FC236}">
              <a16:creationId xmlns:a16="http://schemas.microsoft.com/office/drawing/2014/main" id="{00000000-0008-0000-0100-0000D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304800</xdr:colOff>
      <xdr:row>32</xdr:row>
      <xdr:rowOff>228600</xdr:rowOff>
    </xdr:to>
    <xdr:sp macro="" textlink="">
      <xdr:nvSpPr>
        <xdr:cNvPr id="4314" name="Control 218" hidden="1">
          <a:extLst>
            <a:ext uri="{63B3BB69-23CF-44E3-9099-C40C66FF867C}">
              <a14:compatExt xmlns:a14="http://schemas.microsoft.com/office/drawing/2010/main" spid="_x0000_s4314"/>
            </a:ext>
            <a:ext uri="{FF2B5EF4-FFF2-40B4-BE49-F238E27FC236}">
              <a16:creationId xmlns:a16="http://schemas.microsoft.com/office/drawing/2014/main" id="{00000000-0008-0000-0100-0000D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304800</xdr:colOff>
      <xdr:row>32</xdr:row>
      <xdr:rowOff>228600</xdr:rowOff>
    </xdr:to>
    <xdr:sp macro="" textlink="">
      <xdr:nvSpPr>
        <xdr:cNvPr id="4315" name="Control 219" hidden="1">
          <a:extLst>
            <a:ext uri="{63B3BB69-23CF-44E3-9099-C40C66FF867C}">
              <a14:compatExt xmlns:a14="http://schemas.microsoft.com/office/drawing/2010/main" spid="_x0000_s4315"/>
            </a:ext>
            <a:ext uri="{FF2B5EF4-FFF2-40B4-BE49-F238E27FC236}">
              <a16:creationId xmlns:a16="http://schemas.microsoft.com/office/drawing/2014/main" id="{00000000-0008-0000-0100-0000D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4316" name="Control 220" hidden="1">
          <a:extLst>
            <a:ext uri="{63B3BB69-23CF-44E3-9099-C40C66FF867C}">
              <a14:compatExt xmlns:a14="http://schemas.microsoft.com/office/drawing/2010/main" spid="_x0000_s4316"/>
            </a:ext>
            <a:ext uri="{FF2B5EF4-FFF2-40B4-BE49-F238E27FC236}">
              <a16:creationId xmlns:a16="http://schemas.microsoft.com/office/drawing/2014/main" id="{00000000-0008-0000-0100-0000D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6</xdr:col>
      <xdr:colOff>304800</xdr:colOff>
      <xdr:row>32</xdr:row>
      <xdr:rowOff>228600</xdr:rowOff>
    </xdr:to>
    <xdr:sp macro="" textlink="">
      <xdr:nvSpPr>
        <xdr:cNvPr id="4317" name="Control 221" hidden="1">
          <a:extLst>
            <a:ext uri="{63B3BB69-23CF-44E3-9099-C40C66FF867C}">
              <a14:compatExt xmlns:a14="http://schemas.microsoft.com/office/drawing/2010/main" spid="_x0000_s4317"/>
            </a:ext>
            <a:ext uri="{FF2B5EF4-FFF2-40B4-BE49-F238E27FC236}">
              <a16:creationId xmlns:a16="http://schemas.microsoft.com/office/drawing/2014/main" id="{00000000-0008-0000-0100-0000D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304800</xdr:colOff>
      <xdr:row>32</xdr:row>
      <xdr:rowOff>228600</xdr:rowOff>
    </xdr:to>
    <xdr:sp macro="" textlink="">
      <xdr:nvSpPr>
        <xdr:cNvPr id="4318" name="Control 222" hidden="1">
          <a:extLst>
            <a:ext uri="{63B3BB69-23CF-44E3-9099-C40C66FF867C}">
              <a14:compatExt xmlns:a14="http://schemas.microsoft.com/office/drawing/2010/main" spid="_x0000_s4318"/>
            </a:ext>
            <a:ext uri="{FF2B5EF4-FFF2-40B4-BE49-F238E27FC236}">
              <a16:creationId xmlns:a16="http://schemas.microsoft.com/office/drawing/2014/main" id="{00000000-0008-0000-0100-0000D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304800</xdr:colOff>
      <xdr:row>32</xdr:row>
      <xdr:rowOff>228600</xdr:rowOff>
    </xdr:to>
    <xdr:sp macro="" textlink="">
      <xdr:nvSpPr>
        <xdr:cNvPr id="4319" name="Control 223" hidden="1">
          <a:extLst>
            <a:ext uri="{63B3BB69-23CF-44E3-9099-C40C66FF867C}">
              <a14:compatExt xmlns:a14="http://schemas.microsoft.com/office/drawing/2010/main" spid="_x0000_s4319"/>
            </a:ext>
            <a:ext uri="{FF2B5EF4-FFF2-40B4-BE49-F238E27FC236}">
              <a16:creationId xmlns:a16="http://schemas.microsoft.com/office/drawing/2014/main" id="{00000000-0008-0000-0100-0000D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9</xdr:col>
      <xdr:colOff>304800</xdr:colOff>
      <xdr:row>32</xdr:row>
      <xdr:rowOff>228600</xdr:rowOff>
    </xdr:to>
    <xdr:sp macro="" textlink="">
      <xdr:nvSpPr>
        <xdr:cNvPr id="4320" name="Control 224" hidden="1">
          <a:extLst>
            <a:ext uri="{63B3BB69-23CF-44E3-9099-C40C66FF867C}">
              <a14:compatExt xmlns:a14="http://schemas.microsoft.com/office/drawing/2010/main" spid="_x0000_s4320"/>
            </a:ext>
            <a:ext uri="{FF2B5EF4-FFF2-40B4-BE49-F238E27FC236}">
              <a16:creationId xmlns:a16="http://schemas.microsoft.com/office/drawing/2014/main" id="{00000000-0008-0000-0100-0000E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304800</xdr:colOff>
      <xdr:row>33</xdr:row>
      <xdr:rowOff>228600</xdr:rowOff>
    </xdr:to>
    <xdr:sp macro="" textlink="">
      <xdr:nvSpPr>
        <xdr:cNvPr id="4321" name="Control 225" hidden="1">
          <a:extLst>
            <a:ext uri="{63B3BB69-23CF-44E3-9099-C40C66FF867C}">
              <a14:compatExt xmlns:a14="http://schemas.microsoft.com/office/drawing/2010/main" spid="_x0000_s4321"/>
            </a:ext>
            <a:ext uri="{FF2B5EF4-FFF2-40B4-BE49-F238E27FC236}">
              <a16:creationId xmlns:a16="http://schemas.microsoft.com/office/drawing/2014/main" id="{00000000-0008-0000-0100-0000E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304800</xdr:colOff>
      <xdr:row>33</xdr:row>
      <xdr:rowOff>228600</xdr:rowOff>
    </xdr:to>
    <xdr:sp macro="" textlink="">
      <xdr:nvSpPr>
        <xdr:cNvPr id="4322" name="Control 226" hidden="1">
          <a:extLst>
            <a:ext uri="{63B3BB69-23CF-44E3-9099-C40C66FF867C}">
              <a14:compatExt xmlns:a14="http://schemas.microsoft.com/office/drawing/2010/main" spid="_x0000_s4322"/>
            </a:ext>
            <a:ext uri="{FF2B5EF4-FFF2-40B4-BE49-F238E27FC236}">
              <a16:creationId xmlns:a16="http://schemas.microsoft.com/office/drawing/2014/main" id="{00000000-0008-0000-0100-0000E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4323" name="Control 227" hidden="1">
          <a:extLst>
            <a:ext uri="{63B3BB69-23CF-44E3-9099-C40C66FF867C}">
              <a14:compatExt xmlns:a14="http://schemas.microsoft.com/office/drawing/2010/main" spid="_x0000_s4323"/>
            </a:ext>
            <a:ext uri="{FF2B5EF4-FFF2-40B4-BE49-F238E27FC236}">
              <a16:creationId xmlns:a16="http://schemas.microsoft.com/office/drawing/2014/main" id="{00000000-0008-0000-0100-0000E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6</xdr:col>
      <xdr:colOff>304800</xdr:colOff>
      <xdr:row>33</xdr:row>
      <xdr:rowOff>228600</xdr:rowOff>
    </xdr:to>
    <xdr:sp macro="" textlink="">
      <xdr:nvSpPr>
        <xdr:cNvPr id="4324" name="Control 228" hidden="1">
          <a:extLst>
            <a:ext uri="{63B3BB69-23CF-44E3-9099-C40C66FF867C}">
              <a14:compatExt xmlns:a14="http://schemas.microsoft.com/office/drawing/2010/main" spid="_x0000_s4324"/>
            </a:ext>
            <a:ext uri="{FF2B5EF4-FFF2-40B4-BE49-F238E27FC236}">
              <a16:creationId xmlns:a16="http://schemas.microsoft.com/office/drawing/2014/main" id="{00000000-0008-0000-0100-0000E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7</xdr:col>
      <xdr:colOff>304800</xdr:colOff>
      <xdr:row>33</xdr:row>
      <xdr:rowOff>228600</xdr:rowOff>
    </xdr:to>
    <xdr:sp macro="" textlink="">
      <xdr:nvSpPr>
        <xdr:cNvPr id="4325" name="Control 229" hidden="1">
          <a:extLst>
            <a:ext uri="{63B3BB69-23CF-44E3-9099-C40C66FF867C}">
              <a14:compatExt xmlns:a14="http://schemas.microsoft.com/office/drawing/2010/main" spid="_x0000_s4325"/>
            </a:ext>
            <a:ext uri="{FF2B5EF4-FFF2-40B4-BE49-F238E27FC236}">
              <a16:creationId xmlns:a16="http://schemas.microsoft.com/office/drawing/2014/main" id="{00000000-0008-0000-0100-0000E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304800</xdr:colOff>
      <xdr:row>33</xdr:row>
      <xdr:rowOff>228600</xdr:rowOff>
    </xdr:to>
    <xdr:sp macro="" textlink="">
      <xdr:nvSpPr>
        <xdr:cNvPr id="4326" name="Control 230" hidden="1">
          <a:extLst>
            <a:ext uri="{63B3BB69-23CF-44E3-9099-C40C66FF867C}">
              <a14:compatExt xmlns:a14="http://schemas.microsoft.com/office/drawing/2010/main" spid="_x0000_s4326"/>
            </a:ext>
            <a:ext uri="{FF2B5EF4-FFF2-40B4-BE49-F238E27FC236}">
              <a16:creationId xmlns:a16="http://schemas.microsoft.com/office/drawing/2014/main" id="{00000000-0008-0000-0100-0000E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9</xdr:col>
      <xdr:colOff>304800</xdr:colOff>
      <xdr:row>33</xdr:row>
      <xdr:rowOff>228600</xdr:rowOff>
    </xdr:to>
    <xdr:sp macro="" textlink="">
      <xdr:nvSpPr>
        <xdr:cNvPr id="4327" name="Control 231" hidden="1">
          <a:extLst>
            <a:ext uri="{63B3BB69-23CF-44E3-9099-C40C66FF867C}">
              <a14:compatExt xmlns:a14="http://schemas.microsoft.com/office/drawing/2010/main" spid="_x0000_s4327"/>
            </a:ext>
            <a:ext uri="{FF2B5EF4-FFF2-40B4-BE49-F238E27FC236}">
              <a16:creationId xmlns:a16="http://schemas.microsoft.com/office/drawing/2014/main" id="{00000000-0008-0000-0100-0000E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304800</xdr:colOff>
      <xdr:row>34</xdr:row>
      <xdr:rowOff>228600</xdr:rowOff>
    </xdr:to>
    <xdr:sp macro="" textlink="">
      <xdr:nvSpPr>
        <xdr:cNvPr id="4328" name="Control 232" hidden="1">
          <a:extLst>
            <a:ext uri="{63B3BB69-23CF-44E3-9099-C40C66FF867C}">
              <a14:compatExt xmlns:a14="http://schemas.microsoft.com/office/drawing/2010/main" spid="_x0000_s4328"/>
            </a:ext>
            <a:ext uri="{FF2B5EF4-FFF2-40B4-BE49-F238E27FC236}">
              <a16:creationId xmlns:a16="http://schemas.microsoft.com/office/drawing/2014/main" id="{00000000-0008-0000-0100-0000E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304800</xdr:colOff>
      <xdr:row>34</xdr:row>
      <xdr:rowOff>228600</xdr:rowOff>
    </xdr:to>
    <xdr:sp macro="" textlink="">
      <xdr:nvSpPr>
        <xdr:cNvPr id="4329" name="Control 233" hidden="1">
          <a:extLst>
            <a:ext uri="{63B3BB69-23CF-44E3-9099-C40C66FF867C}">
              <a14:compatExt xmlns:a14="http://schemas.microsoft.com/office/drawing/2010/main" spid="_x0000_s4329"/>
            </a:ext>
            <a:ext uri="{FF2B5EF4-FFF2-40B4-BE49-F238E27FC236}">
              <a16:creationId xmlns:a16="http://schemas.microsoft.com/office/drawing/2014/main" id="{00000000-0008-0000-0100-0000E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5</xdr:col>
      <xdr:colOff>304800</xdr:colOff>
      <xdr:row>34</xdr:row>
      <xdr:rowOff>228600</xdr:rowOff>
    </xdr:to>
    <xdr:sp macro="" textlink="">
      <xdr:nvSpPr>
        <xdr:cNvPr id="4330" name="Control 234" hidden="1">
          <a:extLst>
            <a:ext uri="{63B3BB69-23CF-44E3-9099-C40C66FF867C}">
              <a14:compatExt xmlns:a14="http://schemas.microsoft.com/office/drawing/2010/main" spid="_x0000_s4330"/>
            </a:ext>
            <a:ext uri="{FF2B5EF4-FFF2-40B4-BE49-F238E27FC236}">
              <a16:creationId xmlns:a16="http://schemas.microsoft.com/office/drawing/2014/main" id="{00000000-0008-0000-0100-0000E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6</xdr:col>
      <xdr:colOff>304800</xdr:colOff>
      <xdr:row>34</xdr:row>
      <xdr:rowOff>228600</xdr:rowOff>
    </xdr:to>
    <xdr:sp macro="" textlink="">
      <xdr:nvSpPr>
        <xdr:cNvPr id="4331" name="Control 235" hidden="1">
          <a:extLst>
            <a:ext uri="{63B3BB69-23CF-44E3-9099-C40C66FF867C}">
              <a14:compatExt xmlns:a14="http://schemas.microsoft.com/office/drawing/2010/main" spid="_x0000_s4331"/>
            </a:ext>
            <a:ext uri="{FF2B5EF4-FFF2-40B4-BE49-F238E27FC236}">
              <a16:creationId xmlns:a16="http://schemas.microsoft.com/office/drawing/2014/main" id="{00000000-0008-0000-0100-0000E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7</xdr:col>
      <xdr:colOff>304800</xdr:colOff>
      <xdr:row>34</xdr:row>
      <xdr:rowOff>228600</xdr:rowOff>
    </xdr:to>
    <xdr:sp macro="" textlink="">
      <xdr:nvSpPr>
        <xdr:cNvPr id="4332" name="Control 236" hidden="1">
          <a:extLst>
            <a:ext uri="{63B3BB69-23CF-44E3-9099-C40C66FF867C}">
              <a14:compatExt xmlns:a14="http://schemas.microsoft.com/office/drawing/2010/main" spid="_x0000_s4332"/>
            </a:ext>
            <a:ext uri="{FF2B5EF4-FFF2-40B4-BE49-F238E27FC236}">
              <a16:creationId xmlns:a16="http://schemas.microsoft.com/office/drawing/2014/main" id="{00000000-0008-0000-0100-0000E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304800</xdr:colOff>
      <xdr:row>34</xdr:row>
      <xdr:rowOff>228600</xdr:rowOff>
    </xdr:to>
    <xdr:sp macro="" textlink="">
      <xdr:nvSpPr>
        <xdr:cNvPr id="4333" name="Control 237" hidden="1">
          <a:extLst>
            <a:ext uri="{63B3BB69-23CF-44E3-9099-C40C66FF867C}">
              <a14:compatExt xmlns:a14="http://schemas.microsoft.com/office/drawing/2010/main" spid="_x0000_s4333"/>
            </a:ext>
            <a:ext uri="{FF2B5EF4-FFF2-40B4-BE49-F238E27FC236}">
              <a16:creationId xmlns:a16="http://schemas.microsoft.com/office/drawing/2014/main" id="{00000000-0008-0000-0100-0000E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304800</xdr:colOff>
      <xdr:row>34</xdr:row>
      <xdr:rowOff>228600</xdr:rowOff>
    </xdr:to>
    <xdr:sp macro="" textlink="">
      <xdr:nvSpPr>
        <xdr:cNvPr id="4334" name="Control 238" hidden="1">
          <a:extLst>
            <a:ext uri="{63B3BB69-23CF-44E3-9099-C40C66FF867C}">
              <a14:compatExt xmlns:a14="http://schemas.microsoft.com/office/drawing/2010/main" spid="_x0000_s4334"/>
            </a:ext>
            <a:ext uri="{FF2B5EF4-FFF2-40B4-BE49-F238E27FC236}">
              <a16:creationId xmlns:a16="http://schemas.microsoft.com/office/drawing/2014/main" id="{00000000-0008-0000-0100-0000E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304800</xdr:colOff>
      <xdr:row>35</xdr:row>
      <xdr:rowOff>228600</xdr:rowOff>
    </xdr:to>
    <xdr:sp macro="" textlink="">
      <xdr:nvSpPr>
        <xdr:cNvPr id="4335" name="Control 239" hidden="1">
          <a:extLst>
            <a:ext uri="{63B3BB69-23CF-44E3-9099-C40C66FF867C}">
              <a14:compatExt xmlns:a14="http://schemas.microsoft.com/office/drawing/2010/main" spid="_x0000_s4335"/>
            </a:ext>
            <a:ext uri="{FF2B5EF4-FFF2-40B4-BE49-F238E27FC236}">
              <a16:creationId xmlns:a16="http://schemas.microsoft.com/office/drawing/2014/main" id="{00000000-0008-0000-0100-0000E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304800</xdr:colOff>
      <xdr:row>35</xdr:row>
      <xdr:rowOff>228600</xdr:rowOff>
    </xdr:to>
    <xdr:sp macro="" textlink="">
      <xdr:nvSpPr>
        <xdr:cNvPr id="4336" name="Control 240" hidden="1">
          <a:extLst>
            <a:ext uri="{63B3BB69-23CF-44E3-9099-C40C66FF867C}">
              <a14:compatExt xmlns:a14="http://schemas.microsoft.com/office/drawing/2010/main" spid="_x0000_s4336"/>
            </a:ext>
            <a:ext uri="{FF2B5EF4-FFF2-40B4-BE49-F238E27FC236}">
              <a16:creationId xmlns:a16="http://schemas.microsoft.com/office/drawing/2014/main" id="{00000000-0008-0000-0100-0000F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4337" name="Control 241" hidden="1">
          <a:extLst>
            <a:ext uri="{63B3BB69-23CF-44E3-9099-C40C66FF867C}">
              <a14:compatExt xmlns:a14="http://schemas.microsoft.com/office/drawing/2010/main" spid="_x0000_s4337"/>
            </a:ext>
            <a:ext uri="{FF2B5EF4-FFF2-40B4-BE49-F238E27FC236}">
              <a16:creationId xmlns:a16="http://schemas.microsoft.com/office/drawing/2014/main" id="{00000000-0008-0000-0100-0000F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6</xdr:col>
      <xdr:colOff>304800</xdr:colOff>
      <xdr:row>35</xdr:row>
      <xdr:rowOff>228600</xdr:rowOff>
    </xdr:to>
    <xdr:sp macro="" textlink="">
      <xdr:nvSpPr>
        <xdr:cNvPr id="4338" name="Control 242" hidden="1">
          <a:extLst>
            <a:ext uri="{63B3BB69-23CF-44E3-9099-C40C66FF867C}">
              <a14:compatExt xmlns:a14="http://schemas.microsoft.com/office/drawing/2010/main" spid="_x0000_s4338"/>
            </a:ext>
            <a:ext uri="{FF2B5EF4-FFF2-40B4-BE49-F238E27FC236}">
              <a16:creationId xmlns:a16="http://schemas.microsoft.com/office/drawing/2014/main" id="{00000000-0008-0000-0100-0000F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7</xdr:col>
      <xdr:colOff>304800</xdr:colOff>
      <xdr:row>35</xdr:row>
      <xdr:rowOff>228600</xdr:rowOff>
    </xdr:to>
    <xdr:sp macro="" textlink="">
      <xdr:nvSpPr>
        <xdr:cNvPr id="4339" name="Control 243" hidden="1">
          <a:extLst>
            <a:ext uri="{63B3BB69-23CF-44E3-9099-C40C66FF867C}">
              <a14:compatExt xmlns:a14="http://schemas.microsoft.com/office/drawing/2010/main" spid="_x0000_s4339"/>
            </a:ext>
            <a:ext uri="{FF2B5EF4-FFF2-40B4-BE49-F238E27FC236}">
              <a16:creationId xmlns:a16="http://schemas.microsoft.com/office/drawing/2014/main" id="{00000000-0008-0000-0100-0000F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304800</xdr:colOff>
      <xdr:row>35</xdr:row>
      <xdr:rowOff>228600</xdr:rowOff>
    </xdr:to>
    <xdr:sp macro="" textlink="">
      <xdr:nvSpPr>
        <xdr:cNvPr id="4340" name="Control 244" hidden="1">
          <a:extLst>
            <a:ext uri="{63B3BB69-23CF-44E3-9099-C40C66FF867C}">
              <a14:compatExt xmlns:a14="http://schemas.microsoft.com/office/drawing/2010/main" spid="_x0000_s4340"/>
            </a:ext>
            <a:ext uri="{FF2B5EF4-FFF2-40B4-BE49-F238E27FC236}">
              <a16:creationId xmlns:a16="http://schemas.microsoft.com/office/drawing/2014/main" id="{00000000-0008-0000-0100-0000F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304800</xdr:colOff>
      <xdr:row>35</xdr:row>
      <xdr:rowOff>228600</xdr:rowOff>
    </xdr:to>
    <xdr:sp macro="" textlink="">
      <xdr:nvSpPr>
        <xdr:cNvPr id="4341" name="Control 245" hidden="1">
          <a:extLst>
            <a:ext uri="{63B3BB69-23CF-44E3-9099-C40C66FF867C}">
              <a14:compatExt xmlns:a14="http://schemas.microsoft.com/office/drawing/2010/main" spid="_x0000_s4341"/>
            </a:ext>
            <a:ext uri="{FF2B5EF4-FFF2-40B4-BE49-F238E27FC236}">
              <a16:creationId xmlns:a16="http://schemas.microsoft.com/office/drawing/2014/main" id="{00000000-0008-0000-0100-0000F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3</xdr:col>
      <xdr:colOff>304800</xdr:colOff>
      <xdr:row>36</xdr:row>
      <xdr:rowOff>228600</xdr:rowOff>
    </xdr:to>
    <xdr:sp macro="" textlink="">
      <xdr:nvSpPr>
        <xdr:cNvPr id="4342" name="Control 246" hidden="1">
          <a:extLst>
            <a:ext uri="{63B3BB69-23CF-44E3-9099-C40C66FF867C}">
              <a14:compatExt xmlns:a14="http://schemas.microsoft.com/office/drawing/2010/main" spid="_x0000_s4342"/>
            </a:ext>
            <a:ext uri="{FF2B5EF4-FFF2-40B4-BE49-F238E27FC236}">
              <a16:creationId xmlns:a16="http://schemas.microsoft.com/office/drawing/2014/main" id="{00000000-0008-0000-0100-0000F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304800</xdr:colOff>
      <xdr:row>36</xdr:row>
      <xdr:rowOff>228600</xdr:rowOff>
    </xdr:to>
    <xdr:sp macro="" textlink="">
      <xdr:nvSpPr>
        <xdr:cNvPr id="4343" name="Control 247" hidden="1">
          <a:extLst>
            <a:ext uri="{63B3BB69-23CF-44E3-9099-C40C66FF867C}">
              <a14:compatExt xmlns:a14="http://schemas.microsoft.com/office/drawing/2010/main" spid="_x0000_s4343"/>
            </a:ext>
            <a:ext uri="{FF2B5EF4-FFF2-40B4-BE49-F238E27FC236}">
              <a16:creationId xmlns:a16="http://schemas.microsoft.com/office/drawing/2014/main" id="{00000000-0008-0000-0100-0000F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5</xdr:col>
      <xdr:colOff>304800</xdr:colOff>
      <xdr:row>36</xdr:row>
      <xdr:rowOff>228600</xdr:rowOff>
    </xdr:to>
    <xdr:sp macro="" textlink="">
      <xdr:nvSpPr>
        <xdr:cNvPr id="4344" name="Control 248" hidden="1">
          <a:extLst>
            <a:ext uri="{63B3BB69-23CF-44E3-9099-C40C66FF867C}">
              <a14:compatExt xmlns:a14="http://schemas.microsoft.com/office/drawing/2010/main" spid="_x0000_s4344"/>
            </a:ext>
            <a:ext uri="{FF2B5EF4-FFF2-40B4-BE49-F238E27FC236}">
              <a16:creationId xmlns:a16="http://schemas.microsoft.com/office/drawing/2014/main" id="{00000000-0008-0000-0100-0000F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6</xdr:col>
      <xdr:colOff>304800</xdr:colOff>
      <xdr:row>36</xdr:row>
      <xdr:rowOff>228600</xdr:rowOff>
    </xdr:to>
    <xdr:sp macro="" textlink="">
      <xdr:nvSpPr>
        <xdr:cNvPr id="4345" name="Control 249" hidden="1">
          <a:extLst>
            <a:ext uri="{63B3BB69-23CF-44E3-9099-C40C66FF867C}">
              <a14:compatExt xmlns:a14="http://schemas.microsoft.com/office/drawing/2010/main" spid="_x0000_s4345"/>
            </a:ext>
            <a:ext uri="{FF2B5EF4-FFF2-40B4-BE49-F238E27FC236}">
              <a16:creationId xmlns:a16="http://schemas.microsoft.com/office/drawing/2014/main" id="{00000000-0008-0000-0100-0000F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304800</xdr:colOff>
      <xdr:row>36</xdr:row>
      <xdr:rowOff>228600</xdr:rowOff>
    </xdr:to>
    <xdr:sp macro="" textlink="">
      <xdr:nvSpPr>
        <xdr:cNvPr id="4346" name="Control 250" hidden="1">
          <a:extLst>
            <a:ext uri="{63B3BB69-23CF-44E3-9099-C40C66FF867C}">
              <a14:compatExt xmlns:a14="http://schemas.microsoft.com/office/drawing/2010/main" spid="_x0000_s4346"/>
            </a:ext>
            <a:ext uri="{FF2B5EF4-FFF2-40B4-BE49-F238E27FC236}">
              <a16:creationId xmlns:a16="http://schemas.microsoft.com/office/drawing/2014/main" id="{00000000-0008-0000-0100-0000F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304800</xdr:colOff>
      <xdr:row>36</xdr:row>
      <xdr:rowOff>228600</xdr:rowOff>
    </xdr:to>
    <xdr:sp macro="" textlink="">
      <xdr:nvSpPr>
        <xdr:cNvPr id="4347" name="Control 251" hidden="1">
          <a:extLst>
            <a:ext uri="{63B3BB69-23CF-44E3-9099-C40C66FF867C}">
              <a14:compatExt xmlns:a14="http://schemas.microsoft.com/office/drawing/2010/main" spid="_x0000_s4347"/>
            </a:ext>
            <a:ext uri="{FF2B5EF4-FFF2-40B4-BE49-F238E27FC236}">
              <a16:creationId xmlns:a16="http://schemas.microsoft.com/office/drawing/2014/main" id="{00000000-0008-0000-0100-0000F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9</xdr:col>
      <xdr:colOff>304800</xdr:colOff>
      <xdr:row>36</xdr:row>
      <xdr:rowOff>228600</xdr:rowOff>
    </xdr:to>
    <xdr:sp macro="" textlink="">
      <xdr:nvSpPr>
        <xdr:cNvPr id="4348" name="Control 252" hidden="1">
          <a:extLst>
            <a:ext uri="{63B3BB69-23CF-44E3-9099-C40C66FF867C}">
              <a14:compatExt xmlns:a14="http://schemas.microsoft.com/office/drawing/2010/main" spid="_x0000_s4348"/>
            </a:ext>
            <a:ext uri="{FF2B5EF4-FFF2-40B4-BE49-F238E27FC236}">
              <a16:creationId xmlns:a16="http://schemas.microsoft.com/office/drawing/2014/main" id="{00000000-0008-0000-0100-0000F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304800</xdr:colOff>
      <xdr:row>37</xdr:row>
      <xdr:rowOff>228600</xdr:rowOff>
    </xdr:to>
    <xdr:sp macro="" textlink="">
      <xdr:nvSpPr>
        <xdr:cNvPr id="4349" name="Control 253" hidden="1">
          <a:extLst>
            <a:ext uri="{63B3BB69-23CF-44E3-9099-C40C66FF867C}">
              <a14:compatExt xmlns:a14="http://schemas.microsoft.com/office/drawing/2010/main" spid="_x0000_s4349"/>
            </a:ext>
            <a:ext uri="{FF2B5EF4-FFF2-40B4-BE49-F238E27FC236}">
              <a16:creationId xmlns:a16="http://schemas.microsoft.com/office/drawing/2014/main" id="{00000000-0008-0000-0100-0000F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304800</xdr:colOff>
      <xdr:row>37</xdr:row>
      <xdr:rowOff>228600</xdr:rowOff>
    </xdr:to>
    <xdr:sp macro="" textlink="">
      <xdr:nvSpPr>
        <xdr:cNvPr id="4350" name="Control 254" hidden="1">
          <a:extLst>
            <a:ext uri="{63B3BB69-23CF-44E3-9099-C40C66FF867C}">
              <a14:compatExt xmlns:a14="http://schemas.microsoft.com/office/drawing/2010/main" spid="_x0000_s4350"/>
            </a:ext>
            <a:ext uri="{FF2B5EF4-FFF2-40B4-BE49-F238E27FC236}">
              <a16:creationId xmlns:a16="http://schemas.microsoft.com/office/drawing/2014/main" id="{00000000-0008-0000-0100-0000F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304800</xdr:colOff>
      <xdr:row>37</xdr:row>
      <xdr:rowOff>228600</xdr:rowOff>
    </xdr:to>
    <xdr:sp macro="" textlink="">
      <xdr:nvSpPr>
        <xdr:cNvPr id="4351" name="Control 255" hidden="1">
          <a:extLst>
            <a:ext uri="{63B3BB69-23CF-44E3-9099-C40C66FF867C}">
              <a14:compatExt xmlns:a14="http://schemas.microsoft.com/office/drawing/2010/main" spid="_x0000_s4351"/>
            </a:ext>
            <a:ext uri="{FF2B5EF4-FFF2-40B4-BE49-F238E27FC236}">
              <a16:creationId xmlns:a16="http://schemas.microsoft.com/office/drawing/2014/main" id="{00000000-0008-0000-0100-0000F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304800</xdr:colOff>
      <xdr:row>37</xdr:row>
      <xdr:rowOff>228600</xdr:rowOff>
    </xdr:to>
    <xdr:sp macro="" textlink="">
      <xdr:nvSpPr>
        <xdr:cNvPr id="4352" name="Control 256" hidden="1">
          <a:extLst>
            <a:ext uri="{63B3BB69-23CF-44E3-9099-C40C66FF867C}">
              <a14:compatExt xmlns:a14="http://schemas.microsoft.com/office/drawing/2010/main" spid="_x0000_s4352"/>
            </a:ext>
            <a:ext uri="{FF2B5EF4-FFF2-40B4-BE49-F238E27FC236}">
              <a16:creationId xmlns:a16="http://schemas.microsoft.com/office/drawing/2014/main" id="{00000000-0008-0000-0100-00000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304800</xdr:colOff>
      <xdr:row>37</xdr:row>
      <xdr:rowOff>228600</xdr:rowOff>
    </xdr:to>
    <xdr:sp macro="" textlink="">
      <xdr:nvSpPr>
        <xdr:cNvPr id="4353" name="Control 257" hidden="1">
          <a:extLst>
            <a:ext uri="{63B3BB69-23CF-44E3-9099-C40C66FF867C}">
              <a14:compatExt xmlns:a14="http://schemas.microsoft.com/office/drawing/2010/main" spid="_x0000_s4353"/>
            </a:ext>
            <a:ext uri="{FF2B5EF4-FFF2-40B4-BE49-F238E27FC236}">
              <a16:creationId xmlns:a16="http://schemas.microsoft.com/office/drawing/2014/main" id="{00000000-0008-0000-0100-00000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304800</xdr:colOff>
      <xdr:row>37</xdr:row>
      <xdr:rowOff>228600</xdr:rowOff>
    </xdr:to>
    <xdr:sp macro="" textlink="">
      <xdr:nvSpPr>
        <xdr:cNvPr id="4354" name="Control 258" hidden="1">
          <a:extLst>
            <a:ext uri="{63B3BB69-23CF-44E3-9099-C40C66FF867C}">
              <a14:compatExt xmlns:a14="http://schemas.microsoft.com/office/drawing/2010/main" spid="_x0000_s4354"/>
            </a:ext>
            <a:ext uri="{FF2B5EF4-FFF2-40B4-BE49-F238E27FC236}">
              <a16:creationId xmlns:a16="http://schemas.microsoft.com/office/drawing/2014/main" id="{00000000-0008-0000-0100-00000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9</xdr:col>
      <xdr:colOff>304800</xdr:colOff>
      <xdr:row>37</xdr:row>
      <xdr:rowOff>228600</xdr:rowOff>
    </xdr:to>
    <xdr:sp macro="" textlink="">
      <xdr:nvSpPr>
        <xdr:cNvPr id="4355" name="Control 259" hidden="1">
          <a:extLst>
            <a:ext uri="{63B3BB69-23CF-44E3-9099-C40C66FF867C}">
              <a14:compatExt xmlns:a14="http://schemas.microsoft.com/office/drawing/2010/main" spid="_x0000_s4355"/>
            </a:ext>
            <a:ext uri="{FF2B5EF4-FFF2-40B4-BE49-F238E27FC236}">
              <a16:creationId xmlns:a16="http://schemas.microsoft.com/office/drawing/2014/main" id="{00000000-0008-0000-0100-000003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304800</xdr:colOff>
      <xdr:row>38</xdr:row>
      <xdr:rowOff>228600</xdr:rowOff>
    </xdr:to>
    <xdr:sp macro="" textlink="">
      <xdr:nvSpPr>
        <xdr:cNvPr id="4356" name="Control 260" hidden="1">
          <a:extLst>
            <a:ext uri="{63B3BB69-23CF-44E3-9099-C40C66FF867C}">
              <a14:compatExt xmlns:a14="http://schemas.microsoft.com/office/drawing/2010/main" spid="_x0000_s4356"/>
            </a:ext>
            <a:ext uri="{FF2B5EF4-FFF2-40B4-BE49-F238E27FC236}">
              <a16:creationId xmlns:a16="http://schemas.microsoft.com/office/drawing/2014/main" id="{00000000-0008-0000-0100-000004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304800</xdr:colOff>
      <xdr:row>38</xdr:row>
      <xdr:rowOff>228600</xdr:rowOff>
    </xdr:to>
    <xdr:sp macro="" textlink="">
      <xdr:nvSpPr>
        <xdr:cNvPr id="4357" name="Control 261" hidden="1">
          <a:extLst>
            <a:ext uri="{63B3BB69-23CF-44E3-9099-C40C66FF867C}">
              <a14:compatExt xmlns:a14="http://schemas.microsoft.com/office/drawing/2010/main" spid="_x0000_s4357"/>
            </a:ext>
            <a:ext uri="{FF2B5EF4-FFF2-40B4-BE49-F238E27FC236}">
              <a16:creationId xmlns:a16="http://schemas.microsoft.com/office/drawing/2014/main" id="{00000000-0008-0000-0100-000005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5</xdr:col>
      <xdr:colOff>304800</xdr:colOff>
      <xdr:row>38</xdr:row>
      <xdr:rowOff>228600</xdr:rowOff>
    </xdr:to>
    <xdr:sp macro="" textlink="">
      <xdr:nvSpPr>
        <xdr:cNvPr id="4358" name="Control 262" hidden="1">
          <a:extLst>
            <a:ext uri="{63B3BB69-23CF-44E3-9099-C40C66FF867C}">
              <a14:compatExt xmlns:a14="http://schemas.microsoft.com/office/drawing/2010/main" spid="_x0000_s4358"/>
            </a:ext>
            <a:ext uri="{FF2B5EF4-FFF2-40B4-BE49-F238E27FC236}">
              <a16:creationId xmlns:a16="http://schemas.microsoft.com/office/drawing/2014/main" id="{00000000-0008-0000-0100-000006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304800</xdr:colOff>
      <xdr:row>38</xdr:row>
      <xdr:rowOff>228600</xdr:rowOff>
    </xdr:to>
    <xdr:sp macro="" textlink="">
      <xdr:nvSpPr>
        <xdr:cNvPr id="4359" name="Control 263" hidden="1">
          <a:extLst>
            <a:ext uri="{63B3BB69-23CF-44E3-9099-C40C66FF867C}">
              <a14:compatExt xmlns:a14="http://schemas.microsoft.com/office/drawing/2010/main" spid="_x0000_s4359"/>
            </a:ext>
            <a:ext uri="{FF2B5EF4-FFF2-40B4-BE49-F238E27FC236}">
              <a16:creationId xmlns:a16="http://schemas.microsoft.com/office/drawing/2014/main" id="{00000000-0008-0000-0100-000007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7</xdr:col>
      <xdr:colOff>304800</xdr:colOff>
      <xdr:row>38</xdr:row>
      <xdr:rowOff>228600</xdr:rowOff>
    </xdr:to>
    <xdr:sp macro="" textlink="">
      <xdr:nvSpPr>
        <xdr:cNvPr id="4360" name="Control 264" hidden="1">
          <a:extLst>
            <a:ext uri="{63B3BB69-23CF-44E3-9099-C40C66FF867C}">
              <a14:compatExt xmlns:a14="http://schemas.microsoft.com/office/drawing/2010/main" spid="_x0000_s4360"/>
            </a:ext>
            <a:ext uri="{FF2B5EF4-FFF2-40B4-BE49-F238E27FC236}">
              <a16:creationId xmlns:a16="http://schemas.microsoft.com/office/drawing/2014/main" id="{00000000-0008-0000-0100-000008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304800</xdr:colOff>
      <xdr:row>38</xdr:row>
      <xdr:rowOff>228600</xdr:rowOff>
    </xdr:to>
    <xdr:sp macro="" textlink="">
      <xdr:nvSpPr>
        <xdr:cNvPr id="4361" name="Control 265" hidden="1">
          <a:extLst>
            <a:ext uri="{63B3BB69-23CF-44E3-9099-C40C66FF867C}">
              <a14:compatExt xmlns:a14="http://schemas.microsoft.com/office/drawing/2010/main" spid="_x0000_s4361"/>
            </a:ext>
            <a:ext uri="{FF2B5EF4-FFF2-40B4-BE49-F238E27FC236}">
              <a16:creationId xmlns:a16="http://schemas.microsoft.com/office/drawing/2014/main" id="{00000000-0008-0000-0100-000009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9</xdr:col>
      <xdr:colOff>304800</xdr:colOff>
      <xdr:row>38</xdr:row>
      <xdr:rowOff>228600</xdr:rowOff>
    </xdr:to>
    <xdr:sp macro="" textlink="">
      <xdr:nvSpPr>
        <xdr:cNvPr id="4362" name="Control 266" hidden="1">
          <a:extLst>
            <a:ext uri="{63B3BB69-23CF-44E3-9099-C40C66FF867C}">
              <a14:compatExt xmlns:a14="http://schemas.microsoft.com/office/drawing/2010/main" spid="_x0000_s4362"/>
            </a:ext>
            <a:ext uri="{FF2B5EF4-FFF2-40B4-BE49-F238E27FC236}">
              <a16:creationId xmlns:a16="http://schemas.microsoft.com/office/drawing/2014/main" id="{00000000-0008-0000-0100-00000A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304800</xdr:colOff>
      <xdr:row>39</xdr:row>
      <xdr:rowOff>228600</xdr:rowOff>
    </xdr:to>
    <xdr:sp macro="" textlink="">
      <xdr:nvSpPr>
        <xdr:cNvPr id="4363" name="Control 267" hidden="1">
          <a:extLst>
            <a:ext uri="{63B3BB69-23CF-44E3-9099-C40C66FF867C}">
              <a14:compatExt xmlns:a14="http://schemas.microsoft.com/office/drawing/2010/main" spid="_x0000_s4363"/>
            </a:ext>
            <a:ext uri="{FF2B5EF4-FFF2-40B4-BE49-F238E27FC236}">
              <a16:creationId xmlns:a16="http://schemas.microsoft.com/office/drawing/2014/main" id="{00000000-0008-0000-0100-00000B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304800</xdr:colOff>
      <xdr:row>39</xdr:row>
      <xdr:rowOff>228600</xdr:rowOff>
    </xdr:to>
    <xdr:sp macro="" textlink="">
      <xdr:nvSpPr>
        <xdr:cNvPr id="4364" name="Control 268" hidden="1">
          <a:extLst>
            <a:ext uri="{63B3BB69-23CF-44E3-9099-C40C66FF867C}">
              <a14:compatExt xmlns:a14="http://schemas.microsoft.com/office/drawing/2010/main" spid="_x0000_s4364"/>
            </a:ext>
            <a:ext uri="{FF2B5EF4-FFF2-40B4-BE49-F238E27FC236}">
              <a16:creationId xmlns:a16="http://schemas.microsoft.com/office/drawing/2014/main" id="{00000000-0008-0000-0100-00000C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5</xdr:col>
      <xdr:colOff>304800</xdr:colOff>
      <xdr:row>39</xdr:row>
      <xdr:rowOff>228600</xdr:rowOff>
    </xdr:to>
    <xdr:sp macro="" textlink="">
      <xdr:nvSpPr>
        <xdr:cNvPr id="4365" name="Control 269" hidden="1">
          <a:extLst>
            <a:ext uri="{63B3BB69-23CF-44E3-9099-C40C66FF867C}">
              <a14:compatExt xmlns:a14="http://schemas.microsoft.com/office/drawing/2010/main" spid="_x0000_s4365"/>
            </a:ext>
            <a:ext uri="{FF2B5EF4-FFF2-40B4-BE49-F238E27FC236}">
              <a16:creationId xmlns:a16="http://schemas.microsoft.com/office/drawing/2014/main" id="{00000000-0008-0000-0100-00000D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6</xdr:col>
      <xdr:colOff>304800</xdr:colOff>
      <xdr:row>39</xdr:row>
      <xdr:rowOff>228600</xdr:rowOff>
    </xdr:to>
    <xdr:sp macro="" textlink="">
      <xdr:nvSpPr>
        <xdr:cNvPr id="4366" name="Control 270" hidden="1">
          <a:extLst>
            <a:ext uri="{63B3BB69-23CF-44E3-9099-C40C66FF867C}">
              <a14:compatExt xmlns:a14="http://schemas.microsoft.com/office/drawing/2010/main" spid="_x0000_s4366"/>
            </a:ext>
            <a:ext uri="{FF2B5EF4-FFF2-40B4-BE49-F238E27FC236}">
              <a16:creationId xmlns:a16="http://schemas.microsoft.com/office/drawing/2014/main" id="{00000000-0008-0000-0100-00000E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304800</xdr:colOff>
      <xdr:row>39</xdr:row>
      <xdr:rowOff>228600</xdr:rowOff>
    </xdr:to>
    <xdr:sp macro="" textlink="">
      <xdr:nvSpPr>
        <xdr:cNvPr id="4367" name="Control 271" hidden="1">
          <a:extLst>
            <a:ext uri="{63B3BB69-23CF-44E3-9099-C40C66FF867C}">
              <a14:compatExt xmlns:a14="http://schemas.microsoft.com/office/drawing/2010/main" spid="_x0000_s4367"/>
            </a:ext>
            <a:ext uri="{FF2B5EF4-FFF2-40B4-BE49-F238E27FC236}">
              <a16:creationId xmlns:a16="http://schemas.microsoft.com/office/drawing/2014/main" id="{00000000-0008-0000-0100-00000F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304800</xdr:colOff>
      <xdr:row>39</xdr:row>
      <xdr:rowOff>228600</xdr:rowOff>
    </xdr:to>
    <xdr:sp macro="" textlink="">
      <xdr:nvSpPr>
        <xdr:cNvPr id="4368" name="Control 272" hidden="1">
          <a:extLst>
            <a:ext uri="{63B3BB69-23CF-44E3-9099-C40C66FF867C}">
              <a14:compatExt xmlns:a14="http://schemas.microsoft.com/office/drawing/2010/main" spid="_x0000_s4368"/>
            </a:ext>
            <a:ext uri="{FF2B5EF4-FFF2-40B4-BE49-F238E27FC236}">
              <a16:creationId xmlns:a16="http://schemas.microsoft.com/office/drawing/2014/main" id="{00000000-0008-0000-0100-00001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9</xdr:col>
      <xdr:colOff>304800</xdr:colOff>
      <xdr:row>39</xdr:row>
      <xdr:rowOff>228600</xdr:rowOff>
    </xdr:to>
    <xdr:sp macro="" textlink="">
      <xdr:nvSpPr>
        <xdr:cNvPr id="4369" name="Control 273" hidden="1">
          <a:extLst>
            <a:ext uri="{63B3BB69-23CF-44E3-9099-C40C66FF867C}">
              <a14:compatExt xmlns:a14="http://schemas.microsoft.com/office/drawing/2010/main" spid="_x0000_s4369"/>
            </a:ext>
            <a:ext uri="{FF2B5EF4-FFF2-40B4-BE49-F238E27FC236}">
              <a16:creationId xmlns:a16="http://schemas.microsoft.com/office/drawing/2014/main" id="{00000000-0008-0000-0100-00001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304800</xdr:colOff>
      <xdr:row>40</xdr:row>
      <xdr:rowOff>228600</xdr:rowOff>
    </xdr:to>
    <xdr:sp macro="" textlink="">
      <xdr:nvSpPr>
        <xdr:cNvPr id="4370" name="Control 274" hidden="1">
          <a:extLst>
            <a:ext uri="{63B3BB69-23CF-44E3-9099-C40C66FF867C}">
              <a14:compatExt xmlns:a14="http://schemas.microsoft.com/office/drawing/2010/main" spid="_x0000_s4370"/>
            </a:ext>
            <a:ext uri="{FF2B5EF4-FFF2-40B4-BE49-F238E27FC236}">
              <a16:creationId xmlns:a16="http://schemas.microsoft.com/office/drawing/2014/main" id="{00000000-0008-0000-0100-00001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304800</xdr:colOff>
      <xdr:row>40</xdr:row>
      <xdr:rowOff>228600</xdr:rowOff>
    </xdr:to>
    <xdr:sp macro="" textlink="">
      <xdr:nvSpPr>
        <xdr:cNvPr id="4371" name="Control 275" hidden="1">
          <a:extLst>
            <a:ext uri="{63B3BB69-23CF-44E3-9099-C40C66FF867C}">
              <a14:compatExt xmlns:a14="http://schemas.microsoft.com/office/drawing/2010/main" spid="_x0000_s4371"/>
            </a:ext>
            <a:ext uri="{FF2B5EF4-FFF2-40B4-BE49-F238E27FC236}">
              <a16:creationId xmlns:a16="http://schemas.microsoft.com/office/drawing/2014/main" id="{00000000-0008-0000-0100-000013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5</xdr:col>
      <xdr:colOff>304800</xdr:colOff>
      <xdr:row>40</xdr:row>
      <xdr:rowOff>228600</xdr:rowOff>
    </xdr:to>
    <xdr:sp macro="" textlink="">
      <xdr:nvSpPr>
        <xdr:cNvPr id="4372" name="Control 276" hidden="1">
          <a:extLst>
            <a:ext uri="{63B3BB69-23CF-44E3-9099-C40C66FF867C}">
              <a14:compatExt xmlns:a14="http://schemas.microsoft.com/office/drawing/2010/main" spid="_x0000_s4372"/>
            </a:ext>
            <a:ext uri="{FF2B5EF4-FFF2-40B4-BE49-F238E27FC236}">
              <a16:creationId xmlns:a16="http://schemas.microsoft.com/office/drawing/2014/main" id="{00000000-0008-0000-0100-000014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6</xdr:col>
      <xdr:colOff>304800</xdr:colOff>
      <xdr:row>40</xdr:row>
      <xdr:rowOff>228600</xdr:rowOff>
    </xdr:to>
    <xdr:sp macro="" textlink="">
      <xdr:nvSpPr>
        <xdr:cNvPr id="4373" name="Control 277" hidden="1">
          <a:extLst>
            <a:ext uri="{63B3BB69-23CF-44E3-9099-C40C66FF867C}">
              <a14:compatExt xmlns:a14="http://schemas.microsoft.com/office/drawing/2010/main" spid="_x0000_s4373"/>
            </a:ext>
            <a:ext uri="{FF2B5EF4-FFF2-40B4-BE49-F238E27FC236}">
              <a16:creationId xmlns:a16="http://schemas.microsoft.com/office/drawing/2014/main" id="{00000000-0008-0000-0100-000015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7</xdr:col>
      <xdr:colOff>304800</xdr:colOff>
      <xdr:row>40</xdr:row>
      <xdr:rowOff>228600</xdr:rowOff>
    </xdr:to>
    <xdr:sp macro="" textlink="">
      <xdr:nvSpPr>
        <xdr:cNvPr id="4374" name="Control 278" hidden="1">
          <a:extLst>
            <a:ext uri="{63B3BB69-23CF-44E3-9099-C40C66FF867C}">
              <a14:compatExt xmlns:a14="http://schemas.microsoft.com/office/drawing/2010/main" spid="_x0000_s4374"/>
            </a:ext>
            <a:ext uri="{FF2B5EF4-FFF2-40B4-BE49-F238E27FC236}">
              <a16:creationId xmlns:a16="http://schemas.microsoft.com/office/drawing/2014/main" id="{00000000-0008-0000-0100-000016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8</xdr:col>
      <xdr:colOff>304800</xdr:colOff>
      <xdr:row>40</xdr:row>
      <xdr:rowOff>228600</xdr:rowOff>
    </xdr:to>
    <xdr:sp macro="" textlink="">
      <xdr:nvSpPr>
        <xdr:cNvPr id="4375" name="Control 279" hidden="1">
          <a:extLst>
            <a:ext uri="{63B3BB69-23CF-44E3-9099-C40C66FF867C}">
              <a14:compatExt xmlns:a14="http://schemas.microsoft.com/office/drawing/2010/main" spid="_x0000_s4375"/>
            </a:ext>
            <a:ext uri="{FF2B5EF4-FFF2-40B4-BE49-F238E27FC236}">
              <a16:creationId xmlns:a16="http://schemas.microsoft.com/office/drawing/2014/main" id="{00000000-0008-0000-0100-000017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9</xdr:col>
      <xdr:colOff>304800</xdr:colOff>
      <xdr:row>40</xdr:row>
      <xdr:rowOff>228600</xdr:rowOff>
    </xdr:to>
    <xdr:sp macro="" textlink="">
      <xdr:nvSpPr>
        <xdr:cNvPr id="4376" name="Control 280" hidden="1">
          <a:extLst>
            <a:ext uri="{63B3BB69-23CF-44E3-9099-C40C66FF867C}">
              <a14:compatExt xmlns:a14="http://schemas.microsoft.com/office/drawing/2010/main" spid="_x0000_s4376"/>
            </a:ext>
            <a:ext uri="{FF2B5EF4-FFF2-40B4-BE49-F238E27FC236}">
              <a16:creationId xmlns:a16="http://schemas.microsoft.com/office/drawing/2014/main" id="{00000000-0008-0000-0100-000018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304800</xdr:colOff>
      <xdr:row>41</xdr:row>
      <xdr:rowOff>228600</xdr:rowOff>
    </xdr:to>
    <xdr:sp macro="" textlink="">
      <xdr:nvSpPr>
        <xdr:cNvPr id="4377" name="Control 281" hidden="1">
          <a:extLst>
            <a:ext uri="{63B3BB69-23CF-44E3-9099-C40C66FF867C}">
              <a14:compatExt xmlns:a14="http://schemas.microsoft.com/office/drawing/2010/main" spid="_x0000_s4377"/>
            </a:ext>
            <a:ext uri="{FF2B5EF4-FFF2-40B4-BE49-F238E27FC236}">
              <a16:creationId xmlns:a16="http://schemas.microsoft.com/office/drawing/2014/main" id="{00000000-0008-0000-0100-000019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304800</xdr:colOff>
      <xdr:row>41</xdr:row>
      <xdr:rowOff>228600</xdr:rowOff>
    </xdr:to>
    <xdr:sp macro="" textlink="">
      <xdr:nvSpPr>
        <xdr:cNvPr id="4378" name="Control 282" hidden="1">
          <a:extLst>
            <a:ext uri="{63B3BB69-23CF-44E3-9099-C40C66FF867C}">
              <a14:compatExt xmlns:a14="http://schemas.microsoft.com/office/drawing/2010/main" spid="_x0000_s4378"/>
            </a:ext>
            <a:ext uri="{FF2B5EF4-FFF2-40B4-BE49-F238E27FC236}">
              <a16:creationId xmlns:a16="http://schemas.microsoft.com/office/drawing/2014/main" id="{00000000-0008-0000-0100-00001A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5</xdr:col>
      <xdr:colOff>304800</xdr:colOff>
      <xdr:row>41</xdr:row>
      <xdr:rowOff>228600</xdr:rowOff>
    </xdr:to>
    <xdr:sp macro="" textlink="">
      <xdr:nvSpPr>
        <xdr:cNvPr id="4379" name="Control 283" hidden="1">
          <a:extLst>
            <a:ext uri="{63B3BB69-23CF-44E3-9099-C40C66FF867C}">
              <a14:compatExt xmlns:a14="http://schemas.microsoft.com/office/drawing/2010/main" spid="_x0000_s4379"/>
            </a:ext>
            <a:ext uri="{FF2B5EF4-FFF2-40B4-BE49-F238E27FC236}">
              <a16:creationId xmlns:a16="http://schemas.microsoft.com/office/drawing/2014/main" id="{00000000-0008-0000-0100-00001B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304800</xdr:colOff>
      <xdr:row>41</xdr:row>
      <xdr:rowOff>228600</xdr:rowOff>
    </xdr:to>
    <xdr:sp macro="" textlink="">
      <xdr:nvSpPr>
        <xdr:cNvPr id="4380" name="Control 284" hidden="1">
          <a:extLst>
            <a:ext uri="{63B3BB69-23CF-44E3-9099-C40C66FF867C}">
              <a14:compatExt xmlns:a14="http://schemas.microsoft.com/office/drawing/2010/main" spid="_x0000_s4380"/>
            </a:ext>
            <a:ext uri="{FF2B5EF4-FFF2-40B4-BE49-F238E27FC236}">
              <a16:creationId xmlns:a16="http://schemas.microsoft.com/office/drawing/2014/main" id="{00000000-0008-0000-0100-00001C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7</xdr:col>
      <xdr:colOff>304800</xdr:colOff>
      <xdr:row>41</xdr:row>
      <xdr:rowOff>228600</xdr:rowOff>
    </xdr:to>
    <xdr:sp macro="" textlink="">
      <xdr:nvSpPr>
        <xdr:cNvPr id="4381" name="Control 285" hidden="1">
          <a:extLst>
            <a:ext uri="{63B3BB69-23CF-44E3-9099-C40C66FF867C}">
              <a14:compatExt xmlns:a14="http://schemas.microsoft.com/office/drawing/2010/main" spid="_x0000_s4381"/>
            </a:ext>
            <a:ext uri="{FF2B5EF4-FFF2-40B4-BE49-F238E27FC236}">
              <a16:creationId xmlns:a16="http://schemas.microsoft.com/office/drawing/2014/main" id="{00000000-0008-0000-0100-00001D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8</xdr:col>
      <xdr:colOff>304800</xdr:colOff>
      <xdr:row>41</xdr:row>
      <xdr:rowOff>228600</xdr:rowOff>
    </xdr:to>
    <xdr:sp macro="" textlink="">
      <xdr:nvSpPr>
        <xdr:cNvPr id="4382" name="Control 286" hidden="1">
          <a:extLst>
            <a:ext uri="{63B3BB69-23CF-44E3-9099-C40C66FF867C}">
              <a14:compatExt xmlns:a14="http://schemas.microsoft.com/office/drawing/2010/main" spid="_x0000_s4382"/>
            </a:ext>
            <a:ext uri="{FF2B5EF4-FFF2-40B4-BE49-F238E27FC236}">
              <a16:creationId xmlns:a16="http://schemas.microsoft.com/office/drawing/2014/main" id="{00000000-0008-0000-0100-00001E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304800</xdr:colOff>
      <xdr:row>41</xdr:row>
      <xdr:rowOff>228600</xdr:rowOff>
    </xdr:to>
    <xdr:sp macro="" textlink="">
      <xdr:nvSpPr>
        <xdr:cNvPr id="4383" name="Control 287" hidden="1">
          <a:extLst>
            <a:ext uri="{63B3BB69-23CF-44E3-9099-C40C66FF867C}">
              <a14:compatExt xmlns:a14="http://schemas.microsoft.com/office/drawing/2010/main" spid="_x0000_s4383"/>
            </a:ext>
            <a:ext uri="{FF2B5EF4-FFF2-40B4-BE49-F238E27FC236}">
              <a16:creationId xmlns:a16="http://schemas.microsoft.com/office/drawing/2014/main" id="{00000000-0008-0000-0100-00001F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304800</xdr:colOff>
      <xdr:row>42</xdr:row>
      <xdr:rowOff>228600</xdr:rowOff>
    </xdr:to>
    <xdr:sp macro="" textlink="">
      <xdr:nvSpPr>
        <xdr:cNvPr id="4384" name="Control 288" hidden="1">
          <a:extLst>
            <a:ext uri="{63B3BB69-23CF-44E3-9099-C40C66FF867C}">
              <a14:compatExt xmlns:a14="http://schemas.microsoft.com/office/drawing/2010/main" spid="_x0000_s4384"/>
            </a:ext>
            <a:ext uri="{FF2B5EF4-FFF2-40B4-BE49-F238E27FC236}">
              <a16:creationId xmlns:a16="http://schemas.microsoft.com/office/drawing/2014/main" id="{00000000-0008-0000-0100-00002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4</xdr:col>
      <xdr:colOff>304800</xdr:colOff>
      <xdr:row>42</xdr:row>
      <xdr:rowOff>228600</xdr:rowOff>
    </xdr:to>
    <xdr:sp macro="" textlink="">
      <xdr:nvSpPr>
        <xdr:cNvPr id="4385" name="Control 289" hidden="1">
          <a:extLst>
            <a:ext uri="{63B3BB69-23CF-44E3-9099-C40C66FF867C}">
              <a14:compatExt xmlns:a14="http://schemas.microsoft.com/office/drawing/2010/main" spid="_x0000_s4385"/>
            </a:ext>
            <a:ext uri="{FF2B5EF4-FFF2-40B4-BE49-F238E27FC236}">
              <a16:creationId xmlns:a16="http://schemas.microsoft.com/office/drawing/2014/main" id="{00000000-0008-0000-0100-00002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5</xdr:col>
      <xdr:colOff>304800</xdr:colOff>
      <xdr:row>42</xdr:row>
      <xdr:rowOff>228600</xdr:rowOff>
    </xdr:to>
    <xdr:sp macro="" textlink="">
      <xdr:nvSpPr>
        <xdr:cNvPr id="4386" name="Control 290" hidden="1">
          <a:extLst>
            <a:ext uri="{63B3BB69-23CF-44E3-9099-C40C66FF867C}">
              <a14:compatExt xmlns:a14="http://schemas.microsoft.com/office/drawing/2010/main" spid="_x0000_s4386"/>
            </a:ext>
            <a:ext uri="{FF2B5EF4-FFF2-40B4-BE49-F238E27FC236}">
              <a16:creationId xmlns:a16="http://schemas.microsoft.com/office/drawing/2014/main" id="{00000000-0008-0000-0100-00002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6</xdr:col>
      <xdr:colOff>304800</xdr:colOff>
      <xdr:row>42</xdr:row>
      <xdr:rowOff>228600</xdr:rowOff>
    </xdr:to>
    <xdr:sp macro="" textlink="">
      <xdr:nvSpPr>
        <xdr:cNvPr id="4387" name="Control 291" hidden="1">
          <a:extLst>
            <a:ext uri="{63B3BB69-23CF-44E3-9099-C40C66FF867C}">
              <a14:compatExt xmlns:a14="http://schemas.microsoft.com/office/drawing/2010/main" spid="_x0000_s4387"/>
            </a:ext>
            <a:ext uri="{FF2B5EF4-FFF2-40B4-BE49-F238E27FC236}">
              <a16:creationId xmlns:a16="http://schemas.microsoft.com/office/drawing/2014/main" id="{00000000-0008-0000-0100-000023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42</xdr:row>
      <xdr:rowOff>0</xdr:rowOff>
    </xdr:from>
    <xdr:to>
      <xdr:col>7</xdr:col>
      <xdr:colOff>304800</xdr:colOff>
      <xdr:row>42</xdr:row>
      <xdr:rowOff>228600</xdr:rowOff>
    </xdr:to>
    <xdr:sp macro="" textlink="">
      <xdr:nvSpPr>
        <xdr:cNvPr id="4388" name="Control 292" hidden="1">
          <a:extLst>
            <a:ext uri="{63B3BB69-23CF-44E3-9099-C40C66FF867C}">
              <a14:compatExt xmlns:a14="http://schemas.microsoft.com/office/drawing/2010/main" spid="_x0000_s4388"/>
            </a:ext>
            <a:ext uri="{FF2B5EF4-FFF2-40B4-BE49-F238E27FC236}">
              <a16:creationId xmlns:a16="http://schemas.microsoft.com/office/drawing/2014/main" id="{00000000-0008-0000-0100-000024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8</xdr:col>
      <xdr:colOff>304800</xdr:colOff>
      <xdr:row>42</xdr:row>
      <xdr:rowOff>228600</xdr:rowOff>
    </xdr:to>
    <xdr:sp macro="" textlink="">
      <xdr:nvSpPr>
        <xdr:cNvPr id="4389" name="Control 293" hidden="1">
          <a:extLst>
            <a:ext uri="{63B3BB69-23CF-44E3-9099-C40C66FF867C}">
              <a14:compatExt xmlns:a14="http://schemas.microsoft.com/office/drawing/2010/main" spid="_x0000_s4389"/>
            </a:ext>
            <a:ext uri="{FF2B5EF4-FFF2-40B4-BE49-F238E27FC236}">
              <a16:creationId xmlns:a16="http://schemas.microsoft.com/office/drawing/2014/main" id="{00000000-0008-0000-0100-000025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42</xdr:row>
      <xdr:rowOff>0</xdr:rowOff>
    </xdr:from>
    <xdr:to>
      <xdr:col>9</xdr:col>
      <xdr:colOff>304800</xdr:colOff>
      <xdr:row>42</xdr:row>
      <xdr:rowOff>228600</xdr:rowOff>
    </xdr:to>
    <xdr:sp macro="" textlink="">
      <xdr:nvSpPr>
        <xdr:cNvPr id="4390" name="Control 294" hidden="1">
          <a:extLst>
            <a:ext uri="{63B3BB69-23CF-44E3-9099-C40C66FF867C}">
              <a14:compatExt xmlns:a14="http://schemas.microsoft.com/office/drawing/2010/main" spid="_x0000_s4390"/>
            </a:ext>
            <a:ext uri="{FF2B5EF4-FFF2-40B4-BE49-F238E27FC236}">
              <a16:creationId xmlns:a16="http://schemas.microsoft.com/office/drawing/2014/main" id="{00000000-0008-0000-0100-000026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304800</xdr:colOff>
      <xdr:row>44</xdr:row>
      <xdr:rowOff>228600</xdr:rowOff>
    </xdr:to>
    <xdr:sp macro="" textlink="">
      <xdr:nvSpPr>
        <xdr:cNvPr id="4391" name="Control 295" hidden="1">
          <a:extLst>
            <a:ext uri="{63B3BB69-23CF-44E3-9099-C40C66FF867C}">
              <a14:compatExt xmlns:a14="http://schemas.microsoft.com/office/drawing/2010/main" spid="_x0000_s4391"/>
            </a:ext>
            <a:ext uri="{FF2B5EF4-FFF2-40B4-BE49-F238E27FC236}">
              <a16:creationId xmlns:a16="http://schemas.microsoft.com/office/drawing/2014/main" id="{00000000-0008-0000-0100-000027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304800</xdr:colOff>
      <xdr:row>44</xdr:row>
      <xdr:rowOff>228600</xdr:rowOff>
    </xdr:to>
    <xdr:sp macro="" textlink="">
      <xdr:nvSpPr>
        <xdr:cNvPr id="4392" name="Control 296" hidden="1">
          <a:extLst>
            <a:ext uri="{63B3BB69-23CF-44E3-9099-C40C66FF867C}">
              <a14:compatExt xmlns:a14="http://schemas.microsoft.com/office/drawing/2010/main" spid="_x0000_s4392"/>
            </a:ext>
            <a:ext uri="{FF2B5EF4-FFF2-40B4-BE49-F238E27FC236}">
              <a16:creationId xmlns:a16="http://schemas.microsoft.com/office/drawing/2014/main" id="{00000000-0008-0000-0100-000028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5</xdr:col>
      <xdr:colOff>304800</xdr:colOff>
      <xdr:row>44</xdr:row>
      <xdr:rowOff>228600</xdr:rowOff>
    </xdr:to>
    <xdr:sp macro="" textlink="">
      <xdr:nvSpPr>
        <xdr:cNvPr id="4393" name="Control 297" hidden="1">
          <a:extLst>
            <a:ext uri="{63B3BB69-23CF-44E3-9099-C40C66FF867C}">
              <a14:compatExt xmlns:a14="http://schemas.microsoft.com/office/drawing/2010/main" spid="_x0000_s4393"/>
            </a:ext>
            <a:ext uri="{FF2B5EF4-FFF2-40B4-BE49-F238E27FC236}">
              <a16:creationId xmlns:a16="http://schemas.microsoft.com/office/drawing/2014/main" id="{00000000-0008-0000-0100-000029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6</xdr:col>
      <xdr:colOff>304800</xdr:colOff>
      <xdr:row>44</xdr:row>
      <xdr:rowOff>228600</xdr:rowOff>
    </xdr:to>
    <xdr:sp macro="" textlink="">
      <xdr:nvSpPr>
        <xdr:cNvPr id="4394" name="Control 298" hidden="1">
          <a:extLst>
            <a:ext uri="{63B3BB69-23CF-44E3-9099-C40C66FF867C}">
              <a14:compatExt xmlns:a14="http://schemas.microsoft.com/office/drawing/2010/main" spid="_x0000_s4394"/>
            </a:ext>
            <a:ext uri="{FF2B5EF4-FFF2-40B4-BE49-F238E27FC236}">
              <a16:creationId xmlns:a16="http://schemas.microsoft.com/office/drawing/2014/main" id="{00000000-0008-0000-0100-00002A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7</xdr:col>
      <xdr:colOff>304800</xdr:colOff>
      <xdr:row>44</xdr:row>
      <xdr:rowOff>228600</xdr:rowOff>
    </xdr:to>
    <xdr:sp macro="" textlink="">
      <xdr:nvSpPr>
        <xdr:cNvPr id="4395" name="Control 299" hidden="1">
          <a:extLst>
            <a:ext uri="{63B3BB69-23CF-44E3-9099-C40C66FF867C}">
              <a14:compatExt xmlns:a14="http://schemas.microsoft.com/office/drawing/2010/main" spid="_x0000_s4395"/>
            </a:ext>
            <a:ext uri="{FF2B5EF4-FFF2-40B4-BE49-F238E27FC236}">
              <a16:creationId xmlns:a16="http://schemas.microsoft.com/office/drawing/2014/main" id="{00000000-0008-0000-0100-00002B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8</xdr:col>
      <xdr:colOff>304800</xdr:colOff>
      <xdr:row>44</xdr:row>
      <xdr:rowOff>228600</xdr:rowOff>
    </xdr:to>
    <xdr:sp macro="" textlink="">
      <xdr:nvSpPr>
        <xdr:cNvPr id="4396" name="Control 300" hidden="1">
          <a:extLst>
            <a:ext uri="{63B3BB69-23CF-44E3-9099-C40C66FF867C}">
              <a14:compatExt xmlns:a14="http://schemas.microsoft.com/office/drawing/2010/main" spid="_x0000_s4396"/>
            </a:ext>
            <a:ext uri="{FF2B5EF4-FFF2-40B4-BE49-F238E27FC236}">
              <a16:creationId xmlns:a16="http://schemas.microsoft.com/office/drawing/2014/main" id="{00000000-0008-0000-0100-00002C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44</xdr:row>
      <xdr:rowOff>0</xdr:rowOff>
    </xdr:from>
    <xdr:to>
      <xdr:col>9</xdr:col>
      <xdr:colOff>304800</xdr:colOff>
      <xdr:row>44</xdr:row>
      <xdr:rowOff>228600</xdr:rowOff>
    </xdr:to>
    <xdr:sp macro="" textlink="">
      <xdr:nvSpPr>
        <xdr:cNvPr id="4397" name="Control 301" hidden="1">
          <a:extLst>
            <a:ext uri="{63B3BB69-23CF-44E3-9099-C40C66FF867C}">
              <a14:compatExt xmlns:a14="http://schemas.microsoft.com/office/drawing/2010/main" spid="_x0000_s4397"/>
            </a:ext>
            <a:ext uri="{FF2B5EF4-FFF2-40B4-BE49-F238E27FC236}">
              <a16:creationId xmlns:a16="http://schemas.microsoft.com/office/drawing/2014/main" id="{00000000-0008-0000-0100-00002D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304800</xdr:colOff>
      <xdr:row>45</xdr:row>
      <xdr:rowOff>228600</xdr:rowOff>
    </xdr:to>
    <xdr:sp macro="" textlink="">
      <xdr:nvSpPr>
        <xdr:cNvPr id="4398" name="Control 302" hidden="1">
          <a:extLst>
            <a:ext uri="{63B3BB69-23CF-44E3-9099-C40C66FF867C}">
              <a14:compatExt xmlns:a14="http://schemas.microsoft.com/office/drawing/2010/main" spid="_x0000_s4398"/>
            </a:ext>
            <a:ext uri="{FF2B5EF4-FFF2-40B4-BE49-F238E27FC236}">
              <a16:creationId xmlns:a16="http://schemas.microsoft.com/office/drawing/2014/main" id="{00000000-0008-0000-0100-00002E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304800</xdr:colOff>
      <xdr:row>45</xdr:row>
      <xdr:rowOff>228600</xdr:rowOff>
    </xdr:to>
    <xdr:sp macro="" textlink="">
      <xdr:nvSpPr>
        <xdr:cNvPr id="4399" name="Control 303" hidden="1">
          <a:extLst>
            <a:ext uri="{63B3BB69-23CF-44E3-9099-C40C66FF867C}">
              <a14:compatExt xmlns:a14="http://schemas.microsoft.com/office/drawing/2010/main" spid="_x0000_s4399"/>
            </a:ext>
            <a:ext uri="{FF2B5EF4-FFF2-40B4-BE49-F238E27FC236}">
              <a16:creationId xmlns:a16="http://schemas.microsoft.com/office/drawing/2014/main" id="{00000000-0008-0000-0100-00002F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5</xdr:col>
      <xdr:colOff>304800</xdr:colOff>
      <xdr:row>45</xdr:row>
      <xdr:rowOff>228600</xdr:rowOff>
    </xdr:to>
    <xdr:sp macro="" textlink="">
      <xdr:nvSpPr>
        <xdr:cNvPr id="4400" name="Control 304" hidden="1">
          <a:extLst>
            <a:ext uri="{63B3BB69-23CF-44E3-9099-C40C66FF867C}">
              <a14:compatExt xmlns:a14="http://schemas.microsoft.com/office/drawing/2010/main" spid="_x0000_s4400"/>
            </a:ext>
            <a:ext uri="{FF2B5EF4-FFF2-40B4-BE49-F238E27FC236}">
              <a16:creationId xmlns:a16="http://schemas.microsoft.com/office/drawing/2014/main" id="{00000000-0008-0000-0100-00003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6</xdr:col>
      <xdr:colOff>304800</xdr:colOff>
      <xdr:row>45</xdr:row>
      <xdr:rowOff>228600</xdr:rowOff>
    </xdr:to>
    <xdr:sp macro="" textlink="">
      <xdr:nvSpPr>
        <xdr:cNvPr id="4401" name="Control 305" hidden="1">
          <a:extLst>
            <a:ext uri="{63B3BB69-23CF-44E3-9099-C40C66FF867C}">
              <a14:compatExt xmlns:a14="http://schemas.microsoft.com/office/drawing/2010/main" spid="_x0000_s4401"/>
            </a:ext>
            <a:ext uri="{FF2B5EF4-FFF2-40B4-BE49-F238E27FC236}">
              <a16:creationId xmlns:a16="http://schemas.microsoft.com/office/drawing/2014/main" id="{00000000-0008-0000-0100-00003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7</xdr:col>
      <xdr:colOff>304800</xdr:colOff>
      <xdr:row>45</xdr:row>
      <xdr:rowOff>228600</xdr:rowOff>
    </xdr:to>
    <xdr:sp macro="" textlink="">
      <xdr:nvSpPr>
        <xdr:cNvPr id="4402" name="Control 306" hidden="1">
          <a:extLst>
            <a:ext uri="{63B3BB69-23CF-44E3-9099-C40C66FF867C}">
              <a14:compatExt xmlns:a14="http://schemas.microsoft.com/office/drawing/2010/main" spid="_x0000_s4402"/>
            </a:ext>
            <a:ext uri="{FF2B5EF4-FFF2-40B4-BE49-F238E27FC236}">
              <a16:creationId xmlns:a16="http://schemas.microsoft.com/office/drawing/2014/main" id="{00000000-0008-0000-0100-00003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8</xdr:col>
      <xdr:colOff>304800</xdr:colOff>
      <xdr:row>45</xdr:row>
      <xdr:rowOff>228600</xdr:rowOff>
    </xdr:to>
    <xdr:sp macro="" textlink="">
      <xdr:nvSpPr>
        <xdr:cNvPr id="4403" name="Control 307" hidden="1">
          <a:extLst>
            <a:ext uri="{63B3BB69-23CF-44E3-9099-C40C66FF867C}">
              <a14:compatExt xmlns:a14="http://schemas.microsoft.com/office/drawing/2010/main" spid="_x0000_s4403"/>
            </a:ext>
            <a:ext uri="{FF2B5EF4-FFF2-40B4-BE49-F238E27FC236}">
              <a16:creationId xmlns:a16="http://schemas.microsoft.com/office/drawing/2014/main" id="{00000000-0008-0000-0100-000033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45</xdr:row>
      <xdr:rowOff>0</xdr:rowOff>
    </xdr:from>
    <xdr:to>
      <xdr:col>9</xdr:col>
      <xdr:colOff>304800</xdr:colOff>
      <xdr:row>45</xdr:row>
      <xdr:rowOff>228600</xdr:rowOff>
    </xdr:to>
    <xdr:sp macro="" textlink="">
      <xdr:nvSpPr>
        <xdr:cNvPr id="4404" name="Control 308" hidden="1">
          <a:extLst>
            <a:ext uri="{63B3BB69-23CF-44E3-9099-C40C66FF867C}">
              <a14:compatExt xmlns:a14="http://schemas.microsoft.com/office/drawing/2010/main" spid="_x0000_s4404"/>
            </a:ext>
            <a:ext uri="{FF2B5EF4-FFF2-40B4-BE49-F238E27FC236}">
              <a16:creationId xmlns:a16="http://schemas.microsoft.com/office/drawing/2014/main" id="{00000000-0008-0000-0100-000034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304800</xdr:colOff>
      <xdr:row>46</xdr:row>
      <xdr:rowOff>228600</xdr:rowOff>
    </xdr:to>
    <xdr:sp macro="" textlink="">
      <xdr:nvSpPr>
        <xdr:cNvPr id="4405" name="Control 309" hidden="1">
          <a:extLst>
            <a:ext uri="{63B3BB69-23CF-44E3-9099-C40C66FF867C}">
              <a14:compatExt xmlns:a14="http://schemas.microsoft.com/office/drawing/2010/main" spid="_x0000_s4405"/>
            </a:ext>
            <a:ext uri="{FF2B5EF4-FFF2-40B4-BE49-F238E27FC236}">
              <a16:creationId xmlns:a16="http://schemas.microsoft.com/office/drawing/2014/main" id="{00000000-0008-0000-0100-000035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304800</xdr:colOff>
      <xdr:row>46</xdr:row>
      <xdr:rowOff>228600</xdr:rowOff>
    </xdr:to>
    <xdr:sp macro="" textlink="">
      <xdr:nvSpPr>
        <xdr:cNvPr id="4406" name="Control 310" hidden="1">
          <a:extLst>
            <a:ext uri="{63B3BB69-23CF-44E3-9099-C40C66FF867C}">
              <a14:compatExt xmlns:a14="http://schemas.microsoft.com/office/drawing/2010/main" spid="_x0000_s4406"/>
            </a:ext>
            <a:ext uri="{FF2B5EF4-FFF2-40B4-BE49-F238E27FC236}">
              <a16:creationId xmlns:a16="http://schemas.microsoft.com/office/drawing/2014/main" id="{00000000-0008-0000-0100-000036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304800</xdr:colOff>
      <xdr:row>46</xdr:row>
      <xdr:rowOff>228600</xdr:rowOff>
    </xdr:to>
    <xdr:sp macro="" textlink="">
      <xdr:nvSpPr>
        <xdr:cNvPr id="4407" name="Control 311" hidden="1">
          <a:extLst>
            <a:ext uri="{63B3BB69-23CF-44E3-9099-C40C66FF867C}">
              <a14:compatExt xmlns:a14="http://schemas.microsoft.com/office/drawing/2010/main" spid="_x0000_s4407"/>
            </a:ext>
            <a:ext uri="{FF2B5EF4-FFF2-40B4-BE49-F238E27FC236}">
              <a16:creationId xmlns:a16="http://schemas.microsoft.com/office/drawing/2014/main" id="{00000000-0008-0000-0100-000037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304800</xdr:colOff>
      <xdr:row>46</xdr:row>
      <xdr:rowOff>228600</xdr:rowOff>
    </xdr:to>
    <xdr:sp macro="" textlink="">
      <xdr:nvSpPr>
        <xdr:cNvPr id="4408" name="Control 312" hidden="1">
          <a:extLst>
            <a:ext uri="{63B3BB69-23CF-44E3-9099-C40C66FF867C}">
              <a14:compatExt xmlns:a14="http://schemas.microsoft.com/office/drawing/2010/main" spid="_x0000_s4408"/>
            </a:ext>
            <a:ext uri="{FF2B5EF4-FFF2-40B4-BE49-F238E27FC236}">
              <a16:creationId xmlns:a16="http://schemas.microsoft.com/office/drawing/2014/main" id="{00000000-0008-0000-0100-000038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7</xdr:col>
      <xdr:colOff>304800</xdr:colOff>
      <xdr:row>46</xdr:row>
      <xdr:rowOff>228600</xdr:rowOff>
    </xdr:to>
    <xdr:sp macro="" textlink="">
      <xdr:nvSpPr>
        <xdr:cNvPr id="4409" name="Control 313" hidden="1">
          <a:extLst>
            <a:ext uri="{63B3BB69-23CF-44E3-9099-C40C66FF867C}">
              <a14:compatExt xmlns:a14="http://schemas.microsoft.com/office/drawing/2010/main" spid="_x0000_s4409"/>
            </a:ext>
            <a:ext uri="{FF2B5EF4-FFF2-40B4-BE49-F238E27FC236}">
              <a16:creationId xmlns:a16="http://schemas.microsoft.com/office/drawing/2014/main" id="{00000000-0008-0000-0100-000039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8</xdr:col>
      <xdr:colOff>304800</xdr:colOff>
      <xdr:row>46</xdr:row>
      <xdr:rowOff>228600</xdr:rowOff>
    </xdr:to>
    <xdr:sp macro="" textlink="">
      <xdr:nvSpPr>
        <xdr:cNvPr id="4410" name="Control 314" hidden="1">
          <a:extLst>
            <a:ext uri="{63B3BB69-23CF-44E3-9099-C40C66FF867C}">
              <a14:compatExt xmlns:a14="http://schemas.microsoft.com/office/drawing/2010/main" spid="_x0000_s4410"/>
            </a:ext>
            <a:ext uri="{FF2B5EF4-FFF2-40B4-BE49-F238E27FC236}">
              <a16:creationId xmlns:a16="http://schemas.microsoft.com/office/drawing/2014/main" id="{00000000-0008-0000-0100-00003A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46</xdr:row>
      <xdr:rowOff>0</xdr:rowOff>
    </xdr:from>
    <xdr:to>
      <xdr:col>9</xdr:col>
      <xdr:colOff>304800</xdr:colOff>
      <xdr:row>46</xdr:row>
      <xdr:rowOff>228600</xdr:rowOff>
    </xdr:to>
    <xdr:sp macro="" textlink="">
      <xdr:nvSpPr>
        <xdr:cNvPr id="4411" name="Control 315" hidden="1">
          <a:extLst>
            <a:ext uri="{63B3BB69-23CF-44E3-9099-C40C66FF867C}">
              <a14:compatExt xmlns:a14="http://schemas.microsoft.com/office/drawing/2010/main" spid="_x0000_s4411"/>
            </a:ext>
            <a:ext uri="{FF2B5EF4-FFF2-40B4-BE49-F238E27FC236}">
              <a16:creationId xmlns:a16="http://schemas.microsoft.com/office/drawing/2014/main" id="{00000000-0008-0000-0100-00003B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304800</xdr:colOff>
      <xdr:row>47</xdr:row>
      <xdr:rowOff>228600</xdr:rowOff>
    </xdr:to>
    <xdr:sp macro="" textlink="">
      <xdr:nvSpPr>
        <xdr:cNvPr id="4412" name="Control 316" hidden="1">
          <a:extLst>
            <a:ext uri="{63B3BB69-23CF-44E3-9099-C40C66FF867C}">
              <a14:compatExt xmlns:a14="http://schemas.microsoft.com/office/drawing/2010/main" spid="_x0000_s4412"/>
            </a:ext>
            <a:ext uri="{FF2B5EF4-FFF2-40B4-BE49-F238E27FC236}">
              <a16:creationId xmlns:a16="http://schemas.microsoft.com/office/drawing/2014/main" id="{00000000-0008-0000-0100-00003C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304800</xdr:colOff>
      <xdr:row>47</xdr:row>
      <xdr:rowOff>228600</xdr:rowOff>
    </xdr:to>
    <xdr:sp macro="" textlink="">
      <xdr:nvSpPr>
        <xdr:cNvPr id="4413" name="Control 317" hidden="1">
          <a:extLst>
            <a:ext uri="{63B3BB69-23CF-44E3-9099-C40C66FF867C}">
              <a14:compatExt xmlns:a14="http://schemas.microsoft.com/office/drawing/2010/main" spid="_x0000_s4413"/>
            </a:ext>
            <a:ext uri="{FF2B5EF4-FFF2-40B4-BE49-F238E27FC236}">
              <a16:creationId xmlns:a16="http://schemas.microsoft.com/office/drawing/2014/main" id="{00000000-0008-0000-0100-00003D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5</xdr:col>
      <xdr:colOff>304800</xdr:colOff>
      <xdr:row>47</xdr:row>
      <xdr:rowOff>228600</xdr:rowOff>
    </xdr:to>
    <xdr:sp macro="" textlink="">
      <xdr:nvSpPr>
        <xdr:cNvPr id="4414" name="Control 318" hidden="1">
          <a:extLst>
            <a:ext uri="{63B3BB69-23CF-44E3-9099-C40C66FF867C}">
              <a14:compatExt xmlns:a14="http://schemas.microsoft.com/office/drawing/2010/main" spid="_x0000_s4414"/>
            </a:ext>
            <a:ext uri="{FF2B5EF4-FFF2-40B4-BE49-F238E27FC236}">
              <a16:creationId xmlns:a16="http://schemas.microsoft.com/office/drawing/2014/main" id="{00000000-0008-0000-0100-00003E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47</xdr:row>
      <xdr:rowOff>0</xdr:rowOff>
    </xdr:from>
    <xdr:to>
      <xdr:col>6</xdr:col>
      <xdr:colOff>304800</xdr:colOff>
      <xdr:row>47</xdr:row>
      <xdr:rowOff>228600</xdr:rowOff>
    </xdr:to>
    <xdr:sp macro="" textlink="">
      <xdr:nvSpPr>
        <xdr:cNvPr id="4415" name="Control 319" hidden="1">
          <a:extLst>
            <a:ext uri="{63B3BB69-23CF-44E3-9099-C40C66FF867C}">
              <a14:compatExt xmlns:a14="http://schemas.microsoft.com/office/drawing/2010/main" spid="_x0000_s4415"/>
            </a:ext>
            <a:ext uri="{FF2B5EF4-FFF2-40B4-BE49-F238E27FC236}">
              <a16:creationId xmlns:a16="http://schemas.microsoft.com/office/drawing/2014/main" id="{00000000-0008-0000-0100-00003F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7</xdr:col>
      <xdr:colOff>304800</xdr:colOff>
      <xdr:row>47</xdr:row>
      <xdr:rowOff>228600</xdr:rowOff>
    </xdr:to>
    <xdr:sp macro="" textlink="">
      <xdr:nvSpPr>
        <xdr:cNvPr id="4416" name="Control 320" hidden="1">
          <a:extLst>
            <a:ext uri="{63B3BB69-23CF-44E3-9099-C40C66FF867C}">
              <a14:compatExt xmlns:a14="http://schemas.microsoft.com/office/drawing/2010/main" spid="_x0000_s4416"/>
            </a:ext>
            <a:ext uri="{FF2B5EF4-FFF2-40B4-BE49-F238E27FC236}">
              <a16:creationId xmlns:a16="http://schemas.microsoft.com/office/drawing/2014/main" id="{00000000-0008-0000-0100-00004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47</xdr:row>
      <xdr:rowOff>0</xdr:rowOff>
    </xdr:from>
    <xdr:to>
      <xdr:col>8</xdr:col>
      <xdr:colOff>304800</xdr:colOff>
      <xdr:row>47</xdr:row>
      <xdr:rowOff>228600</xdr:rowOff>
    </xdr:to>
    <xdr:sp macro="" textlink="">
      <xdr:nvSpPr>
        <xdr:cNvPr id="4417" name="Control 321" hidden="1">
          <a:extLst>
            <a:ext uri="{63B3BB69-23CF-44E3-9099-C40C66FF867C}">
              <a14:compatExt xmlns:a14="http://schemas.microsoft.com/office/drawing/2010/main" spid="_x0000_s4417"/>
            </a:ext>
            <a:ext uri="{FF2B5EF4-FFF2-40B4-BE49-F238E27FC236}">
              <a16:creationId xmlns:a16="http://schemas.microsoft.com/office/drawing/2014/main" id="{00000000-0008-0000-0100-00004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304800</xdr:colOff>
      <xdr:row>47</xdr:row>
      <xdr:rowOff>228600</xdr:rowOff>
    </xdr:to>
    <xdr:sp macro="" textlink="">
      <xdr:nvSpPr>
        <xdr:cNvPr id="4418" name="Control 322" hidden="1">
          <a:extLst>
            <a:ext uri="{63B3BB69-23CF-44E3-9099-C40C66FF867C}">
              <a14:compatExt xmlns:a14="http://schemas.microsoft.com/office/drawing/2010/main" spid="_x0000_s4418"/>
            </a:ext>
            <a:ext uri="{FF2B5EF4-FFF2-40B4-BE49-F238E27FC236}">
              <a16:creationId xmlns:a16="http://schemas.microsoft.com/office/drawing/2014/main" id="{00000000-0008-0000-0100-00004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304800</xdr:colOff>
      <xdr:row>0</xdr:row>
      <xdr:rowOff>228600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42ACB2C1-8FEC-A9A1-E326-337FE15A2B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304800</xdr:colOff>
      <xdr:row>0</xdr:row>
      <xdr:rowOff>228600</xdr:rowOff>
    </xdr:to>
    <xdr:pic>
      <xdr:nvPicPr>
        <xdr:cNvPr id="3" name="Control 2">
          <a:extLst>
            <a:ext uri="{FF2B5EF4-FFF2-40B4-BE49-F238E27FC236}">
              <a16:creationId xmlns:a16="http://schemas.microsoft.com/office/drawing/2014/main" id="{25C7C6DB-262B-2C31-260C-17A085388E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304800</xdr:colOff>
      <xdr:row>0</xdr:row>
      <xdr:rowOff>228600</xdr:rowOff>
    </xdr:to>
    <xdr:pic>
      <xdr:nvPicPr>
        <xdr:cNvPr id="4" name="Control 3">
          <a:extLst>
            <a:ext uri="{FF2B5EF4-FFF2-40B4-BE49-F238E27FC236}">
              <a16:creationId xmlns:a16="http://schemas.microsoft.com/office/drawing/2014/main" id="{04CF06CD-1C8A-0E68-90AE-28A16EC144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304800</xdr:colOff>
      <xdr:row>0</xdr:row>
      <xdr:rowOff>228600</xdr:rowOff>
    </xdr:to>
    <xdr:pic>
      <xdr:nvPicPr>
        <xdr:cNvPr id="5" name="Control 4">
          <a:extLst>
            <a:ext uri="{FF2B5EF4-FFF2-40B4-BE49-F238E27FC236}">
              <a16:creationId xmlns:a16="http://schemas.microsoft.com/office/drawing/2014/main" id="{991EC481-27CB-FC22-7DC1-B4C9AE6CCCA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6" name="Control 5">
          <a:extLst>
            <a:ext uri="{FF2B5EF4-FFF2-40B4-BE49-F238E27FC236}">
              <a16:creationId xmlns:a16="http://schemas.microsoft.com/office/drawing/2014/main" id="{9B407C7E-6670-954F-A841-72C1F0D39F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304800</xdr:colOff>
      <xdr:row>0</xdr:row>
      <xdr:rowOff>228600</xdr:rowOff>
    </xdr:to>
    <xdr:pic>
      <xdr:nvPicPr>
        <xdr:cNvPr id="7" name="Control 6">
          <a:extLst>
            <a:ext uri="{FF2B5EF4-FFF2-40B4-BE49-F238E27FC236}">
              <a16:creationId xmlns:a16="http://schemas.microsoft.com/office/drawing/2014/main" id="{EFE0480D-B7F4-E2CD-4695-0814E402142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304800</xdr:colOff>
      <xdr:row>0</xdr:row>
      <xdr:rowOff>228600</xdr:rowOff>
    </xdr:to>
    <xdr:pic>
      <xdr:nvPicPr>
        <xdr:cNvPr id="8" name="Control 7">
          <a:extLst>
            <a:ext uri="{FF2B5EF4-FFF2-40B4-BE49-F238E27FC236}">
              <a16:creationId xmlns:a16="http://schemas.microsoft.com/office/drawing/2014/main" id="{440A487E-C2D5-7ABF-3D28-81E44BFBA2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304800</xdr:colOff>
      <xdr:row>1</xdr:row>
      <xdr:rowOff>228600</xdr:rowOff>
    </xdr:to>
    <xdr:pic>
      <xdr:nvPicPr>
        <xdr:cNvPr id="9" name="Control 8">
          <a:extLst>
            <a:ext uri="{FF2B5EF4-FFF2-40B4-BE49-F238E27FC236}">
              <a16:creationId xmlns:a16="http://schemas.microsoft.com/office/drawing/2014/main" id="{345E5471-D271-900C-8093-D52747A0C5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304800</xdr:colOff>
      <xdr:row>1</xdr:row>
      <xdr:rowOff>228600</xdr:rowOff>
    </xdr:to>
    <xdr:pic>
      <xdr:nvPicPr>
        <xdr:cNvPr id="10" name="Control 9">
          <a:extLst>
            <a:ext uri="{FF2B5EF4-FFF2-40B4-BE49-F238E27FC236}">
              <a16:creationId xmlns:a16="http://schemas.microsoft.com/office/drawing/2014/main" id="{9CC79925-8838-50B0-762A-37DD5298B3E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304800</xdr:colOff>
      <xdr:row>1</xdr:row>
      <xdr:rowOff>228600</xdr:rowOff>
    </xdr:to>
    <xdr:pic>
      <xdr:nvPicPr>
        <xdr:cNvPr id="11" name="Control 10">
          <a:extLst>
            <a:ext uri="{FF2B5EF4-FFF2-40B4-BE49-F238E27FC236}">
              <a16:creationId xmlns:a16="http://schemas.microsoft.com/office/drawing/2014/main" id="{280CB614-602A-276E-5699-2C580E2A33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304800</xdr:colOff>
      <xdr:row>1</xdr:row>
      <xdr:rowOff>228600</xdr:rowOff>
    </xdr:to>
    <xdr:pic>
      <xdr:nvPicPr>
        <xdr:cNvPr id="12" name="Control 11">
          <a:extLst>
            <a:ext uri="{FF2B5EF4-FFF2-40B4-BE49-F238E27FC236}">
              <a16:creationId xmlns:a16="http://schemas.microsoft.com/office/drawing/2014/main" id="{E155A103-CF23-4505-8520-DC46718B82D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304800</xdr:colOff>
      <xdr:row>1</xdr:row>
      <xdr:rowOff>228600</xdr:rowOff>
    </xdr:to>
    <xdr:pic>
      <xdr:nvPicPr>
        <xdr:cNvPr id="13" name="Control 12">
          <a:extLst>
            <a:ext uri="{FF2B5EF4-FFF2-40B4-BE49-F238E27FC236}">
              <a16:creationId xmlns:a16="http://schemas.microsoft.com/office/drawing/2014/main" id="{EFD552E9-710B-C753-FF94-015532C9DA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304800</xdr:colOff>
      <xdr:row>1</xdr:row>
      <xdr:rowOff>228600</xdr:rowOff>
    </xdr:to>
    <xdr:pic>
      <xdr:nvPicPr>
        <xdr:cNvPr id="14" name="Control 13">
          <a:extLst>
            <a:ext uri="{FF2B5EF4-FFF2-40B4-BE49-F238E27FC236}">
              <a16:creationId xmlns:a16="http://schemas.microsoft.com/office/drawing/2014/main" id="{DA0C0E98-5F99-BD5A-9C85-30C6FF4BBC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304800</xdr:colOff>
      <xdr:row>1</xdr:row>
      <xdr:rowOff>228600</xdr:rowOff>
    </xdr:to>
    <xdr:pic>
      <xdr:nvPicPr>
        <xdr:cNvPr id="15" name="Control 14">
          <a:extLst>
            <a:ext uri="{FF2B5EF4-FFF2-40B4-BE49-F238E27FC236}">
              <a16:creationId xmlns:a16="http://schemas.microsoft.com/office/drawing/2014/main" id="{3C1D2D8E-F28C-2E0E-AE5B-73BE1A6AF2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304800</xdr:colOff>
      <xdr:row>2</xdr:row>
      <xdr:rowOff>228600</xdr:rowOff>
    </xdr:to>
    <xdr:pic>
      <xdr:nvPicPr>
        <xdr:cNvPr id="16" name="Control 15">
          <a:extLst>
            <a:ext uri="{FF2B5EF4-FFF2-40B4-BE49-F238E27FC236}">
              <a16:creationId xmlns:a16="http://schemas.microsoft.com/office/drawing/2014/main" id="{11958906-C067-9F91-062A-80F84FD23C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304800</xdr:colOff>
      <xdr:row>2</xdr:row>
      <xdr:rowOff>228600</xdr:rowOff>
    </xdr:to>
    <xdr:pic>
      <xdr:nvPicPr>
        <xdr:cNvPr id="17" name="Control 16">
          <a:extLst>
            <a:ext uri="{FF2B5EF4-FFF2-40B4-BE49-F238E27FC236}">
              <a16:creationId xmlns:a16="http://schemas.microsoft.com/office/drawing/2014/main" id="{59EC70BD-3A5E-4AFE-B5EB-7DDFE49022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304800</xdr:colOff>
      <xdr:row>2</xdr:row>
      <xdr:rowOff>228600</xdr:rowOff>
    </xdr:to>
    <xdr:pic>
      <xdr:nvPicPr>
        <xdr:cNvPr id="18" name="Control 17">
          <a:extLst>
            <a:ext uri="{FF2B5EF4-FFF2-40B4-BE49-F238E27FC236}">
              <a16:creationId xmlns:a16="http://schemas.microsoft.com/office/drawing/2014/main" id="{D3094401-D139-98FF-0FB4-B737158A89C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304800</xdr:colOff>
      <xdr:row>2</xdr:row>
      <xdr:rowOff>228600</xdr:rowOff>
    </xdr:to>
    <xdr:pic>
      <xdr:nvPicPr>
        <xdr:cNvPr id="19" name="Control 18">
          <a:extLst>
            <a:ext uri="{FF2B5EF4-FFF2-40B4-BE49-F238E27FC236}">
              <a16:creationId xmlns:a16="http://schemas.microsoft.com/office/drawing/2014/main" id="{DEFF0CB5-BCC0-18C1-2CB4-A91E294E07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304800</xdr:colOff>
      <xdr:row>2</xdr:row>
      <xdr:rowOff>228600</xdr:rowOff>
    </xdr:to>
    <xdr:pic>
      <xdr:nvPicPr>
        <xdr:cNvPr id="20" name="Control 19">
          <a:extLst>
            <a:ext uri="{FF2B5EF4-FFF2-40B4-BE49-F238E27FC236}">
              <a16:creationId xmlns:a16="http://schemas.microsoft.com/office/drawing/2014/main" id="{32516FB0-7A98-4F04-F6C1-81AD36E406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304800</xdr:colOff>
      <xdr:row>2</xdr:row>
      <xdr:rowOff>228600</xdr:rowOff>
    </xdr:to>
    <xdr:pic>
      <xdr:nvPicPr>
        <xdr:cNvPr id="21" name="Control 20">
          <a:extLst>
            <a:ext uri="{FF2B5EF4-FFF2-40B4-BE49-F238E27FC236}">
              <a16:creationId xmlns:a16="http://schemas.microsoft.com/office/drawing/2014/main" id="{742CA6E5-2BAA-3D9F-3925-79F27DF7704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9</xdr:col>
      <xdr:colOff>304800</xdr:colOff>
      <xdr:row>2</xdr:row>
      <xdr:rowOff>228600</xdr:rowOff>
    </xdr:to>
    <xdr:pic>
      <xdr:nvPicPr>
        <xdr:cNvPr id="22" name="Control 21">
          <a:extLst>
            <a:ext uri="{FF2B5EF4-FFF2-40B4-BE49-F238E27FC236}">
              <a16:creationId xmlns:a16="http://schemas.microsoft.com/office/drawing/2014/main" id="{984DAD9C-6FC4-B140-C074-6883B8F755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304800</xdr:colOff>
      <xdr:row>3</xdr:row>
      <xdr:rowOff>228600</xdr:rowOff>
    </xdr:to>
    <xdr:pic>
      <xdr:nvPicPr>
        <xdr:cNvPr id="23" name="Control 22">
          <a:extLst>
            <a:ext uri="{FF2B5EF4-FFF2-40B4-BE49-F238E27FC236}">
              <a16:creationId xmlns:a16="http://schemas.microsoft.com/office/drawing/2014/main" id="{32EEF897-C210-E365-EEB3-AED8932CD2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304800</xdr:colOff>
      <xdr:row>3</xdr:row>
      <xdr:rowOff>228600</xdr:rowOff>
    </xdr:to>
    <xdr:pic>
      <xdr:nvPicPr>
        <xdr:cNvPr id="24" name="Control 23">
          <a:extLst>
            <a:ext uri="{FF2B5EF4-FFF2-40B4-BE49-F238E27FC236}">
              <a16:creationId xmlns:a16="http://schemas.microsoft.com/office/drawing/2014/main" id="{3DC7C696-ED5C-25F7-B67F-001E092B84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304800</xdr:colOff>
      <xdr:row>3</xdr:row>
      <xdr:rowOff>228600</xdr:rowOff>
    </xdr:to>
    <xdr:pic>
      <xdr:nvPicPr>
        <xdr:cNvPr id="25" name="Control 24">
          <a:extLst>
            <a:ext uri="{FF2B5EF4-FFF2-40B4-BE49-F238E27FC236}">
              <a16:creationId xmlns:a16="http://schemas.microsoft.com/office/drawing/2014/main" id="{5EBFB10E-6DD2-2692-5FDE-D6781E47FC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304800</xdr:colOff>
      <xdr:row>3</xdr:row>
      <xdr:rowOff>228600</xdr:rowOff>
    </xdr:to>
    <xdr:pic>
      <xdr:nvPicPr>
        <xdr:cNvPr id="26" name="Control 25">
          <a:extLst>
            <a:ext uri="{FF2B5EF4-FFF2-40B4-BE49-F238E27FC236}">
              <a16:creationId xmlns:a16="http://schemas.microsoft.com/office/drawing/2014/main" id="{36BC199D-729B-CB5D-35F7-22B3729AFFA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304800</xdr:colOff>
      <xdr:row>3</xdr:row>
      <xdr:rowOff>228600</xdr:rowOff>
    </xdr:to>
    <xdr:pic>
      <xdr:nvPicPr>
        <xdr:cNvPr id="27" name="Control 26">
          <a:extLst>
            <a:ext uri="{FF2B5EF4-FFF2-40B4-BE49-F238E27FC236}">
              <a16:creationId xmlns:a16="http://schemas.microsoft.com/office/drawing/2014/main" id="{60778B08-3B2A-8713-B759-1833AEE4135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3</xdr:row>
      <xdr:rowOff>228600</xdr:rowOff>
    </xdr:to>
    <xdr:pic>
      <xdr:nvPicPr>
        <xdr:cNvPr id="28" name="Control 27">
          <a:extLst>
            <a:ext uri="{FF2B5EF4-FFF2-40B4-BE49-F238E27FC236}">
              <a16:creationId xmlns:a16="http://schemas.microsoft.com/office/drawing/2014/main" id="{D924C3FA-D466-BE33-8799-7095E580295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304800</xdr:colOff>
      <xdr:row>3</xdr:row>
      <xdr:rowOff>228600</xdr:rowOff>
    </xdr:to>
    <xdr:pic>
      <xdr:nvPicPr>
        <xdr:cNvPr id="29" name="Control 28">
          <a:extLst>
            <a:ext uri="{FF2B5EF4-FFF2-40B4-BE49-F238E27FC236}">
              <a16:creationId xmlns:a16="http://schemas.microsoft.com/office/drawing/2014/main" id="{F1E5372C-96FB-1A63-9D8A-2EEBEB4233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304800</xdr:colOff>
      <xdr:row>4</xdr:row>
      <xdr:rowOff>228600</xdr:rowOff>
    </xdr:to>
    <xdr:pic>
      <xdr:nvPicPr>
        <xdr:cNvPr id="30" name="Control 29">
          <a:extLst>
            <a:ext uri="{FF2B5EF4-FFF2-40B4-BE49-F238E27FC236}">
              <a16:creationId xmlns:a16="http://schemas.microsoft.com/office/drawing/2014/main" id="{0B2BB420-3F54-AA93-3B50-EF41C72D2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304800</xdr:colOff>
      <xdr:row>4</xdr:row>
      <xdr:rowOff>228600</xdr:rowOff>
    </xdr:to>
    <xdr:pic>
      <xdr:nvPicPr>
        <xdr:cNvPr id="31" name="Control 30">
          <a:extLst>
            <a:ext uri="{FF2B5EF4-FFF2-40B4-BE49-F238E27FC236}">
              <a16:creationId xmlns:a16="http://schemas.microsoft.com/office/drawing/2014/main" id="{4CE87561-2C37-2101-6AE7-E3C14E2904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304800</xdr:colOff>
      <xdr:row>4</xdr:row>
      <xdr:rowOff>228600</xdr:rowOff>
    </xdr:to>
    <xdr:pic>
      <xdr:nvPicPr>
        <xdr:cNvPr id="32" name="Control 31">
          <a:extLst>
            <a:ext uri="{FF2B5EF4-FFF2-40B4-BE49-F238E27FC236}">
              <a16:creationId xmlns:a16="http://schemas.microsoft.com/office/drawing/2014/main" id="{74CA6D58-E27D-D681-5773-8ADD3EFB57F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304800</xdr:colOff>
      <xdr:row>4</xdr:row>
      <xdr:rowOff>228600</xdr:rowOff>
    </xdr:to>
    <xdr:pic>
      <xdr:nvPicPr>
        <xdr:cNvPr id="33" name="Control 32">
          <a:extLst>
            <a:ext uri="{FF2B5EF4-FFF2-40B4-BE49-F238E27FC236}">
              <a16:creationId xmlns:a16="http://schemas.microsoft.com/office/drawing/2014/main" id="{03EC38F9-7F04-E4EA-46A6-27CF538B70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304800</xdr:colOff>
      <xdr:row>4</xdr:row>
      <xdr:rowOff>228600</xdr:rowOff>
    </xdr:to>
    <xdr:pic>
      <xdr:nvPicPr>
        <xdr:cNvPr id="34" name="Control 33">
          <a:extLst>
            <a:ext uri="{FF2B5EF4-FFF2-40B4-BE49-F238E27FC236}">
              <a16:creationId xmlns:a16="http://schemas.microsoft.com/office/drawing/2014/main" id="{BEE161A3-524A-C01D-D172-258B655021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304800</xdr:colOff>
      <xdr:row>4</xdr:row>
      <xdr:rowOff>228600</xdr:rowOff>
    </xdr:to>
    <xdr:pic>
      <xdr:nvPicPr>
        <xdr:cNvPr id="35" name="Control 34">
          <a:extLst>
            <a:ext uri="{FF2B5EF4-FFF2-40B4-BE49-F238E27FC236}">
              <a16:creationId xmlns:a16="http://schemas.microsoft.com/office/drawing/2014/main" id="{1EEE33E8-E94E-E3D7-721C-0C60948C32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304800</xdr:colOff>
      <xdr:row>4</xdr:row>
      <xdr:rowOff>228600</xdr:rowOff>
    </xdr:to>
    <xdr:pic>
      <xdr:nvPicPr>
        <xdr:cNvPr id="36" name="Control 35">
          <a:extLst>
            <a:ext uri="{FF2B5EF4-FFF2-40B4-BE49-F238E27FC236}">
              <a16:creationId xmlns:a16="http://schemas.microsoft.com/office/drawing/2014/main" id="{3B32EE0D-F035-577D-5312-FEA890C618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304800</xdr:colOff>
      <xdr:row>5</xdr:row>
      <xdr:rowOff>228600</xdr:rowOff>
    </xdr:to>
    <xdr:pic>
      <xdr:nvPicPr>
        <xdr:cNvPr id="37" name="Control 36">
          <a:extLst>
            <a:ext uri="{FF2B5EF4-FFF2-40B4-BE49-F238E27FC236}">
              <a16:creationId xmlns:a16="http://schemas.microsoft.com/office/drawing/2014/main" id="{0AD8F254-1FD0-E7C5-2A61-9781401CD4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304800</xdr:colOff>
      <xdr:row>5</xdr:row>
      <xdr:rowOff>228600</xdr:rowOff>
    </xdr:to>
    <xdr:pic>
      <xdr:nvPicPr>
        <xdr:cNvPr id="38" name="Control 37">
          <a:extLst>
            <a:ext uri="{FF2B5EF4-FFF2-40B4-BE49-F238E27FC236}">
              <a16:creationId xmlns:a16="http://schemas.microsoft.com/office/drawing/2014/main" id="{2442A5C1-A09A-AEF9-6A14-DC0CB5FFC8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304800</xdr:colOff>
      <xdr:row>5</xdr:row>
      <xdr:rowOff>228600</xdr:rowOff>
    </xdr:to>
    <xdr:pic>
      <xdr:nvPicPr>
        <xdr:cNvPr id="39" name="Control 38">
          <a:extLst>
            <a:ext uri="{FF2B5EF4-FFF2-40B4-BE49-F238E27FC236}">
              <a16:creationId xmlns:a16="http://schemas.microsoft.com/office/drawing/2014/main" id="{36795591-0CCA-AA3D-A3E8-584968F277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304800</xdr:colOff>
      <xdr:row>5</xdr:row>
      <xdr:rowOff>228600</xdr:rowOff>
    </xdr:to>
    <xdr:pic>
      <xdr:nvPicPr>
        <xdr:cNvPr id="40" name="Control 39">
          <a:extLst>
            <a:ext uri="{FF2B5EF4-FFF2-40B4-BE49-F238E27FC236}">
              <a16:creationId xmlns:a16="http://schemas.microsoft.com/office/drawing/2014/main" id="{4FEDA5B9-BF9F-4C04-1DF0-2225E43BAD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304800</xdr:colOff>
      <xdr:row>5</xdr:row>
      <xdr:rowOff>228600</xdr:rowOff>
    </xdr:to>
    <xdr:pic>
      <xdr:nvPicPr>
        <xdr:cNvPr id="41" name="Control 40">
          <a:extLst>
            <a:ext uri="{FF2B5EF4-FFF2-40B4-BE49-F238E27FC236}">
              <a16:creationId xmlns:a16="http://schemas.microsoft.com/office/drawing/2014/main" id="{F84F93E0-7B44-51CC-E6F6-34522404853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304800</xdr:colOff>
      <xdr:row>5</xdr:row>
      <xdr:rowOff>228600</xdr:rowOff>
    </xdr:to>
    <xdr:pic>
      <xdr:nvPicPr>
        <xdr:cNvPr id="42" name="Control 41">
          <a:extLst>
            <a:ext uri="{FF2B5EF4-FFF2-40B4-BE49-F238E27FC236}">
              <a16:creationId xmlns:a16="http://schemas.microsoft.com/office/drawing/2014/main" id="{C933B09A-A15B-2EF8-6C6B-5DD2110BDF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304800</xdr:colOff>
      <xdr:row>5</xdr:row>
      <xdr:rowOff>228600</xdr:rowOff>
    </xdr:to>
    <xdr:pic>
      <xdr:nvPicPr>
        <xdr:cNvPr id="43" name="Control 42">
          <a:extLst>
            <a:ext uri="{FF2B5EF4-FFF2-40B4-BE49-F238E27FC236}">
              <a16:creationId xmlns:a16="http://schemas.microsoft.com/office/drawing/2014/main" id="{3AAF2681-5AF5-CB9E-E9A2-B61DD12E4D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304800</xdr:colOff>
      <xdr:row>6</xdr:row>
      <xdr:rowOff>228600</xdr:rowOff>
    </xdr:to>
    <xdr:pic>
      <xdr:nvPicPr>
        <xdr:cNvPr id="44" name="Control 43">
          <a:extLst>
            <a:ext uri="{FF2B5EF4-FFF2-40B4-BE49-F238E27FC236}">
              <a16:creationId xmlns:a16="http://schemas.microsoft.com/office/drawing/2014/main" id="{10B4CDE6-6D4B-337B-2725-8A0855FFC0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304800</xdr:colOff>
      <xdr:row>6</xdr:row>
      <xdr:rowOff>228600</xdr:rowOff>
    </xdr:to>
    <xdr:pic>
      <xdr:nvPicPr>
        <xdr:cNvPr id="45" name="Control 44">
          <a:extLst>
            <a:ext uri="{FF2B5EF4-FFF2-40B4-BE49-F238E27FC236}">
              <a16:creationId xmlns:a16="http://schemas.microsoft.com/office/drawing/2014/main" id="{102E2C86-562F-0A67-79F7-1F1D3054AD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304800</xdr:colOff>
      <xdr:row>6</xdr:row>
      <xdr:rowOff>228600</xdr:rowOff>
    </xdr:to>
    <xdr:pic>
      <xdr:nvPicPr>
        <xdr:cNvPr id="46" name="Control 45">
          <a:extLst>
            <a:ext uri="{FF2B5EF4-FFF2-40B4-BE49-F238E27FC236}">
              <a16:creationId xmlns:a16="http://schemas.microsoft.com/office/drawing/2014/main" id="{A7F6D4FE-210F-B4D3-2ADE-306B747B1CA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304800</xdr:colOff>
      <xdr:row>6</xdr:row>
      <xdr:rowOff>228600</xdr:rowOff>
    </xdr:to>
    <xdr:pic>
      <xdr:nvPicPr>
        <xdr:cNvPr id="47" name="Control 46">
          <a:extLst>
            <a:ext uri="{FF2B5EF4-FFF2-40B4-BE49-F238E27FC236}">
              <a16:creationId xmlns:a16="http://schemas.microsoft.com/office/drawing/2014/main" id="{78F8C999-B2C7-3AE1-A22C-657CBA7141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304800</xdr:colOff>
      <xdr:row>6</xdr:row>
      <xdr:rowOff>228600</xdr:rowOff>
    </xdr:to>
    <xdr:pic>
      <xdr:nvPicPr>
        <xdr:cNvPr id="48" name="Control 47">
          <a:extLst>
            <a:ext uri="{FF2B5EF4-FFF2-40B4-BE49-F238E27FC236}">
              <a16:creationId xmlns:a16="http://schemas.microsoft.com/office/drawing/2014/main" id="{FAFF7C65-168E-1533-5780-CF0F9755F7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304800</xdr:colOff>
      <xdr:row>6</xdr:row>
      <xdr:rowOff>228600</xdr:rowOff>
    </xdr:to>
    <xdr:pic>
      <xdr:nvPicPr>
        <xdr:cNvPr id="49" name="Control 48">
          <a:extLst>
            <a:ext uri="{FF2B5EF4-FFF2-40B4-BE49-F238E27FC236}">
              <a16:creationId xmlns:a16="http://schemas.microsoft.com/office/drawing/2014/main" id="{6A4F18C4-84AA-95A3-E75B-593D91F112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304800</xdr:colOff>
      <xdr:row>6</xdr:row>
      <xdr:rowOff>228600</xdr:rowOff>
    </xdr:to>
    <xdr:pic>
      <xdr:nvPicPr>
        <xdr:cNvPr id="50" name="Control 49">
          <a:extLst>
            <a:ext uri="{FF2B5EF4-FFF2-40B4-BE49-F238E27FC236}">
              <a16:creationId xmlns:a16="http://schemas.microsoft.com/office/drawing/2014/main" id="{901B9FB4-31E3-0F6A-4614-BB9FCFF899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304800</xdr:colOff>
      <xdr:row>7</xdr:row>
      <xdr:rowOff>228600</xdr:rowOff>
    </xdr:to>
    <xdr:pic>
      <xdr:nvPicPr>
        <xdr:cNvPr id="51" name="Control 50">
          <a:extLst>
            <a:ext uri="{FF2B5EF4-FFF2-40B4-BE49-F238E27FC236}">
              <a16:creationId xmlns:a16="http://schemas.microsoft.com/office/drawing/2014/main" id="{7ADBC8B0-C3F8-1637-9EE8-0A1CCD5F5F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304800</xdr:colOff>
      <xdr:row>7</xdr:row>
      <xdr:rowOff>228600</xdr:rowOff>
    </xdr:to>
    <xdr:pic>
      <xdr:nvPicPr>
        <xdr:cNvPr id="52" name="Control 51">
          <a:extLst>
            <a:ext uri="{FF2B5EF4-FFF2-40B4-BE49-F238E27FC236}">
              <a16:creationId xmlns:a16="http://schemas.microsoft.com/office/drawing/2014/main" id="{4EFF5011-2035-FB7F-E0B5-CFC8A03D50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304800</xdr:colOff>
      <xdr:row>7</xdr:row>
      <xdr:rowOff>228600</xdr:rowOff>
    </xdr:to>
    <xdr:pic>
      <xdr:nvPicPr>
        <xdr:cNvPr id="53" name="Control 52">
          <a:extLst>
            <a:ext uri="{FF2B5EF4-FFF2-40B4-BE49-F238E27FC236}">
              <a16:creationId xmlns:a16="http://schemas.microsoft.com/office/drawing/2014/main" id="{DC5E64F2-6A51-600B-6137-97E46E6829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304800</xdr:colOff>
      <xdr:row>7</xdr:row>
      <xdr:rowOff>228600</xdr:rowOff>
    </xdr:to>
    <xdr:pic>
      <xdr:nvPicPr>
        <xdr:cNvPr id="54" name="Control 53">
          <a:extLst>
            <a:ext uri="{FF2B5EF4-FFF2-40B4-BE49-F238E27FC236}">
              <a16:creationId xmlns:a16="http://schemas.microsoft.com/office/drawing/2014/main" id="{A49ED909-42B8-5FD5-E908-D586EB68FC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304800</xdr:colOff>
      <xdr:row>7</xdr:row>
      <xdr:rowOff>228600</xdr:rowOff>
    </xdr:to>
    <xdr:pic>
      <xdr:nvPicPr>
        <xdr:cNvPr id="55" name="Control 54">
          <a:extLst>
            <a:ext uri="{FF2B5EF4-FFF2-40B4-BE49-F238E27FC236}">
              <a16:creationId xmlns:a16="http://schemas.microsoft.com/office/drawing/2014/main" id="{A097EA34-3471-5EE6-F25E-86F176974E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304800</xdr:colOff>
      <xdr:row>7</xdr:row>
      <xdr:rowOff>228600</xdr:rowOff>
    </xdr:to>
    <xdr:pic>
      <xdr:nvPicPr>
        <xdr:cNvPr id="56" name="Control 55">
          <a:extLst>
            <a:ext uri="{FF2B5EF4-FFF2-40B4-BE49-F238E27FC236}">
              <a16:creationId xmlns:a16="http://schemas.microsoft.com/office/drawing/2014/main" id="{3F74AB46-093D-43C9-FD76-06FF2947B2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304800</xdr:colOff>
      <xdr:row>7</xdr:row>
      <xdr:rowOff>228600</xdr:rowOff>
    </xdr:to>
    <xdr:pic>
      <xdr:nvPicPr>
        <xdr:cNvPr id="57" name="Control 56">
          <a:extLst>
            <a:ext uri="{FF2B5EF4-FFF2-40B4-BE49-F238E27FC236}">
              <a16:creationId xmlns:a16="http://schemas.microsoft.com/office/drawing/2014/main" id="{D5EFB41C-7767-80A1-8B9F-23A0592237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304800</xdr:colOff>
      <xdr:row>8</xdr:row>
      <xdr:rowOff>228600</xdr:rowOff>
    </xdr:to>
    <xdr:pic>
      <xdr:nvPicPr>
        <xdr:cNvPr id="58" name="Control 57">
          <a:extLst>
            <a:ext uri="{FF2B5EF4-FFF2-40B4-BE49-F238E27FC236}">
              <a16:creationId xmlns:a16="http://schemas.microsoft.com/office/drawing/2014/main" id="{DEC86821-CE3F-39EE-0031-A6F4778654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304800</xdr:colOff>
      <xdr:row>8</xdr:row>
      <xdr:rowOff>228600</xdr:rowOff>
    </xdr:to>
    <xdr:pic>
      <xdr:nvPicPr>
        <xdr:cNvPr id="59" name="Control 58">
          <a:extLst>
            <a:ext uri="{FF2B5EF4-FFF2-40B4-BE49-F238E27FC236}">
              <a16:creationId xmlns:a16="http://schemas.microsoft.com/office/drawing/2014/main" id="{5768A494-AAF4-A601-19A4-AE2A0342DE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304800</xdr:colOff>
      <xdr:row>8</xdr:row>
      <xdr:rowOff>228600</xdr:rowOff>
    </xdr:to>
    <xdr:pic>
      <xdr:nvPicPr>
        <xdr:cNvPr id="60" name="Control 59">
          <a:extLst>
            <a:ext uri="{FF2B5EF4-FFF2-40B4-BE49-F238E27FC236}">
              <a16:creationId xmlns:a16="http://schemas.microsoft.com/office/drawing/2014/main" id="{BEA3BA1B-332D-8A0E-A4DE-0D5F6AC810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304800</xdr:colOff>
      <xdr:row>8</xdr:row>
      <xdr:rowOff>228600</xdr:rowOff>
    </xdr:to>
    <xdr:pic>
      <xdr:nvPicPr>
        <xdr:cNvPr id="61" name="Control 60">
          <a:extLst>
            <a:ext uri="{FF2B5EF4-FFF2-40B4-BE49-F238E27FC236}">
              <a16:creationId xmlns:a16="http://schemas.microsoft.com/office/drawing/2014/main" id="{3E3CF1DB-808A-5D7D-EDD0-FF64F198B6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304800</xdr:colOff>
      <xdr:row>8</xdr:row>
      <xdr:rowOff>228600</xdr:rowOff>
    </xdr:to>
    <xdr:pic>
      <xdr:nvPicPr>
        <xdr:cNvPr id="62" name="Control 61">
          <a:extLst>
            <a:ext uri="{FF2B5EF4-FFF2-40B4-BE49-F238E27FC236}">
              <a16:creationId xmlns:a16="http://schemas.microsoft.com/office/drawing/2014/main" id="{35A895F9-AC5F-3972-B988-56F3AC17E0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304800</xdr:colOff>
      <xdr:row>8</xdr:row>
      <xdr:rowOff>228600</xdr:rowOff>
    </xdr:to>
    <xdr:pic>
      <xdr:nvPicPr>
        <xdr:cNvPr id="63" name="Control 62">
          <a:extLst>
            <a:ext uri="{FF2B5EF4-FFF2-40B4-BE49-F238E27FC236}">
              <a16:creationId xmlns:a16="http://schemas.microsoft.com/office/drawing/2014/main" id="{83E097A5-7B63-CAE3-1DEA-8C4DF2C6DF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304800</xdr:colOff>
      <xdr:row>8</xdr:row>
      <xdr:rowOff>228600</xdr:rowOff>
    </xdr:to>
    <xdr:pic>
      <xdr:nvPicPr>
        <xdr:cNvPr id="4096" name="Control 63">
          <a:extLst>
            <a:ext uri="{FF2B5EF4-FFF2-40B4-BE49-F238E27FC236}">
              <a16:creationId xmlns:a16="http://schemas.microsoft.com/office/drawing/2014/main" id="{774BBB4F-0C3E-E4B1-1FC3-CD4283904AA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304800</xdr:colOff>
      <xdr:row>9</xdr:row>
      <xdr:rowOff>228600</xdr:rowOff>
    </xdr:to>
    <xdr:pic>
      <xdr:nvPicPr>
        <xdr:cNvPr id="4419" name="Control 64">
          <a:extLst>
            <a:ext uri="{FF2B5EF4-FFF2-40B4-BE49-F238E27FC236}">
              <a16:creationId xmlns:a16="http://schemas.microsoft.com/office/drawing/2014/main" id="{DC50FD86-CC1B-31A8-EFE7-06F2951FC2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304800</xdr:colOff>
      <xdr:row>9</xdr:row>
      <xdr:rowOff>228600</xdr:rowOff>
    </xdr:to>
    <xdr:pic>
      <xdr:nvPicPr>
        <xdr:cNvPr id="4420" name="Control 65">
          <a:extLst>
            <a:ext uri="{FF2B5EF4-FFF2-40B4-BE49-F238E27FC236}">
              <a16:creationId xmlns:a16="http://schemas.microsoft.com/office/drawing/2014/main" id="{5A5EE409-BDD3-A4F6-27F7-CF6C863C9C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304800</xdr:colOff>
      <xdr:row>9</xdr:row>
      <xdr:rowOff>228600</xdr:rowOff>
    </xdr:to>
    <xdr:pic>
      <xdr:nvPicPr>
        <xdr:cNvPr id="4421" name="Control 66">
          <a:extLst>
            <a:ext uri="{FF2B5EF4-FFF2-40B4-BE49-F238E27FC236}">
              <a16:creationId xmlns:a16="http://schemas.microsoft.com/office/drawing/2014/main" id="{FFA65EE2-D691-C9EC-B806-45AC3CFB0AA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304800</xdr:colOff>
      <xdr:row>9</xdr:row>
      <xdr:rowOff>228600</xdr:rowOff>
    </xdr:to>
    <xdr:pic>
      <xdr:nvPicPr>
        <xdr:cNvPr id="4422" name="Control 67">
          <a:extLst>
            <a:ext uri="{FF2B5EF4-FFF2-40B4-BE49-F238E27FC236}">
              <a16:creationId xmlns:a16="http://schemas.microsoft.com/office/drawing/2014/main" id="{AEDEDC68-D97B-7615-8ADB-E8BD130BC7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304800</xdr:colOff>
      <xdr:row>9</xdr:row>
      <xdr:rowOff>228600</xdr:rowOff>
    </xdr:to>
    <xdr:pic>
      <xdr:nvPicPr>
        <xdr:cNvPr id="4423" name="Control 68">
          <a:extLst>
            <a:ext uri="{FF2B5EF4-FFF2-40B4-BE49-F238E27FC236}">
              <a16:creationId xmlns:a16="http://schemas.microsoft.com/office/drawing/2014/main" id="{124CCCE4-9900-00F6-DECC-784C731EC1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304800</xdr:colOff>
      <xdr:row>9</xdr:row>
      <xdr:rowOff>228600</xdr:rowOff>
    </xdr:to>
    <xdr:pic>
      <xdr:nvPicPr>
        <xdr:cNvPr id="4424" name="Control 69">
          <a:extLst>
            <a:ext uri="{FF2B5EF4-FFF2-40B4-BE49-F238E27FC236}">
              <a16:creationId xmlns:a16="http://schemas.microsoft.com/office/drawing/2014/main" id="{4CCC6B33-651B-CA88-094A-360323AD9C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304800</xdr:colOff>
      <xdr:row>9</xdr:row>
      <xdr:rowOff>228600</xdr:rowOff>
    </xdr:to>
    <xdr:pic>
      <xdr:nvPicPr>
        <xdr:cNvPr id="4425" name="Control 70">
          <a:extLst>
            <a:ext uri="{FF2B5EF4-FFF2-40B4-BE49-F238E27FC236}">
              <a16:creationId xmlns:a16="http://schemas.microsoft.com/office/drawing/2014/main" id="{89052400-F2F7-2AD3-0339-5492A78390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304800</xdr:colOff>
      <xdr:row>10</xdr:row>
      <xdr:rowOff>228600</xdr:rowOff>
    </xdr:to>
    <xdr:pic>
      <xdr:nvPicPr>
        <xdr:cNvPr id="4426" name="Control 71">
          <a:extLst>
            <a:ext uri="{FF2B5EF4-FFF2-40B4-BE49-F238E27FC236}">
              <a16:creationId xmlns:a16="http://schemas.microsoft.com/office/drawing/2014/main" id="{E2C365F9-83CA-D097-40BA-16C391F7EF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304800</xdr:colOff>
      <xdr:row>10</xdr:row>
      <xdr:rowOff>228600</xdr:rowOff>
    </xdr:to>
    <xdr:pic>
      <xdr:nvPicPr>
        <xdr:cNvPr id="4427" name="Control 72">
          <a:extLst>
            <a:ext uri="{FF2B5EF4-FFF2-40B4-BE49-F238E27FC236}">
              <a16:creationId xmlns:a16="http://schemas.microsoft.com/office/drawing/2014/main" id="{D8E50CBF-FA15-9880-20A6-5A48BEBA87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304800</xdr:colOff>
      <xdr:row>10</xdr:row>
      <xdr:rowOff>228600</xdr:rowOff>
    </xdr:to>
    <xdr:pic>
      <xdr:nvPicPr>
        <xdr:cNvPr id="4428" name="Control 73">
          <a:extLst>
            <a:ext uri="{FF2B5EF4-FFF2-40B4-BE49-F238E27FC236}">
              <a16:creationId xmlns:a16="http://schemas.microsoft.com/office/drawing/2014/main" id="{792B8F7E-3BFA-7E96-01C1-F969C6D440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304800</xdr:colOff>
      <xdr:row>10</xdr:row>
      <xdr:rowOff>228600</xdr:rowOff>
    </xdr:to>
    <xdr:pic>
      <xdr:nvPicPr>
        <xdr:cNvPr id="4429" name="Control 74">
          <a:extLst>
            <a:ext uri="{FF2B5EF4-FFF2-40B4-BE49-F238E27FC236}">
              <a16:creationId xmlns:a16="http://schemas.microsoft.com/office/drawing/2014/main" id="{526A6FB0-5617-A9B9-5417-F1D2553796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304800</xdr:colOff>
      <xdr:row>10</xdr:row>
      <xdr:rowOff>228600</xdr:rowOff>
    </xdr:to>
    <xdr:pic>
      <xdr:nvPicPr>
        <xdr:cNvPr id="4430" name="Control 75">
          <a:extLst>
            <a:ext uri="{FF2B5EF4-FFF2-40B4-BE49-F238E27FC236}">
              <a16:creationId xmlns:a16="http://schemas.microsoft.com/office/drawing/2014/main" id="{FD66C3F8-676D-E15E-27BD-BB3BFAB89C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304800</xdr:colOff>
      <xdr:row>10</xdr:row>
      <xdr:rowOff>228600</xdr:rowOff>
    </xdr:to>
    <xdr:pic>
      <xdr:nvPicPr>
        <xdr:cNvPr id="4431" name="Control 76">
          <a:extLst>
            <a:ext uri="{FF2B5EF4-FFF2-40B4-BE49-F238E27FC236}">
              <a16:creationId xmlns:a16="http://schemas.microsoft.com/office/drawing/2014/main" id="{EE7B8378-0CD9-01C2-C875-9F3E3F3A4F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304800</xdr:colOff>
      <xdr:row>10</xdr:row>
      <xdr:rowOff>228600</xdr:rowOff>
    </xdr:to>
    <xdr:pic>
      <xdr:nvPicPr>
        <xdr:cNvPr id="4432" name="Control 77">
          <a:extLst>
            <a:ext uri="{FF2B5EF4-FFF2-40B4-BE49-F238E27FC236}">
              <a16:creationId xmlns:a16="http://schemas.microsoft.com/office/drawing/2014/main" id="{F7364D1C-BAFF-3A77-1369-E8C58C13D6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304800</xdr:colOff>
      <xdr:row>11</xdr:row>
      <xdr:rowOff>228600</xdr:rowOff>
    </xdr:to>
    <xdr:pic>
      <xdr:nvPicPr>
        <xdr:cNvPr id="4433" name="Control 78">
          <a:extLst>
            <a:ext uri="{FF2B5EF4-FFF2-40B4-BE49-F238E27FC236}">
              <a16:creationId xmlns:a16="http://schemas.microsoft.com/office/drawing/2014/main" id="{390072AF-C294-060B-C352-D592B904B1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304800</xdr:colOff>
      <xdr:row>11</xdr:row>
      <xdr:rowOff>228600</xdr:rowOff>
    </xdr:to>
    <xdr:pic>
      <xdr:nvPicPr>
        <xdr:cNvPr id="4434" name="Control 79">
          <a:extLst>
            <a:ext uri="{FF2B5EF4-FFF2-40B4-BE49-F238E27FC236}">
              <a16:creationId xmlns:a16="http://schemas.microsoft.com/office/drawing/2014/main" id="{BC859899-5811-23B8-5BFE-5D1C75F40D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304800</xdr:colOff>
      <xdr:row>11</xdr:row>
      <xdr:rowOff>228600</xdr:rowOff>
    </xdr:to>
    <xdr:pic>
      <xdr:nvPicPr>
        <xdr:cNvPr id="4435" name="Control 80">
          <a:extLst>
            <a:ext uri="{FF2B5EF4-FFF2-40B4-BE49-F238E27FC236}">
              <a16:creationId xmlns:a16="http://schemas.microsoft.com/office/drawing/2014/main" id="{AD4E7156-5C2F-7F4C-917A-9840F02840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304800</xdr:colOff>
      <xdr:row>11</xdr:row>
      <xdr:rowOff>228600</xdr:rowOff>
    </xdr:to>
    <xdr:pic>
      <xdr:nvPicPr>
        <xdr:cNvPr id="4436" name="Control 81">
          <a:extLst>
            <a:ext uri="{FF2B5EF4-FFF2-40B4-BE49-F238E27FC236}">
              <a16:creationId xmlns:a16="http://schemas.microsoft.com/office/drawing/2014/main" id="{E1D7F55D-2AB4-5806-F654-9829C10203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304800</xdr:colOff>
      <xdr:row>11</xdr:row>
      <xdr:rowOff>228600</xdr:rowOff>
    </xdr:to>
    <xdr:pic>
      <xdr:nvPicPr>
        <xdr:cNvPr id="4437" name="Control 82">
          <a:extLst>
            <a:ext uri="{FF2B5EF4-FFF2-40B4-BE49-F238E27FC236}">
              <a16:creationId xmlns:a16="http://schemas.microsoft.com/office/drawing/2014/main" id="{AE3D4383-5B81-A4BC-A1AD-704EF8970A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304800</xdr:colOff>
      <xdr:row>11</xdr:row>
      <xdr:rowOff>228600</xdr:rowOff>
    </xdr:to>
    <xdr:pic>
      <xdr:nvPicPr>
        <xdr:cNvPr id="4438" name="Control 83">
          <a:extLst>
            <a:ext uri="{FF2B5EF4-FFF2-40B4-BE49-F238E27FC236}">
              <a16:creationId xmlns:a16="http://schemas.microsoft.com/office/drawing/2014/main" id="{B21FA525-1042-C922-9272-88333147FB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304800</xdr:colOff>
      <xdr:row>11</xdr:row>
      <xdr:rowOff>228600</xdr:rowOff>
    </xdr:to>
    <xdr:pic>
      <xdr:nvPicPr>
        <xdr:cNvPr id="4439" name="Control 84">
          <a:extLst>
            <a:ext uri="{FF2B5EF4-FFF2-40B4-BE49-F238E27FC236}">
              <a16:creationId xmlns:a16="http://schemas.microsoft.com/office/drawing/2014/main" id="{3E2F2F1B-2274-F505-9F4B-ECDC09F7D3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304800</xdr:colOff>
      <xdr:row>12</xdr:row>
      <xdr:rowOff>228600</xdr:rowOff>
    </xdr:to>
    <xdr:pic>
      <xdr:nvPicPr>
        <xdr:cNvPr id="4440" name="Control 85">
          <a:extLst>
            <a:ext uri="{FF2B5EF4-FFF2-40B4-BE49-F238E27FC236}">
              <a16:creationId xmlns:a16="http://schemas.microsoft.com/office/drawing/2014/main" id="{3DCEECD2-29FD-E186-0C97-19EA483D37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304800</xdr:colOff>
      <xdr:row>12</xdr:row>
      <xdr:rowOff>228600</xdr:rowOff>
    </xdr:to>
    <xdr:pic>
      <xdr:nvPicPr>
        <xdr:cNvPr id="4441" name="Control 86">
          <a:extLst>
            <a:ext uri="{FF2B5EF4-FFF2-40B4-BE49-F238E27FC236}">
              <a16:creationId xmlns:a16="http://schemas.microsoft.com/office/drawing/2014/main" id="{ED1AF24F-4011-C374-8F80-5EE8641B42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304800</xdr:colOff>
      <xdr:row>12</xdr:row>
      <xdr:rowOff>228600</xdr:rowOff>
    </xdr:to>
    <xdr:pic>
      <xdr:nvPicPr>
        <xdr:cNvPr id="4442" name="Control 87">
          <a:extLst>
            <a:ext uri="{FF2B5EF4-FFF2-40B4-BE49-F238E27FC236}">
              <a16:creationId xmlns:a16="http://schemas.microsoft.com/office/drawing/2014/main" id="{8EBF6082-81BE-7453-C5BB-AFEEF184E5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304800</xdr:colOff>
      <xdr:row>12</xdr:row>
      <xdr:rowOff>228600</xdr:rowOff>
    </xdr:to>
    <xdr:pic>
      <xdr:nvPicPr>
        <xdr:cNvPr id="4443" name="Control 88">
          <a:extLst>
            <a:ext uri="{FF2B5EF4-FFF2-40B4-BE49-F238E27FC236}">
              <a16:creationId xmlns:a16="http://schemas.microsoft.com/office/drawing/2014/main" id="{BDBDFE95-FE14-486F-F4C1-2B8A632646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304800</xdr:colOff>
      <xdr:row>12</xdr:row>
      <xdr:rowOff>228600</xdr:rowOff>
    </xdr:to>
    <xdr:pic>
      <xdr:nvPicPr>
        <xdr:cNvPr id="4444" name="Control 89">
          <a:extLst>
            <a:ext uri="{FF2B5EF4-FFF2-40B4-BE49-F238E27FC236}">
              <a16:creationId xmlns:a16="http://schemas.microsoft.com/office/drawing/2014/main" id="{052CD177-C3D7-0D47-4449-7C17472E98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304800</xdr:colOff>
      <xdr:row>12</xdr:row>
      <xdr:rowOff>228600</xdr:rowOff>
    </xdr:to>
    <xdr:pic>
      <xdr:nvPicPr>
        <xdr:cNvPr id="4445" name="Control 90">
          <a:extLst>
            <a:ext uri="{FF2B5EF4-FFF2-40B4-BE49-F238E27FC236}">
              <a16:creationId xmlns:a16="http://schemas.microsoft.com/office/drawing/2014/main" id="{D83013D2-4B9D-9282-ABE2-F9C3141804C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304800</xdr:colOff>
      <xdr:row>12</xdr:row>
      <xdr:rowOff>228600</xdr:rowOff>
    </xdr:to>
    <xdr:pic>
      <xdr:nvPicPr>
        <xdr:cNvPr id="4446" name="Control 91">
          <a:extLst>
            <a:ext uri="{FF2B5EF4-FFF2-40B4-BE49-F238E27FC236}">
              <a16:creationId xmlns:a16="http://schemas.microsoft.com/office/drawing/2014/main" id="{908BDEFC-F5C9-6BEA-DA6A-35F04BE4A7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304800</xdr:colOff>
      <xdr:row>13</xdr:row>
      <xdr:rowOff>228600</xdr:rowOff>
    </xdr:to>
    <xdr:pic>
      <xdr:nvPicPr>
        <xdr:cNvPr id="4447" name="Control 92">
          <a:extLst>
            <a:ext uri="{FF2B5EF4-FFF2-40B4-BE49-F238E27FC236}">
              <a16:creationId xmlns:a16="http://schemas.microsoft.com/office/drawing/2014/main" id="{AAA64B39-9E75-DCD7-0A7E-1920382F56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304800</xdr:colOff>
      <xdr:row>13</xdr:row>
      <xdr:rowOff>228600</xdr:rowOff>
    </xdr:to>
    <xdr:pic>
      <xdr:nvPicPr>
        <xdr:cNvPr id="4448" name="Control 93">
          <a:extLst>
            <a:ext uri="{FF2B5EF4-FFF2-40B4-BE49-F238E27FC236}">
              <a16:creationId xmlns:a16="http://schemas.microsoft.com/office/drawing/2014/main" id="{1A197BEB-0C0E-583E-2D79-E84DFA667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304800</xdr:colOff>
      <xdr:row>13</xdr:row>
      <xdr:rowOff>228600</xdr:rowOff>
    </xdr:to>
    <xdr:pic>
      <xdr:nvPicPr>
        <xdr:cNvPr id="4449" name="Control 94">
          <a:extLst>
            <a:ext uri="{FF2B5EF4-FFF2-40B4-BE49-F238E27FC236}">
              <a16:creationId xmlns:a16="http://schemas.microsoft.com/office/drawing/2014/main" id="{685F4928-621C-5896-C139-4EA59B1DC0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304800</xdr:colOff>
      <xdr:row>13</xdr:row>
      <xdr:rowOff>228600</xdr:rowOff>
    </xdr:to>
    <xdr:pic>
      <xdr:nvPicPr>
        <xdr:cNvPr id="4450" name="Control 95">
          <a:extLst>
            <a:ext uri="{FF2B5EF4-FFF2-40B4-BE49-F238E27FC236}">
              <a16:creationId xmlns:a16="http://schemas.microsoft.com/office/drawing/2014/main" id="{80015BF3-A301-FB52-8F41-69BF966A48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304800</xdr:colOff>
      <xdr:row>13</xdr:row>
      <xdr:rowOff>228600</xdr:rowOff>
    </xdr:to>
    <xdr:pic>
      <xdr:nvPicPr>
        <xdr:cNvPr id="4451" name="Control 96">
          <a:extLst>
            <a:ext uri="{FF2B5EF4-FFF2-40B4-BE49-F238E27FC236}">
              <a16:creationId xmlns:a16="http://schemas.microsoft.com/office/drawing/2014/main" id="{C8B530FC-88D3-8671-167F-2D5A67503C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304800</xdr:colOff>
      <xdr:row>13</xdr:row>
      <xdr:rowOff>228600</xdr:rowOff>
    </xdr:to>
    <xdr:pic>
      <xdr:nvPicPr>
        <xdr:cNvPr id="4452" name="Control 97">
          <a:extLst>
            <a:ext uri="{FF2B5EF4-FFF2-40B4-BE49-F238E27FC236}">
              <a16:creationId xmlns:a16="http://schemas.microsoft.com/office/drawing/2014/main" id="{88127BD0-6770-EC44-1B4F-18D9C4B847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304800</xdr:colOff>
      <xdr:row>13</xdr:row>
      <xdr:rowOff>228600</xdr:rowOff>
    </xdr:to>
    <xdr:pic>
      <xdr:nvPicPr>
        <xdr:cNvPr id="4453" name="Control 98">
          <a:extLst>
            <a:ext uri="{FF2B5EF4-FFF2-40B4-BE49-F238E27FC236}">
              <a16:creationId xmlns:a16="http://schemas.microsoft.com/office/drawing/2014/main" id="{775215AA-866E-91A0-B193-AD129E608D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304800</xdr:colOff>
      <xdr:row>14</xdr:row>
      <xdr:rowOff>228600</xdr:rowOff>
    </xdr:to>
    <xdr:pic>
      <xdr:nvPicPr>
        <xdr:cNvPr id="4454" name="Control 99">
          <a:extLst>
            <a:ext uri="{FF2B5EF4-FFF2-40B4-BE49-F238E27FC236}">
              <a16:creationId xmlns:a16="http://schemas.microsoft.com/office/drawing/2014/main" id="{1BEC2986-8DD1-181A-9735-C2AB2C70FD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304800</xdr:colOff>
      <xdr:row>14</xdr:row>
      <xdr:rowOff>228600</xdr:rowOff>
    </xdr:to>
    <xdr:pic>
      <xdr:nvPicPr>
        <xdr:cNvPr id="4455" name="Control 100">
          <a:extLst>
            <a:ext uri="{FF2B5EF4-FFF2-40B4-BE49-F238E27FC236}">
              <a16:creationId xmlns:a16="http://schemas.microsoft.com/office/drawing/2014/main" id="{04E0C4D0-3C7F-1B10-4937-1A8BDFE86C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304800</xdr:colOff>
      <xdr:row>14</xdr:row>
      <xdr:rowOff>228600</xdr:rowOff>
    </xdr:to>
    <xdr:pic>
      <xdr:nvPicPr>
        <xdr:cNvPr id="4456" name="Control 101">
          <a:extLst>
            <a:ext uri="{FF2B5EF4-FFF2-40B4-BE49-F238E27FC236}">
              <a16:creationId xmlns:a16="http://schemas.microsoft.com/office/drawing/2014/main" id="{E5ADCCF8-DFB7-C489-AD1A-10DA4DB9F13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304800</xdr:colOff>
      <xdr:row>14</xdr:row>
      <xdr:rowOff>228600</xdr:rowOff>
    </xdr:to>
    <xdr:pic>
      <xdr:nvPicPr>
        <xdr:cNvPr id="4457" name="Control 102">
          <a:extLst>
            <a:ext uri="{FF2B5EF4-FFF2-40B4-BE49-F238E27FC236}">
              <a16:creationId xmlns:a16="http://schemas.microsoft.com/office/drawing/2014/main" id="{A38E2174-C2A7-76B1-DE71-EC3B28BC26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304800</xdr:colOff>
      <xdr:row>14</xdr:row>
      <xdr:rowOff>228600</xdr:rowOff>
    </xdr:to>
    <xdr:pic>
      <xdr:nvPicPr>
        <xdr:cNvPr id="4458" name="Control 103">
          <a:extLst>
            <a:ext uri="{FF2B5EF4-FFF2-40B4-BE49-F238E27FC236}">
              <a16:creationId xmlns:a16="http://schemas.microsoft.com/office/drawing/2014/main" id="{4BDDE51F-2518-616F-3AEF-98A1FC4450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304800</xdr:colOff>
      <xdr:row>14</xdr:row>
      <xdr:rowOff>228600</xdr:rowOff>
    </xdr:to>
    <xdr:pic>
      <xdr:nvPicPr>
        <xdr:cNvPr id="4459" name="Control 104">
          <a:extLst>
            <a:ext uri="{FF2B5EF4-FFF2-40B4-BE49-F238E27FC236}">
              <a16:creationId xmlns:a16="http://schemas.microsoft.com/office/drawing/2014/main" id="{DECF846B-2932-DD1D-37A1-C16F72351D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304800</xdr:colOff>
      <xdr:row>14</xdr:row>
      <xdr:rowOff>228600</xdr:rowOff>
    </xdr:to>
    <xdr:pic>
      <xdr:nvPicPr>
        <xdr:cNvPr id="4460" name="Control 105">
          <a:extLst>
            <a:ext uri="{FF2B5EF4-FFF2-40B4-BE49-F238E27FC236}">
              <a16:creationId xmlns:a16="http://schemas.microsoft.com/office/drawing/2014/main" id="{F7FA2DE9-AE85-5634-E2B3-AA2D6E90BFA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304800</xdr:colOff>
      <xdr:row>15</xdr:row>
      <xdr:rowOff>228600</xdr:rowOff>
    </xdr:to>
    <xdr:pic>
      <xdr:nvPicPr>
        <xdr:cNvPr id="4461" name="Control 106">
          <a:extLst>
            <a:ext uri="{FF2B5EF4-FFF2-40B4-BE49-F238E27FC236}">
              <a16:creationId xmlns:a16="http://schemas.microsoft.com/office/drawing/2014/main" id="{F8D7C7DA-BA34-B58F-506E-95ED0FA780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304800</xdr:colOff>
      <xdr:row>15</xdr:row>
      <xdr:rowOff>228600</xdr:rowOff>
    </xdr:to>
    <xdr:pic>
      <xdr:nvPicPr>
        <xdr:cNvPr id="4462" name="Control 107">
          <a:extLst>
            <a:ext uri="{FF2B5EF4-FFF2-40B4-BE49-F238E27FC236}">
              <a16:creationId xmlns:a16="http://schemas.microsoft.com/office/drawing/2014/main" id="{387BFCB2-4712-39E8-03A6-DB1C3297B1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304800</xdr:colOff>
      <xdr:row>15</xdr:row>
      <xdr:rowOff>228600</xdr:rowOff>
    </xdr:to>
    <xdr:pic>
      <xdr:nvPicPr>
        <xdr:cNvPr id="4463" name="Control 108">
          <a:extLst>
            <a:ext uri="{FF2B5EF4-FFF2-40B4-BE49-F238E27FC236}">
              <a16:creationId xmlns:a16="http://schemas.microsoft.com/office/drawing/2014/main" id="{383A61A4-1C22-06BB-7612-5135F96BF5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304800</xdr:colOff>
      <xdr:row>15</xdr:row>
      <xdr:rowOff>228600</xdr:rowOff>
    </xdr:to>
    <xdr:pic>
      <xdr:nvPicPr>
        <xdr:cNvPr id="4464" name="Control 109">
          <a:extLst>
            <a:ext uri="{FF2B5EF4-FFF2-40B4-BE49-F238E27FC236}">
              <a16:creationId xmlns:a16="http://schemas.microsoft.com/office/drawing/2014/main" id="{6E03878F-0F01-17A1-F0EE-E0A5C659D7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304800</xdr:colOff>
      <xdr:row>15</xdr:row>
      <xdr:rowOff>228600</xdr:rowOff>
    </xdr:to>
    <xdr:pic>
      <xdr:nvPicPr>
        <xdr:cNvPr id="4465" name="Control 110">
          <a:extLst>
            <a:ext uri="{FF2B5EF4-FFF2-40B4-BE49-F238E27FC236}">
              <a16:creationId xmlns:a16="http://schemas.microsoft.com/office/drawing/2014/main" id="{A1859276-7D8F-2068-AFA0-D3C11F3856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304800</xdr:colOff>
      <xdr:row>15</xdr:row>
      <xdr:rowOff>228600</xdr:rowOff>
    </xdr:to>
    <xdr:pic>
      <xdr:nvPicPr>
        <xdr:cNvPr id="4466" name="Control 111">
          <a:extLst>
            <a:ext uri="{FF2B5EF4-FFF2-40B4-BE49-F238E27FC236}">
              <a16:creationId xmlns:a16="http://schemas.microsoft.com/office/drawing/2014/main" id="{3169B7C4-83CB-50B6-722A-53460F8857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304800</xdr:colOff>
      <xdr:row>15</xdr:row>
      <xdr:rowOff>228600</xdr:rowOff>
    </xdr:to>
    <xdr:pic>
      <xdr:nvPicPr>
        <xdr:cNvPr id="4467" name="Control 112">
          <a:extLst>
            <a:ext uri="{FF2B5EF4-FFF2-40B4-BE49-F238E27FC236}">
              <a16:creationId xmlns:a16="http://schemas.microsoft.com/office/drawing/2014/main" id="{74EC71BD-016B-55C7-7E9D-BDAC8BA89F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304800</xdr:colOff>
      <xdr:row>16</xdr:row>
      <xdr:rowOff>228600</xdr:rowOff>
    </xdr:to>
    <xdr:pic>
      <xdr:nvPicPr>
        <xdr:cNvPr id="4468" name="Control 113">
          <a:extLst>
            <a:ext uri="{FF2B5EF4-FFF2-40B4-BE49-F238E27FC236}">
              <a16:creationId xmlns:a16="http://schemas.microsoft.com/office/drawing/2014/main" id="{CBC7EF2E-7914-658F-8447-F825B64376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304800</xdr:colOff>
      <xdr:row>16</xdr:row>
      <xdr:rowOff>228600</xdr:rowOff>
    </xdr:to>
    <xdr:pic>
      <xdr:nvPicPr>
        <xdr:cNvPr id="4469" name="Control 114">
          <a:extLst>
            <a:ext uri="{FF2B5EF4-FFF2-40B4-BE49-F238E27FC236}">
              <a16:creationId xmlns:a16="http://schemas.microsoft.com/office/drawing/2014/main" id="{B6E44D8B-C9F3-4677-0AFF-015DEF9958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304800</xdr:colOff>
      <xdr:row>16</xdr:row>
      <xdr:rowOff>228600</xdr:rowOff>
    </xdr:to>
    <xdr:pic>
      <xdr:nvPicPr>
        <xdr:cNvPr id="4470" name="Control 115">
          <a:extLst>
            <a:ext uri="{FF2B5EF4-FFF2-40B4-BE49-F238E27FC236}">
              <a16:creationId xmlns:a16="http://schemas.microsoft.com/office/drawing/2014/main" id="{AD397B1C-D8E6-C03F-F5D0-DA881AF5AF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304800</xdr:colOff>
      <xdr:row>16</xdr:row>
      <xdr:rowOff>228600</xdr:rowOff>
    </xdr:to>
    <xdr:pic>
      <xdr:nvPicPr>
        <xdr:cNvPr id="4471" name="Control 116">
          <a:extLst>
            <a:ext uri="{FF2B5EF4-FFF2-40B4-BE49-F238E27FC236}">
              <a16:creationId xmlns:a16="http://schemas.microsoft.com/office/drawing/2014/main" id="{576CB12D-B497-3C05-E6E0-BFF71261AC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304800</xdr:colOff>
      <xdr:row>16</xdr:row>
      <xdr:rowOff>228600</xdr:rowOff>
    </xdr:to>
    <xdr:pic>
      <xdr:nvPicPr>
        <xdr:cNvPr id="4472" name="Control 117">
          <a:extLst>
            <a:ext uri="{FF2B5EF4-FFF2-40B4-BE49-F238E27FC236}">
              <a16:creationId xmlns:a16="http://schemas.microsoft.com/office/drawing/2014/main" id="{95C7682F-26BF-D5A0-9216-59E6D91F8E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304800</xdr:colOff>
      <xdr:row>16</xdr:row>
      <xdr:rowOff>228600</xdr:rowOff>
    </xdr:to>
    <xdr:pic>
      <xdr:nvPicPr>
        <xdr:cNvPr id="4473" name="Control 118">
          <a:extLst>
            <a:ext uri="{FF2B5EF4-FFF2-40B4-BE49-F238E27FC236}">
              <a16:creationId xmlns:a16="http://schemas.microsoft.com/office/drawing/2014/main" id="{BF4D697C-FF95-A4AC-E7DC-2A860EEEAF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304800</xdr:colOff>
      <xdr:row>16</xdr:row>
      <xdr:rowOff>228600</xdr:rowOff>
    </xdr:to>
    <xdr:pic>
      <xdr:nvPicPr>
        <xdr:cNvPr id="4474" name="Control 119">
          <a:extLst>
            <a:ext uri="{FF2B5EF4-FFF2-40B4-BE49-F238E27FC236}">
              <a16:creationId xmlns:a16="http://schemas.microsoft.com/office/drawing/2014/main" id="{8FDBBB96-B576-FD90-42A0-7EA3DD1190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304800</xdr:colOff>
      <xdr:row>17</xdr:row>
      <xdr:rowOff>228600</xdr:rowOff>
    </xdr:to>
    <xdr:pic>
      <xdr:nvPicPr>
        <xdr:cNvPr id="4475" name="Control 120">
          <a:extLst>
            <a:ext uri="{FF2B5EF4-FFF2-40B4-BE49-F238E27FC236}">
              <a16:creationId xmlns:a16="http://schemas.microsoft.com/office/drawing/2014/main" id="{6DE4760E-DC32-4134-4954-7922DB6BA4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304800</xdr:colOff>
      <xdr:row>17</xdr:row>
      <xdr:rowOff>228600</xdr:rowOff>
    </xdr:to>
    <xdr:pic>
      <xdr:nvPicPr>
        <xdr:cNvPr id="4476" name="Control 121">
          <a:extLst>
            <a:ext uri="{FF2B5EF4-FFF2-40B4-BE49-F238E27FC236}">
              <a16:creationId xmlns:a16="http://schemas.microsoft.com/office/drawing/2014/main" id="{4D48976F-7AC7-4DDE-2AE2-FA6799346E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304800</xdr:colOff>
      <xdr:row>17</xdr:row>
      <xdr:rowOff>228600</xdr:rowOff>
    </xdr:to>
    <xdr:pic>
      <xdr:nvPicPr>
        <xdr:cNvPr id="4477" name="Control 122">
          <a:extLst>
            <a:ext uri="{FF2B5EF4-FFF2-40B4-BE49-F238E27FC236}">
              <a16:creationId xmlns:a16="http://schemas.microsoft.com/office/drawing/2014/main" id="{4F7EA97D-9063-E225-F9A9-EEF9BE2462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304800</xdr:colOff>
      <xdr:row>17</xdr:row>
      <xdr:rowOff>228600</xdr:rowOff>
    </xdr:to>
    <xdr:pic>
      <xdr:nvPicPr>
        <xdr:cNvPr id="4478" name="Control 123">
          <a:extLst>
            <a:ext uri="{FF2B5EF4-FFF2-40B4-BE49-F238E27FC236}">
              <a16:creationId xmlns:a16="http://schemas.microsoft.com/office/drawing/2014/main" id="{8F45E14A-8C92-DD06-980D-76C3C3CDCE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304800</xdr:colOff>
      <xdr:row>17</xdr:row>
      <xdr:rowOff>228600</xdr:rowOff>
    </xdr:to>
    <xdr:pic>
      <xdr:nvPicPr>
        <xdr:cNvPr id="4479" name="Control 124">
          <a:extLst>
            <a:ext uri="{FF2B5EF4-FFF2-40B4-BE49-F238E27FC236}">
              <a16:creationId xmlns:a16="http://schemas.microsoft.com/office/drawing/2014/main" id="{B5DF718A-BF4F-C470-30A6-2EEF0AF0CE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304800</xdr:colOff>
      <xdr:row>17</xdr:row>
      <xdr:rowOff>228600</xdr:rowOff>
    </xdr:to>
    <xdr:pic>
      <xdr:nvPicPr>
        <xdr:cNvPr id="4480" name="Control 125">
          <a:extLst>
            <a:ext uri="{FF2B5EF4-FFF2-40B4-BE49-F238E27FC236}">
              <a16:creationId xmlns:a16="http://schemas.microsoft.com/office/drawing/2014/main" id="{E06D339E-FDEA-0FD0-8209-65CBD6E0EB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304800</xdr:colOff>
      <xdr:row>17</xdr:row>
      <xdr:rowOff>228600</xdr:rowOff>
    </xdr:to>
    <xdr:pic>
      <xdr:nvPicPr>
        <xdr:cNvPr id="4481" name="Control 126">
          <a:extLst>
            <a:ext uri="{FF2B5EF4-FFF2-40B4-BE49-F238E27FC236}">
              <a16:creationId xmlns:a16="http://schemas.microsoft.com/office/drawing/2014/main" id="{03C3CE18-F8D0-0661-6E80-011EB64477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304800</xdr:colOff>
      <xdr:row>18</xdr:row>
      <xdr:rowOff>228600</xdr:rowOff>
    </xdr:to>
    <xdr:pic>
      <xdr:nvPicPr>
        <xdr:cNvPr id="4482" name="Control 127">
          <a:extLst>
            <a:ext uri="{FF2B5EF4-FFF2-40B4-BE49-F238E27FC236}">
              <a16:creationId xmlns:a16="http://schemas.microsoft.com/office/drawing/2014/main" id="{9E250885-4CE1-66AF-43FC-1096FF6E15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304800</xdr:colOff>
      <xdr:row>18</xdr:row>
      <xdr:rowOff>228600</xdr:rowOff>
    </xdr:to>
    <xdr:pic>
      <xdr:nvPicPr>
        <xdr:cNvPr id="4483" name="Control 128">
          <a:extLst>
            <a:ext uri="{FF2B5EF4-FFF2-40B4-BE49-F238E27FC236}">
              <a16:creationId xmlns:a16="http://schemas.microsoft.com/office/drawing/2014/main" id="{23D03B47-EE5B-AC99-4DD0-1A589F20C3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5</xdr:col>
      <xdr:colOff>304800</xdr:colOff>
      <xdr:row>18</xdr:row>
      <xdr:rowOff>228600</xdr:rowOff>
    </xdr:to>
    <xdr:pic>
      <xdr:nvPicPr>
        <xdr:cNvPr id="4484" name="Control 129">
          <a:extLst>
            <a:ext uri="{FF2B5EF4-FFF2-40B4-BE49-F238E27FC236}">
              <a16:creationId xmlns:a16="http://schemas.microsoft.com/office/drawing/2014/main" id="{DB9483B8-1D21-76EC-B8CE-288698568F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304800</xdr:colOff>
      <xdr:row>18</xdr:row>
      <xdr:rowOff>228600</xdr:rowOff>
    </xdr:to>
    <xdr:pic>
      <xdr:nvPicPr>
        <xdr:cNvPr id="4485" name="Control 130">
          <a:extLst>
            <a:ext uri="{FF2B5EF4-FFF2-40B4-BE49-F238E27FC236}">
              <a16:creationId xmlns:a16="http://schemas.microsoft.com/office/drawing/2014/main" id="{5EFBA7B9-6959-9D28-B410-0A22EFE8C5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304800</xdr:colOff>
      <xdr:row>18</xdr:row>
      <xdr:rowOff>228600</xdr:rowOff>
    </xdr:to>
    <xdr:pic>
      <xdr:nvPicPr>
        <xdr:cNvPr id="4486" name="Control 131">
          <a:extLst>
            <a:ext uri="{FF2B5EF4-FFF2-40B4-BE49-F238E27FC236}">
              <a16:creationId xmlns:a16="http://schemas.microsoft.com/office/drawing/2014/main" id="{72407B65-7EB1-088D-B593-531D239885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304800</xdr:colOff>
      <xdr:row>18</xdr:row>
      <xdr:rowOff>228600</xdr:rowOff>
    </xdr:to>
    <xdr:pic>
      <xdr:nvPicPr>
        <xdr:cNvPr id="4487" name="Control 132">
          <a:extLst>
            <a:ext uri="{FF2B5EF4-FFF2-40B4-BE49-F238E27FC236}">
              <a16:creationId xmlns:a16="http://schemas.microsoft.com/office/drawing/2014/main" id="{CBC50BD2-837D-E6A4-A04D-7F008CE151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304800</xdr:colOff>
      <xdr:row>18</xdr:row>
      <xdr:rowOff>228600</xdr:rowOff>
    </xdr:to>
    <xdr:pic>
      <xdr:nvPicPr>
        <xdr:cNvPr id="4488" name="Control 133">
          <a:extLst>
            <a:ext uri="{FF2B5EF4-FFF2-40B4-BE49-F238E27FC236}">
              <a16:creationId xmlns:a16="http://schemas.microsoft.com/office/drawing/2014/main" id="{388E2C17-99F4-43D3-AC5D-E7484F2C24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304800</xdr:colOff>
      <xdr:row>19</xdr:row>
      <xdr:rowOff>228600</xdr:rowOff>
    </xdr:to>
    <xdr:pic>
      <xdr:nvPicPr>
        <xdr:cNvPr id="4489" name="Control 134">
          <a:extLst>
            <a:ext uri="{FF2B5EF4-FFF2-40B4-BE49-F238E27FC236}">
              <a16:creationId xmlns:a16="http://schemas.microsoft.com/office/drawing/2014/main" id="{A0870C81-B7ED-972F-4043-0B41B28EF7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304800</xdr:colOff>
      <xdr:row>19</xdr:row>
      <xdr:rowOff>228600</xdr:rowOff>
    </xdr:to>
    <xdr:pic>
      <xdr:nvPicPr>
        <xdr:cNvPr id="4490" name="Control 135">
          <a:extLst>
            <a:ext uri="{FF2B5EF4-FFF2-40B4-BE49-F238E27FC236}">
              <a16:creationId xmlns:a16="http://schemas.microsoft.com/office/drawing/2014/main" id="{686925F1-66D2-B4DA-2A76-3F4D01DC06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304800</xdr:colOff>
      <xdr:row>19</xdr:row>
      <xdr:rowOff>228600</xdr:rowOff>
    </xdr:to>
    <xdr:pic>
      <xdr:nvPicPr>
        <xdr:cNvPr id="4491" name="Control 136">
          <a:extLst>
            <a:ext uri="{FF2B5EF4-FFF2-40B4-BE49-F238E27FC236}">
              <a16:creationId xmlns:a16="http://schemas.microsoft.com/office/drawing/2014/main" id="{4066D537-4616-F3A5-AC55-1D3A84AAF0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304800</xdr:colOff>
      <xdr:row>19</xdr:row>
      <xdr:rowOff>228600</xdr:rowOff>
    </xdr:to>
    <xdr:pic>
      <xdr:nvPicPr>
        <xdr:cNvPr id="4492" name="Control 137">
          <a:extLst>
            <a:ext uri="{FF2B5EF4-FFF2-40B4-BE49-F238E27FC236}">
              <a16:creationId xmlns:a16="http://schemas.microsoft.com/office/drawing/2014/main" id="{829A9B53-BC34-3D23-853D-C755CE9B96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304800</xdr:colOff>
      <xdr:row>19</xdr:row>
      <xdr:rowOff>228600</xdr:rowOff>
    </xdr:to>
    <xdr:pic>
      <xdr:nvPicPr>
        <xdr:cNvPr id="4493" name="Control 138">
          <a:extLst>
            <a:ext uri="{FF2B5EF4-FFF2-40B4-BE49-F238E27FC236}">
              <a16:creationId xmlns:a16="http://schemas.microsoft.com/office/drawing/2014/main" id="{34CBAFE9-F35F-1F6D-6D3E-04B282C6382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304800</xdr:colOff>
      <xdr:row>19</xdr:row>
      <xdr:rowOff>228600</xdr:rowOff>
    </xdr:to>
    <xdr:pic>
      <xdr:nvPicPr>
        <xdr:cNvPr id="4494" name="Control 139">
          <a:extLst>
            <a:ext uri="{FF2B5EF4-FFF2-40B4-BE49-F238E27FC236}">
              <a16:creationId xmlns:a16="http://schemas.microsoft.com/office/drawing/2014/main" id="{ED63CBEF-BA81-4DD9-EA35-0BFC8ED2EE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304800</xdr:colOff>
      <xdr:row>19</xdr:row>
      <xdr:rowOff>228600</xdr:rowOff>
    </xdr:to>
    <xdr:pic>
      <xdr:nvPicPr>
        <xdr:cNvPr id="4495" name="Control 140">
          <a:extLst>
            <a:ext uri="{FF2B5EF4-FFF2-40B4-BE49-F238E27FC236}">
              <a16:creationId xmlns:a16="http://schemas.microsoft.com/office/drawing/2014/main" id="{64802353-AFC7-9341-B910-81968428AD0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304800</xdr:colOff>
      <xdr:row>20</xdr:row>
      <xdr:rowOff>228600</xdr:rowOff>
    </xdr:to>
    <xdr:pic>
      <xdr:nvPicPr>
        <xdr:cNvPr id="4496" name="Control 141">
          <a:extLst>
            <a:ext uri="{FF2B5EF4-FFF2-40B4-BE49-F238E27FC236}">
              <a16:creationId xmlns:a16="http://schemas.microsoft.com/office/drawing/2014/main" id="{A4C31037-F27B-8383-E6FF-79F21B7A74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304800</xdr:colOff>
      <xdr:row>20</xdr:row>
      <xdr:rowOff>228600</xdr:rowOff>
    </xdr:to>
    <xdr:pic>
      <xdr:nvPicPr>
        <xdr:cNvPr id="4497" name="Control 142">
          <a:extLst>
            <a:ext uri="{FF2B5EF4-FFF2-40B4-BE49-F238E27FC236}">
              <a16:creationId xmlns:a16="http://schemas.microsoft.com/office/drawing/2014/main" id="{EC8C891C-7CC4-A678-61A8-B12B4651F8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5</xdr:col>
      <xdr:colOff>304800</xdr:colOff>
      <xdr:row>20</xdr:row>
      <xdr:rowOff>228600</xdr:rowOff>
    </xdr:to>
    <xdr:pic>
      <xdr:nvPicPr>
        <xdr:cNvPr id="4498" name="Control 143">
          <a:extLst>
            <a:ext uri="{FF2B5EF4-FFF2-40B4-BE49-F238E27FC236}">
              <a16:creationId xmlns:a16="http://schemas.microsoft.com/office/drawing/2014/main" id="{9CE88B42-6645-0B60-BE24-7604741108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304800</xdr:colOff>
      <xdr:row>20</xdr:row>
      <xdr:rowOff>228600</xdr:rowOff>
    </xdr:to>
    <xdr:pic>
      <xdr:nvPicPr>
        <xdr:cNvPr id="4499" name="Control 144">
          <a:extLst>
            <a:ext uri="{FF2B5EF4-FFF2-40B4-BE49-F238E27FC236}">
              <a16:creationId xmlns:a16="http://schemas.microsoft.com/office/drawing/2014/main" id="{2EC12BBB-B002-CA93-9375-4D6126FD81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304800</xdr:colOff>
      <xdr:row>20</xdr:row>
      <xdr:rowOff>228600</xdr:rowOff>
    </xdr:to>
    <xdr:pic>
      <xdr:nvPicPr>
        <xdr:cNvPr id="4500" name="Control 145">
          <a:extLst>
            <a:ext uri="{FF2B5EF4-FFF2-40B4-BE49-F238E27FC236}">
              <a16:creationId xmlns:a16="http://schemas.microsoft.com/office/drawing/2014/main" id="{B31C22A6-FD68-62A2-3F39-E94A140C65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304800</xdr:colOff>
      <xdr:row>20</xdr:row>
      <xdr:rowOff>228600</xdr:rowOff>
    </xdr:to>
    <xdr:pic>
      <xdr:nvPicPr>
        <xdr:cNvPr id="4501" name="Control 146">
          <a:extLst>
            <a:ext uri="{FF2B5EF4-FFF2-40B4-BE49-F238E27FC236}">
              <a16:creationId xmlns:a16="http://schemas.microsoft.com/office/drawing/2014/main" id="{A332B0D2-C7AB-AA8A-F2F3-CE73FFBD0FD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304800</xdr:colOff>
      <xdr:row>20</xdr:row>
      <xdr:rowOff>228600</xdr:rowOff>
    </xdr:to>
    <xdr:pic>
      <xdr:nvPicPr>
        <xdr:cNvPr id="4502" name="Control 147">
          <a:extLst>
            <a:ext uri="{FF2B5EF4-FFF2-40B4-BE49-F238E27FC236}">
              <a16:creationId xmlns:a16="http://schemas.microsoft.com/office/drawing/2014/main" id="{50093DFE-2386-6839-5B21-B17B8B9BE2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304800</xdr:colOff>
      <xdr:row>22</xdr:row>
      <xdr:rowOff>228600</xdr:rowOff>
    </xdr:to>
    <xdr:pic>
      <xdr:nvPicPr>
        <xdr:cNvPr id="4503" name="Control 148">
          <a:extLst>
            <a:ext uri="{FF2B5EF4-FFF2-40B4-BE49-F238E27FC236}">
              <a16:creationId xmlns:a16="http://schemas.microsoft.com/office/drawing/2014/main" id="{2B07BD1B-829E-5331-75EF-5031F2B85B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304800</xdr:colOff>
      <xdr:row>22</xdr:row>
      <xdr:rowOff>228600</xdr:rowOff>
    </xdr:to>
    <xdr:pic>
      <xdr:nvPicPr>
        <xdr:cNvPr id="4504" name="Control 149">
          <a:extLst>
            <a:ext uri="{FF2B5EF4-FFF2-40B4-BE49-F238E27FC236}">
              <a16:creationId xmlns:a16="http://schemas.microsoft.com/office/drawing/2014/main" id="{D9B22FB8-6A64-2636-73B2-A3F46A4487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5</xdr:col>
      <xdr:colOff>304800</xdr:colOff>
      <xdr:row>22</xdr:row>
      <xdr:rowOff>228600</xdr:rowOff>
    </xdr:to>
    <xdr:pic>
      <xdr:nvPicPr>
        <xdr:cNvPr id="4505" name="Control 150">
          <a:extLst>
            <a:ext uri="{FF2B5EF4-FFF2-40B4-BE49-F238E27FC236}">
              <a16:creationId xmlns:a16="http://schemas.microsoft.com/office/drawing/2014/main" id="{2472D098-0AEB-5C51-BE0D-2ED42537A3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304800</xdr:colOff>
      <xdr:row>22</xdr:row>
      <xdr:rowOff>228600</xdr:rowOff>
    </xdr:to>
    <xdr:pic>
      <xdr:nvPicPr>
        <xdr:cNvPr id="4506" name="Control 151">
          <a:extLst>
            <a:ext uri="{FF2B5EF4-FFF2-40B4-BE49-F238E27FC236}">
              <a16:creationId xmlns:a16="http://schemas.microsoft.com/office/drawing/2014/main" id="{EFCBFD3F-8BC6-EBD7-9B47-F2A63FF84A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7</xdr:col>
      <xdr:colOff>304800</xdr:colOff>
      <xdr:row>22</xdr:row>
      <xdr:rowOff>228600</xdr:rowOff>
    </xdr:to>
    <xdr:pic>
      <xdr:nvPicPr>
        <xdr:cNvPr id="4507" name="Control 152">
          <a:extLst>
            <a:ext uri="{FF2B5EF4-FFF2-40B4-BE49-F238E27FC236}">
              <a16:creationId xmlns:a16="http://schemas.microsoft.com/office/drawing/2014/main" id="{8E1E4E36-8E39-BF4F-F70D-D24BDB70C0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304800</xdr:colOff>
      <xdr:row>22</xdr:row>
      <xdr:rowOff>228600</xdr:rowOff>
    </xdr:to>
    <xdr:pic>
      <xdr:nvPicPr>
        <xdr:cNvPr id="4508" name="Control 153">
          <a:extLst>
            <a:ext uri="{FF2B5EF4-FFF2-40B4-BE49-F238E27FC236}">
              <a16:creationId xmlns:a16="http://schemas.microsoft.com/office/drawing/2014/main" id="{7BABB0FF-CD6F-924C-ADA9-8D0FE58C97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304800</xdr:colOff>
      <xdr:row>22</xdr:row>
      <xdr:rowOff>228600</xdr:rowOff>
    </xdr:to>
    <xdr:pic>
      <xdr:nvPicPr>
        <xdr:cNvPr id="4509" name="Control 154">
          <a:extLst>
            <a:ext uri="{FF2B5EF4-FFF2-40B4-BE49-F238E27FC236}">
              <a16:creationId xmlns:a16="http://schemas.microsoft.com/office/drawing/2014/main" id="{AC9EE78B-9A7C-BBA7-7597-C7854246E1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304800</xdr:colOff>
      <xdr:row>23</xdr:row>
      <xdr:rowOff>228600</xdr:rowOff>
    </xdr:to>
    <xdr:pic>
      <xdr:nvPicPr>
        <xdr:cNvPr id="4510" name="Control 155">
          <a:extLst>
            <a:ext uri="{FF2B5EF4-FFF2-40B4-BE49-F238E27FC236}">
              <a16:creationId xmlns:a16="http://schemas.microsoft.com/office/drawing/2014/main" id="{7D126617-697A-20FF-E5BC-7C8DD03761E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304800</xdr:colOff>
      <xdr:row>23</xdr:row>
      <xdr:rowOff>228600</xdr:rowOff>
    </xdr:to>
    <xdr:pic>
      <xdr:nvPicPr>
        <xdr:cNvPr id="4511" name="Control 156">
          <a:extLst>
            <a:ext uri="{FF2B5EF4-FFF2-40B4-BE49-F238E27FC236}">
              <a16:creationId xmlns:a16="http://schemas.microsoft.com/office/drawing/2014/main" id="{12AB19B6-67BE-1F97-49CE-B0E4BEA9EF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304800</xdr:colOff>
      <xdr:row>23</xdr:row>
      <xdr:rowOff>228600</xdr:rowOff>
    </xdr:to>
    <xdr:pic>
      <xdr:nvPicPr>
        <xdr:cNvPr id="4512" name="Control 157">
          <a:extLst>
            <a:ext uri="{FF2B5EF4-FFF2-40B4-BE49-F238E27FC236}">
              <a16:creationId xmlns:a16="http://schemas.microsoft.com/office/drawing/2014/main" id="{ECE95F54-95D5-96BE-A454-AE53C60508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304800</xdr:colOff>
      <xdr:row>23</xdr:row>
      <xdr:rowOff>228600</xdr:rowOff>
    </xdr:to>
    <xdr:pic>
      <xdr:nvPicPr>
        <xdr:cNvPr id="4513" name="Control 158">
          <a:extLst>
            <a:ext uri="{FF2B5EF4-FFF2-40B4-BE49-F238E27FC236}">
              <a16:creationId xmlns:a16="http://schemas.microsoft.com/office/drawing/2014/main" id="{5F718453-FA36-3CC9-1B2A-C5022E9B2B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304800</xdr:colOff>
      <xdr:row>23</xdr:row>
      <xdr:rowOff>228600</xdr:rowOff>
    </xdr:to>
    <xdr:pic>
      <xdr:nvPicPr>
        <xdr:cNvPr id="4514" name="Control 159">
          <a:extLst>
            <a:ext uri="{FF2B5EF4-FFF2-40B4-BE49-F238E27FC236}">
              <a16:creationId xmlns:a16="http://schemas.microsoft.com/office/drawing/2014/main" id="{96410AF1-E3A9-477A-FE8A-B37588D974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304800</xdr:colOff>
      <xdr:row>23</xdr:row>
      <xdr:rowOff>228600</xdr:rowOff>
    </xdr:to>
    <xdr:pic>
      <xdr:nvPicPr>
        <xdr:cNvPr id="4515" name="Control 160">
          <a:extLst>
            <a:ext uri="{FF2B5EF4-FFF2-40B4-BE49-F238E27FC236}">
              <a16:creationId xmlns:a16="http://schemas.microsoft.com/office/drawing/2014/main" id="{00FDA19E-5294-1008-6BAF-E7F6E59EDD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9</xdr:col>
      <xdr:colOff>304800</xdr:colOff>
      <xdr:row>23</xdr:row>
      <xdr:rowOff>228600</xdr:rowOff>
    </xdr:to>
    <xdr:pic>
      <xdr:nvPicPr>
        <xdr:cNvPr id="4516" name="Control 161">
          <a:extLst>
            <a:ext uri="{FF2B5EF4-FFF2-40B4-BE49-F238E27FC236}">
              <a16:creationId xmlns:a16="http://schemas.microsoft.com/office/drawing/2014/main" id="{2D393C4A-4009-4207-D67E-0DF1A8ECF2A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304800</xdr:colOff>
      <xdr:row>24</xdr:row>
      <xdr:rowOff>228600</xdr:rowOff>
    </xdr:to>
    <xdr:pic>
      <xdr:nvPicPr>
        <xdr:cNvPr id="4517" name="Control 162">
          <a:extLst>
            <a:ext uri="{FF2B5EF4-FFF2-40B4-BE49-F238E27FC236}">
              <a16:creationId xmlns:a16="http://schemas.microsoft.com/office/drawing/2014/main" id="{F787428E-20A7-A666-50B0-0E5EAB588D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304800</xdr:colOff>
      <xdr:row>24</xdr:row>
      <xdr:rowOff>228600</xdr:rowOff>
    </xdr:to>
    <xdr:pic>
      <xdr:nvPicPr>
        <xdr:cNvPr id="4518" name="Control 163">
          <a:extLst>
            <a:ext uri="{FF2B5EF4-FFF2-40B4-BE49-F238E27FC236}">
              <a16:creationId xmlns:a16="http://schemas.microsoft.com/office/drawing/2014/main" id="{62F1A4BB-C574-F1CD-985E-66A7D2CE5F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5</xdr:col>
      <xdr:colOff>304800</xdr:colOff>
      <xdr:row>24</xdr:row>
      <xdr:rowOff>228600</xdr:rowOff>
    </xdr:to>
    <xdr:pic>
      <xdr:nvPicPr>
        <xdr:cNvPr id="4519" name="Control 164">
          <a:extLst>
            <a:ext uri="{FF2B5EF4-FFF2-40B4-BE49-F238E27FC236}">
              <a16:creationId xmlns:a16="http://schemas.microsoft.com/office/drawing/2014/main" id="{7A367F93-1ABB-0C80-73DC-1493D63E1C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304800</xdr:colOff>
      <xdr:row>24</xdr:row>
      <xdr:rowOff>228600</xdr:rowOff>
    </xdr:to>
    <xdr:pic>
      <xdr:nvPicPr>
        <xdr:cNvPr id="4520" name="Control 165">
          <a:extLst>
            <a:ext uri="{FF2B5EF4-FFF2-40B4-BE49-F238E27FC236}">
              <a16:creationId xmlns:a16="http://schemas.microsoft.com/office/drawing/2014/main" id="{8243F7D0-04E6-4017-F63F-308CB28A60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304800</xdr:colOff>
      <xdr:row>24</xdr:row>
      <xdr:rowOff>228600</xdr:rowOff>
    </xdr:to>
    <xdr:pic>
      <xdr:nvPicPr>
        <xdr:cNvPr id="4521" name="Control 166">
          <a:extLst>
            <a:ext uri="{FF2B5EF4-FFF2-40B4-BE49-F238E27FC236}">
              <a16:creationId xmlns:a16="http://schemas.microsoft.com/office/drawing/2014/main" id="{025E48B6-310D-B0C0-C1BD-8B41400118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304800</xdr:colOff>
      <xdr:row>24</xdr:row>
      <xdr:rowOff>228600</xdr:rowOff>
    </xdr:to>
    <xdr:pic>
      <xdr:nvPicPr>
        <xdr:cNvPr id="4522" name="Control 167">
          <a:extLst>
            <a:ext uri="{FF2B5EF4-FFF2-40B4-BE49-F238E27FC236}">
              <a16:creationId xmlns:a16="http://schemas.microsoft.com/office/drawing/2014/main" id="{22C63325-1D22-4F2C-4C7A-C326AAA64D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9</xdr:col>
      <xdr:colOff>304800</xdr:colOff>
      <xdr:row>24</xdr:row>
      <xdr:rowOff>228600</xdr:rowOff>
    </xdr:to>
    <xdr:pic>
      <xdr:nvPicPr>
        <xdr:cNvPr id="4523" name="Control 168">
          <a:extLst>
            <a:ext uri="{FF2B5EF4-FFF2-40B4-BE49-F238E27FC236}">
              <a16:creationId xmlns:a16="http://schemas.microsoft.com/office/drawing/2014/main" id="{D53C856B-C96D-C5F6-33E9-636F651E59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304800</xdr:colOff>
      <xdr:row>25</xdr:row>
      <xdr:rowOff>228600</xdr:rowOff>
    </xdr:to>
    <xdr:pic>
      <xdr:nvPicPr>
        <xdr:cNvPr id="4524" name="Control 169">
          <a:extLst>
            <a:ext uri="{FF2B5EF4-FFF2-40B4-BE49-F238E27FC236}">
              <a16:creationId xmlns:a16="http://schemas.microsoft.com/office/drawing/2014/main" id="{9F5C41DB-3D10-54C0-C588-0B8BD5FED56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304800</xdr:colOff>
      <xdr:row>25</xdr:row>
      <xdr:rowOff>228600</xdr:rowOff>
    </xdr:to>
    <xdr:pic>
      <xdr:nvPicPr>
        <xdr:cNvPr id="4525" name="Control 170">
          <a:extLst>
            <a:ext uri="{FF2B5EF4-FFF2-40B4-BE49-F238E27FC236}">
              <a16:creationId xmlns:a16="http://schemas.microsoft.com/office/drawing/2014/main" id="{68CD2469-A6FB-B95F-06A9-6F91108489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5</xdr:col>
      <xdr:colOff>304800</xdr:colOff>
      <xdr:row>25</xdr:row>
      <xdr:rowOff>228600</xdr:rowOff>
    </xdr:to>
    <xdr:pic>
      <xdr:nvPicPr>
        <xdr:cNvPr id="4526" name="Control 171">
          <a:extLst>
            <a:ext uri="{FF2B5EF4-FFF2-40B4-BE49-F238E27FC236}">
              <a16:creationId xmlns:a16="http://schemas.microsoft.com/office/drawing/2014/main" id="{890AB706-5F4E-F77B-0BB0-D539706B9F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304800</xdr:colOff>
      <xdr:row>25</xdr:row>
      <xdr:rowOff>228600</xdr:rowOff>
    </xdr:to>
    <xdr:pic>
      <xdr:nvPicPr>
        <xdr:cNvPr id="4527" name="Control 172">
          <a:extLst>
            <a:ext uri="{FF2B5EF4-FFF2-40B4-BE49-F238E27FC236}">
              <a16:creationId xmlns:a16="http://schemas.microsoft.com/office/drawing/2014/main" id="{A12DBE11-4B2E-3B90-2F18-4227E136F3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304800</xdr:colOff>
      <xdr:row>25</xdr:row>
      <xdr:rowOff>228600</xdr:rowOff>
    </xdr:to>
    <xdr:pic>
      <xdr:nvPicPr>
        <xdr:cNvPr id="4528" name="Control 173">
          <a:extLst>
            <a:ext uri="{FF2B5EF4-FFF2-40B4-BE49-F238E27FC236}">
              <a16:creationId xmlns:a16="http://schemas.microsoft.com/office/drawing/2014/main" id="{FA6C4042-2FD1-558C-806A-7CF1DC9EFBC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304800</xdr:colOff>
      <xdr:row>25</xdr:row>
      <xdr:rowOff>228600</xdr:rowOff>
    </xdr:to>
    <xdr:pic>
      <xdr:nvPicPr>
        <xdr:cNvPr id="4529" name="Control 174">
          <a:extLst>
            <a:ext uri="{FF2B5EF4-FFF2-40B4-BE49-F238E27FC236}">
              <a16:creationId xmlns:a16="http://schemas.microsoft.com/office/drawing/2014/main" id="{594E9BF1-B597-6386-7F76-2AC2A75761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9</xdr:col>
      <xdr:colOff>304800</xdr:colOff>
      <xdr:row>25</xdr:row>
      <xdr:rowOff>228600</xdr:rowOff>
    </xdr:to>
    <xdr:pic>
      <xdr:nvPicPr>
        <xdr:cNvPr id="4530" name="Control 175">
          <a:extLst>
            <a:ext uri="{FF2B5EF4-FFF2-40B4-BE49-F238E27FC236}">
              <a16:creationId xmlns:a16="http://schemas.microsoft.com/office/drawing/2014/main" id="{7ADA7E5A-905C-203B-D381-C0AFED2685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304800</xdr:colOff>
      <xdr:row>26</xdr:row>
      <xdr:rowOff>228600</xdr:rowOff>
    </xdr:to>
    <xdr:pic>
      <xdr:nvPicPr>
        <xdr:cNvPr id="4531" name="Control 176">
          <a:extLst>
            <a:ext uri="{FF2B5EF4-FFF2-40B4-BE49-F238E27FC236}">
              <a16:creationId xmlns:a16="http://schemas.microsoft.com/office/drawing/2014/main" id="{EC5E57E9-0923-9A8B-71F8-A445777671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304800</xdr:colOff>
      <xdr:row>26</xdr:row>
      <xdr:rowOff>228600</xdr:rowOff>
    </xdr:to>
    <xdr:pic>
      <xdr:nvPicPr>
        <xdr:cNvPr id="4532" name="Control 177">
          <a:extLst>
            <a:ext uri="{FF2B5EF4-FFF2-40B4-BE49-F238E27FC236}">
              <a16:creationId xmlns:a16="http://schemas.microsoft.com/office/drawing/2014/main" id="{7DBE16AD-4002-5E3B-B3CA-842B346998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5</xdr:col>
      <xdr:colOff>304800</xdr:colOff>
      <xdr:row>26</xdr:row>
      <xdr:rowOff>228600</xdr:rowOff>
    </xdr:to>
    <xdr:pic>
      <xdr:nvPicPr>
        <xdr:cNvPr id="4533" name="Control 178">
          <a:extLst>
            <a:ext uri="{FF2B5EF4-FFF2-40B4-BE49-F238E27FC236}">
              <a16:creationId xmlns:a16="http://schemas.microsoft.com/office/drawing/2014/main" id="{77214AAD-A07D-4722-194B-C200065809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6</xdr:col>
      <xdr:colOff>304800</xdr:colOff>
      <xdr:row>26</xdr:row>
      <xdr:rowOff>228600</xdr:rowOff>
    </xdr:to>
    <xdr:pic>
      <xdr:nvPicPr>
        <xdr:cNvPr id="4534" name="Control 179">
          <a:extLst>
            <a:ext uri="{FF2B5EF4-FFF2-40B4-BE49-F238E27FC236}">
              <a16:creationId xmlns:a16="http://schemas.microsoft.com/office/drawing/2014/main" id="{A9BE0B7E-2956-F00D-5057-350637C275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304800</xdr:colOff>
      <xdr:row>26</xdr:row>
      <xdr:rowOff>228600</xdr:rowOff>
    </xdr:to>
    <xdr:pic>
      <xdr:nvPicPr>
        <xdr:cNvPr id="4535" name="Control 180">
          <a:extLst>
            <a:ext uri="{FF2B5EF4-FFF2-40B4-BE49-F238E27FC236}">
              <a16:creationId xmlns:a16="http://schemas.microsoft.com/office/drawing/2014/main" id="{8D870A2C-777E-4549-EFDB-50A99A0604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304800</xdr:colOff>
      <xdr:row>26</xdr:row>
      <xdr:rowOff>228600</xdr:rowOff>
    </xdr:to>
    <xdr:pic>
      <xdr:nvPicPr>
        <xdr:cNvPr id="4536" name="Control 181">
          <a:extLst>
            <a:ext uri="{FF2B5EF4-FFF2-40B4-BE49-F238E27FC236}">
              <a16:creationId xmlns:a16="http://schemas.microsoft.com/office/drawing/2014/main" id="{01FEDF45-C05B-319B-F615-9E32E37FE3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304800</xdr:colOff>
      <xdr:row>26</xdr:row>
      <xdr:rowOff>228600</xdr:rowOff>
    </xdr:to>
    <xdr:pic>
      <xdr:nvPicPr>
        <xdr:cNvPr id="4537" name="Control 182">
          <a:extLst>
            <a:ext uri="{FF2B5EF4-FFF2-40B4-BE49-F238E27FC236}">
              <a16:creationId xmlns:a16="http://schemas.microsoft.com/office/drawing/2014/main" id="{E3283B8D-992A-04C4-610D-98593B9ED8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304800</xdr:colOff>
      <xdr:row>27</xdr:row>
      <xdr:rowOff>228600</xdr:rowOff>
    </xdr:to>
    <xdr:pic>
      <xdr:nvPicPr>
        <xdr:cNvPr id="4538" name="Control 183">
          <a:extLst>
            <a:ext uri="{FF2B5EF4-FFF2-40B4-BE49-F238E27FC236}">
              <a16:creationId xmlns:a16="http://schemas.microsoft.com/office/drawing/2014/main" id="{B7F0523F-B0DC-8082-C7D9-B1E56DA1CAF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304800</xdr:colOff>
      <xdr:row>27</xdr:row>
      <xdr:rowOff>228600</xdr:rowOff>
    </xdr:to>
    <xdr:pic>
      <xdr:nvPicPr>
        <xdr:cNvPr id="4539" name="Control 184">
          <a:extLst>
            <a:ext uri="{FF2B5EF4-FFF2-40B4-BE49-F238E27FC236}">
              <a16:creationId xmlns:a16="http://schemas.microsoft.com/office/drawing/2014/main" id="{64643B4C-39C2-84D1-177D-DA55739AD8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304800</xdr:colOff>
      <xdr:row>27</xdr:row>
      <xdr:rowOff>228600</xdr:rowOff>
    </xdr:to>
    <xdr:pic>
      <xdr:nvPicPr>
        <xdr:cNvPr id="4540" name="Control 185">
          <a:extLst>
            <a:ext uri="{FF2B5EF4-FFF2-40B4-BE49-F238E27FC236}">
              <a16:creationId xmlns:a16="http://schemas.microsoft.com/office/drawing/2014/main" id="{61B4A8C7-DBA7-61F8-04CC-6B9B4BF57C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304800</xdr:colOff>
      <xdr:row>27</xdr:row>
      <xdr:rowOff>228600</xdr:rowOff>
    </xdr:to>
    <xdr:pic>
      <xdr:nvPicPr>
        <xdr:cNvPr id="4541" name="Control 186">
          <a:extLst>
            <a:ext uri="{FF2B5EF4-FFF2-40B4-BE49-F238E27FC236}">
              <a16:creationId xmlns:a16="http://schemas.microsoft.com/office/drawing/2014/main" id="{850D699D-5A8F-E881-68DD-7BE13AC4F7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304800</xdr:colOff>
      <xdr:row>27</xdr:row>
      <xdr:rowOff>228600</xdr:rowOff>
    </xdr:to>
    <xdr:pic>
      <xdr:nvPicPr>
        <xdr:cNvPr id="4542" name="Control 187">
          <a:extLst>
            <a:ext uri="{FF2B5EF4-FFF2-40B4-BE49-F238E27FC236}">
              <a16:creationId xmlns:a16="http://schemas.microsoft.com/office/drawing/2014/main" id="{892517EA-19F2-CDA8-D5D7-D112CBDC895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304800</xdr:colOff>
      <xdr:row>27</xdr:row>
      <xdr:rowOff>228600</xdr:rowOff>
    </xdr:to>
    <xdr:pic>
      <xdr:nvPicPr>
        <xdr:cNvPr id="4543" name="Control 188">
          <a:extLst>
            <a:ext uri="{FF2B5EF4-FFF2-40B4-BE49-F238E27FC236}">
              <a16:creationId xmlns:a16="http://schemas.microsoft.com/office/drawing/2014/main" id="{526155B3-E957-7ACC-D9BA-AD4BCEB60F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9</xdr:col>
      <xdr:colOff>304800</xdr:colOff>
      <xdr:row>27</xdr:row>
      <xdr:rowOff>228600</xdr:rowOff>
    </xdr:to>
    <xdr:pic>
      <xdr:nvPicPr>
        <xdr:cNvPr id="4544" name="Control 189">
          <a:extLst>
            <a:ext uri="{FF2B5EF4-FFF2-40B4-BE49-F238E27FC236}">
              <a16:creationId xmlns:a16="http://schemas.microsoft.com/office/drawing/2014/main" id="{D5D31EA2-907E-9E5E-B7A6-9A367C954B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304800</xdr:colOff>
      <xdr:row>28</xdr:row>
      <xdr:rowOff>228600</xdr:rowOff>
    </xdr:to>
    <xdr:pic>
      <xdr:nvPicPr>
        <xdr:cNvPr id="4545" name="Control 190">
          <a:extLst>
            <a:ext uri="{FF2B5EF4-FFF2-40B4-BE49-F238E27FC236}">
              <a16:creationId xmlns:a16="http://schemas.microsoft.com/office/drawing/2014/main" id="{C647706B-88EF-2428-E43A-D5A8293B03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304800</xdr:colOff>
      <xdr:row>28</xdr:row>
      <xdr:rowOff>228600</xdr:rowOff>
    </xdr:to>
    <xdr:pic>
      <xdr:nvPicPr>
        <xdr:cNvPr id="4546" name="Control 191">
          <a:extLst>
            <a:ext uri="{FF2B5EF4-FFF2-40B4-BE49-F238E27FC236}">
              <a16:creationId xmlns:a16="http://schemas.microsoft.com/office/drawing/2014/main" id="{C1CC4A8C-62A4-E70B-4324-B4544C64C1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304800</xdr:colOff>
      <xdr:row>28</xdr:row>
      <xdr:rowOff>228600</xdr:rowOff>
    </xdr:to>
    <xdr:pic>
      <xdr:nvPicPr>
        <xdr:cNvPr id="4547" name="Control 192">
          <a:extLst>
            <a:ext uri="{FF2B5EF4-FFF2-40B4-BE49-F238E27FC236}">
              <a16:creationId xmlns:a16="http://schemas.microsoft.com/office/drawing/2014/main" id="{69B945DA-EC47-F6DE-AC79-40BDC3C28F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6</xdr:col>
      <xdr:colOff>304800</xdr:colOff>
      <xdr:row>28</xdr:row>
      <xdr:rowOff>228600</xdr:rowOff>
    </xdr:to>
    <xdr:pic>
      <xdr:nvPicPr>
        <xdr:cNvPr id="4548" name="Control 193">
          <a:extLst>
            <a:ext uri="{FF2B5EF4-FFF2-40B4-BE49-F238E27FC236}">
              <a16:creationId xmlns:a16="http://schemas.microsoft.com/office/drawing/2014/main" id="{091A4A02-7458-399E-01A5-6E3AA577A3E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304800</xdr:colOff>
      <xdr:row>28</xdr:row>
      <xdr:rowOff>228600</xdr:rowOff>
    </xdr:to>
    <xdr:pic>
      <xdr:nvPicPr>
        <xdr:cNvPr id="4549" name="Control 194">
          <a:extLst>
            <a:ext uri="{FF2B5EF4-FFF2-40B4-BE49-F238E27FC236}">
              <a16:creationId xmlns:a16="http://schemas.microsoft.com/office/drawing/2014/main" id="{1632F58C-FBAA-B30C-FA62-EDF4ABE51E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304800</xdr:colOff>
      <xdr:row>28</xdr:row>
      <xdr:rowOff>228600</xdr:rowOff>
    </xdr:to>
    <xdr:pic>
      <xdr:nvPicPr>
        <xdr:cNvPr id="4550" name="Control 195">
          <a:extLst>
            <a:ext uri="{FF2B5EF4-FFF2-40B4-BE49-F238E27FC236}">
              <a16:creationId xmlns:a16="http://schemas.microsoft.com/office/drawing/2014/main" id="{0BA7B977-C991-25CF-6723-BBEF79A40F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9</xdr:col>
      <xdr:colOff>304800</xdr:colOff>
      <xdr:row>28</xdr:row>
      <xdr:rowOff>228600</xdr:rowOff>
    </xdr:to>
    <xdr:pic>
      <xdr:nvPicPr>
        <xdr:cNvPr id="4551" name="Control 196">
          <a:extLst>
            <a:ext uri="{FF2B5EF4-FFF2-40B4-BE49-F238E27FC236}">
              <a16:creationId xmlns:a16="http://schemas.microsoft.com/office/drawing/2014/main" id="{F825FF9D-0395-1E17-32C7-F074AF85CB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304800</xdr:colOff>
      <xdr:row>29</xdr:row>
      <xdr:rowOff>228600</xdr:rowOff>
    </xdr:to>
    <xdr:pic>
      <xdr:nvPicPr>
        <xdr:cNvPr id="4552" name="Control 197">
          <a:extLst>
            <a:ext uri="{FF2B5EF4-FFF2-40B4-BE49-F238E27FC236}">
              <a16:creationId xmlns:a16="http://schemas.microsoft.com/office/drawing/2014/main" id="{285A2519-BCF1-3987-39B0-1E81DEEBD6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4</xdr:col>
      <xdr:colOff>304800</xdr:colOff>
      <xdr:row>29</xdr:row>
      <xdr:rowOff>228600</xdr:rowOff>
    </xdr:to>
    <xdr:pic>
      <xdr:nvPicPr>
        <xdr:cNvPr id="4553" name="Control 198">
          <a:extLst>
            <a:ext uri="{FF2B5EF4-FFF2-40B4-BE49-F238E27FC236}">
              <a16:creationId xmlns:a16="http://schemas.microsoft.com/office/drawing/2014/main" id="{1F9843A3-1264-2BE3-C9DF-94107E474A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5</xdr:col>
      <xdr:colOff>304800</xdr:colOff>
      <xdr:row>29</xdr:row>
      <xdr:rowOff>228600</xdr:rowOff>
    </xdr:to>
    <xdr:pic>
      <xdr:nvPicPr>
        <xdr:cNvPr id="4554" name="Control 199">
          <a:extLst>
            <a:ext uri="{FF2B5EF4-FFF2-40B4-BE49-F238E27FC236}">
              <a16:creationId xmlns:a16="http://schemas.microsoft.com/office/drawing/2014/main" id="{5195C456-1D18-4C65-5D61-B083FC8972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6</xdr:col>
      <xdr:colOff>304800</xdr:colOff>
      <xdr:row>29</xdr:row>
      <xdr:rowOff>228600</xdr:rowOff>
    </xdr:to>
    <xdr:pic>
      <xdr:nvPicPr>
        <xdr:cNvPr id="4555" name="Control 200">
          <a:extLst>
            <a:ext uri="{FF2B5EF4-FFF2-40B4-BE49-F238E27FC236}">
              <a16:creationId xmlns:a16="http://schemas.microsoft.com/office/drawing/2014/main" id="{4FD36130-7B56-4E01-B050-DB1B077993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304800</xdr:colOff>
      <xdr:row>29</xdr:row>
      <xdr:rowOff>228600</xdr:rowOff>
    </xdr:to>
    <xdr:pic>
      <xdr:nvPicPr>
        <xdr:cNvPr id="4556" name="Control 201">
          <a:extLst>
            <a:ext uri="{FF2B5EF4-FFF2-40B4-BE49-F238E27FC236}">
              <a16:creationId xmlns:a16="http://schemas.microsoft.com/office/drawing/2014/main" id="{83CC367A-301E-CAEB-1650-AE10D82293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304800</xdr:colOff>
      <xdr:row>29</xdr:row>
      <xdr:rowOff>228600</xdr:rowOff>
    </xdr:to>
    <xdr:pic>
      <xdr:nvPicPr>
        <xdr:cNvPr id="4557" name="Control 202">
          <a:extLst>
            <a:ext uri="{FF2B5EF4-FFF2-40B4-BE49-F238E27FC236}">
              <a16:creationId xmlns:a16="http://schemas.microsoft.com/office/drawing/2014/main" id="{078568A8-C699-D043-C846-EC980AC1A8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9</xdr:col>
      <xdr:colOff>304800</xdr:colOff>
      <xdr:row>29</xdr:row>
      <xdr:rowOff>228600</xdr:rowOff>
    </xdr:to>
    <xdr:pic>
      <xdr:nvPicPr>
        <xdr:cNvPr id="4558" name="Control 203">
          <a:extLst>
            <a:ext uri="{FF2B5EF4-FFF2-40B4-BE49-F238E27FC236}">
              <a16:creationId xmlns:a16="http://schemas.microsoft.com/office/drawing/2014/main" id="{BEF77A67-0A6D-2F24-F04F-5A349D70F4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304800</xdr:colOff>
      <xdr:row>30</xdr:row>
      <xdr:rowOff>228600</xdr:rowOff>
    </xdr:to>
    <xdr:pic>
      <xdr:nvPicPr>
        <xdr:cNvPr id="4559" name="Control 204">
          <a:extLst>
            <a:ext uri="{FF2B5EF4-FFF2-40B4-BE49-F238E27FC236}">
              <a16:creationId xmlns:a16="http://schemas.microsoft.com/office/drawing/2014/main" id="{D95DC4A3-150C-39D8-665D-BBD49158E5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304800</xdr:colOff>
      <xdr:row>30</xdr:row>
      <xdr:rowOff>228600</xdr:rowOff>
    </xdr:to>
    <xdr:pic>
      <xdr:nvPicPr>
        <xdr:cNvPr id="4560" name="Control 205">
          <a:extLst>
            <a:ext uri="{FF2B5EF4-FFF2-40B4-BE49-F238E27FC236}">
              <a16:creationId xmlns:a16="http://schemas.microsoft.com/office/drawing/2014/main" id="{3D8E3681-C5DC-16C2-D5D4-923BBD115E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5</xdr:col>
      <xdr:colOff>304800</xdr:colOff>
      <xdr:row>30</xdr:row>
      <xdr:rowOff>228600</xdr:rowOff>
    </xdr:to>
    <xdr:pic>
      <xdr:nvPicPr>
        <xdr:cNvPr id="4561" name="Control 206">
          <a:extLst>
            <a:ext uri="{FF2B5EF4-FFF2-40B4-BE49-F238E27FC236}">
              <a16:creationId xmlns:a16="http://schemas.microsoft.com/office/drawing/2014/main" id="{307A5CD4-A0DD-D780-ABCC-530F36496B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6</xdr:col>
      <xdr:colOff>304800</xdr:colOff>
      <xdr:row>30</xdr:row>
      <xdr:rowOff>228600</xdr:rowOff>
    </xdr:to>
    <xdr:pic>
      <xdr:nvPicPr>
        <xdr:cNvPr id="4562" name="Control 207">
          <a:extLst>
            <a:ext uri="{FF2B5EF4-FFF2-40B4-BE49-F238E27FC236}">
              <a16:creationId xmlns:a16="http://schemas.microsoft.com/office/drawing/2014/main" id="{1CFC3F47-6D1A-1940-DECB-FD7ED0AED3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304800</xdr:colOff>
      <xdr:row>30</xdr:row>
      <xdr:rowOff>228600</xdr:rowOff>
    </xdr:to>
    <xdr:pic>
      <xdr:nvPicPr>
        <xdr:cNvPr id="4563" name="Control 208">
          <a:extLst>
            <a:ext uri="{FF2B5EF4-FFF2-40B4-BE49-F238E27FC236}">
              <a16:creationId xmlns:a16="http://schemas.microsoft.com/office/drawing/2014/main" id="{8005123E-4B89-CDCF-0584-A22013C792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304800</xdr:colOff>
      <xdr:row>30</xdr:row>
      <xdr:rowOff>228600</xdr:rowOff>
    </xdr:to>
    <xdr:pic>
      <xdr:nvPicPr>
        <xdr:cNvPr id="4564" name="Control 209">
          <a:extLst>
            <a:ext uri="{FF2B5EF4-FFF2-40B4-BE49-F238E27FC236}">
              <a16:creationId xmlns:a16="http://schemas.microsoft.com/office/drawing/2014/main" id="{4A70FC0F-56C7-2A0D-470F-6FCFC3B7DD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9</xdr:col>
      <xdr:colOff>304800</xdr:colOff>
      <xdr:row>30</xdr:row>
      <xdr:rowOff>228600</xdr:rowOff>
    </xdr:to>
    <xdr:pic>
      <xdr:nvPicPr>
        <xdr:cNvPr id="4565" name="Control 210">
          <a:extLst>
            <a:ext uri="{FF2B5EF4-FFF2-40B4-BE49-F238E27FC236}">
              <a16:creationId xmlns:a16="http://schemas.microsoft.com/office/drawing/2014/main" id="{A9EB4FCB-D93B-FDE1-993B-22F2724D20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304800</xdr:colOff>
      <xdr:row>31</xdr:row>
      <xdr:rowOff>228600</xdr:rowOff>
    </xdr:to>
    <xdr:pic>
      <xdr:nvPicPr>
        <xdr:cNvPr id="4566" name="Control 211">
          <a:extLst>
            <a:ext uri="{FF2B5EF4-FFF2-40B4-BE49-F238E27FC236}">
              <a16:creationId xmlns:a16="http://schemas.microsoft.com/office/drawing/2014/main" id="{C69FF223-DC06-3B0D-BCD8-20BBD9BE8D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304800</xdr:colOff>
      <xdr:row>31</xdr:row>
      <xdr:rowOff>228600</xdr:rowOff>
    </xdr:to>
    <xdr:pic>
      <xdr:nvPicPr>
        <xdr:cNvPr id="4567" name="Control 212">
          <a:extLst>
            <a:ext uri="{FF2B5EF4-FFF2-40B4-BE49-F238E27FC236}">
              <a16:creationId xmlns:a16="http://schemas.microsoft.com/office/drawing/2014/main" id="{F0C8C075-1354-D3AB-AD1E-7B9832519F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5</xdr:col>
      <xdr:colOff>304800</xdr:colOff>
      <xdr:row>31</xdr:row>
      <xdr:rowOff>228600</xdr:rowOff>
    </xdr:to>
    <xdr:pic>
      <xdr:nvPicPr>
        <xdr:cNvPr id="4568" name="Control 213">
          <a:extLst>
            <a:ext uri="{FF2B5EF4-FFF2-40B4-BE49-F238E27FC236}">
              <a16:creationId xmlns:a16="http://schemas.microsoft.com/office/drawing/2014/main" id="{D77B88D2-3F40-35E7-6E8D-10877FBB7B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6</xdr:col>
      <xdr:colOff>304800</xdr:colOff>
      <xdr:row>31</xdr:row>
      <xdr:rowOff>228600</xdr:rowOff>
    </xdr:to>
    <xdr:pic>
      <xdr:nvPicPr>
        <xdr:cNvPr id="4569" name="Control 214">
          <a:extLst>
            <a:ext uri="{FF2B5EF4-FFF2-40B4-BE49-F238E27FC236}">
              <a16:creationId xmlns:a16="http://schemas.microsoft.com/office/drawing/2014/main" id="{D77DBE59-E0F0-F38A-E8C1-D6297E9D32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304800</xdr:colOff>
      <xdr:row>31</xdr:row>
      <xdr:rowOff>228600</xdr:rowOff>
    </xdr:to>
    <xdr:pic>
      <xdr:nvPicPr>
        <xdr:cNvPr id="4570" name="Control 215">
          <a:extLst>
            <a:ext uri="{FF2B5EF4-FFF2-40B4-BE49-F238E27FC236}">
              <a16:creationId xmlns:a16="http://schemas.microsoft.com/office/drawing/2014/main" id="{8D84885B-A9A4-A1EB-047C-BB43B628578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304800</xdr:colOff>
      <xdr:row>31</xdr:row>
      <xdr:rowOff>228600</xdr:rowOff>
    </xdr:to>
    <xdr:pic>
      <xdr:nvPicPr>
        <xdr:cNvPr id="4571" name="Control 216">
          <a:extLst>
            <a:ext uri="{FF2B5EF4-FFF2-40B4-BE49-F238E27FC236}">
              <a16:creationId xmlns:a16="http://schemas.microsoft.com/office/drawing/2014/main" id="{294089A9-AF1C-361A-35A2-CDB478B404C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304800</xdr:colOff>
      <xdr:row>31</xdr:row>
      <xdr:rowOff>228600</xdr:rowOff>
    </xdr:to>
    <xdr:pic>
      <xdr:nvPicPr>
        <xdr:cNvPr id="4572" name="Control 217">
          <a:extLst>
            <a:ext uri="{FF2B5EF4-FFF2-40B4-BE49-F238E27FC236}">
              <a16:creationId xmlns:a16="http://schemas.microsoft.com/office/drawing/2014/main" id="{E670DA52-310E-36DA-BD9E-B89BB013EB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304800</xdr:colOff>
      <xdr:row>32</xdr:row>
      <xdr:rowOff>228600</xdr:rowOff>
    </xdr:to>
    <xdr:pic>
      <xdr:nvPicPr>
        <xdr:cNvPr id="4573" name="Control 218">
          <a:extLst>
            <a:ext uri="{FF2B5EF4-FFF2-40B4-BE49-F238E27FC236}">
              <a16:creationId xmlns:a16="http://schemas.microsoft.com/office/drawing/2014/main" id="{584D2437-6C30-D6E2-FCC1-991D4584EE0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304800</xdr:colOff>
      <xdr:row>32</xdr:row>
      <xdr:rowOff>228600</xdr:rowOff>
    </xdr:to>
    <xdr:pic>
      <xdr:nvPicPr>
        <xdr:cNvPr id="4574" name="Control 219">
          <a:extLst>
            <a:ext uri="{FF2B5EF4-FFF2-40B4-BE49-F238E27FC236}">
              <a16:creationId xmlns:a16="http://schemas.microsoft.com/office/drawing/2014/main" id="{F29A28FB-281B-1BFB-B227-C0E06D4160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5</xdr:col>
      <xdr:colOff>304800</xdr:colOff>
      <xdr:row>32</xdr:row>
      <xdr:rowOff>228600</xdr:rowOff>
    </xdr:to>
    <xdr:pic>
      <xdr:nvPicPr>
        <xdr:cNvPr id="4575" name="Control 220">
          <a:extLst>
            <a:ext uri="{FF2B5EF4-FFF2-40B4-BE49-F238E27FC236}">
              <a16:creationId xmlns:a16="http://schemas.microsoft.com/office/drawing/2014/main" id="{D4C5EAC0-0C60-1D15-B9AF-DAAFFBC204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6</xdr:col>
      <xdr:colOff>304800</xdr:colOff>
      <xdr:row>32</xdr:row>
      <xdr:rowOff>228600</xdr:rowOff>
    </xdr:to>
    <xdr:pic>
      <xdr:nvPicPr>
        <xdr:cNvPr id="4576" name="Control 221">
          <a:extLst>
            <a:ext uri="{FF2B5EF4-FFF2-40B4-BE49-F238E27FC236}">
              <a16:creationId xmlns:a16="http://schemas.microsoft.com/office/drawing/2014/main" id="{80B03599-AE5F-AD8E-62B2-5D19B0ADBA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304800</xdr:colOff>
      <xdr:row>32</xdr:row>
      <xdr:rowOff>228600</xdr:rowOff>
    </xdr:to>
    <xdr:pic>
      <xdr:nvPicPr>
        <xdr:cNvPr id="4577" name="Control 222">
          <a:extLst>
            <a:ext uri="{FF2B5EF4-FFF2-40B4-BE49-F238E27FC236}">
              <a16:creationId xmlns:a16="http://schemas.microsoft.com/office/drawing/2014/main" id="{520EB6EB-8412-B08A-1DAD-39A8AC25EF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304800</xdr:colOff>
      <xdr:row>32</xdr:row>
      <xdr:rowOff>228600</xdr:rowOff>
    </xdr:to>
    <xdr:pic>
      <xdr:nvPicPr>
        <xdr:cNvPr id="4578" name="Control 223">
          <a:extLst>
            <a:ext uri="{FF2B5EF4-FFF2-40B4-BE49-F238E27FC236}">
              <a16:creationId xmlns:a16="http://schemas.microsoft.com/office/drawing/2014/main" id="{FD019C0D-C4E7-788B-876C-9074CBEFFF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9</xdr:col>
      <xdr:colOff>304800</xdr:colOff>
      <xdr:row>32</xdr:row>
      <xdr:rowOff>228600</xdr:rowOff>
    </xdr:to>
    <xdr:pic>
      <xdr:nvPicPr>
        <xdr:cNvPr id="4579" name="Control 224">
          <a:extLst>
            <a:ext uri="{FF2B5EF4-FFF2-40B4-BE49-F238E27FC236}">
              <a16:creationId xmlns:a16="http://schemas.microsoft.com/office/drawing/2014/main" id="{CD943958-8B60-5611-3D7F-C83D0C84F0A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304800</xdr:colOff>
      <xdr:row>33</xdr:row>
      <xdr:rowOff>228600</xdr:rowOff>
    </xdr:to>
    <xdr:pic>
      <xdr:nvPicPr>
        <xdr:cNvPr id="4580" name="Control 225">
          <a:extLst>
            <a:ext uri="{FF2B5EF4-FFF2-40B4-BE49-F238E27FC236}">
              <a16:creationId xmlns:a16="http://schemas.microsoft.com/office/drawing/2014/main" id="{02F6BA54-8CC8-3C10-3BA4-7EF7105C77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304800</xdr:colOff>
      <xdr:row>33</xdr:row>
      <xdr:rowOff>228600</xdr:rowOff>
    </xdr:to>
    <xdr:pic>
      <xdr:nvPicPr>
        <xdr:cNvPr id="4581" name="Control 226">
          <a:extLst>
            <a:ext uri="{FF2B5EF4-FFF2-40B4-BE49-F238E27FC236}">
              <a16:creationId xmlns:a16="http://schemas.microsoft.com/office/drawing/2014/main" id="{D708F4F9-BE76-0E46-04C9-17F9F89605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304800</xdr:colOff>
      <xdr:row>33</xdr:row>
      <xdr:rowOff>228600</xdr:rowOff>
    </xdr:to>
    <xdr:pic>
      <xdr:nvPicPr>
        <xdr:cNvPr id="4582" name="Control 227">
          <a:extLst>
            <a:ext uri="{FF2B5EF4-FFF2-40B4-BE49-F238E27FC236}">
              <a16:creationId xmlns:a16="http://schemas.microsoft.com/office/drawing/2014/main" id="{ABC7BE1D-2E8A-E969-EECA-FBF0B089AD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6</xdr:col>
      <xdr:colOff>304800</xdr:colOff>
      <xdr:row>33</xdr:row>
      <xdr:rowOff>228600</xdr:rowOff>
    </xdr:to>
    <xdr:pic>
      <xdr:nvPicPr>
        <xdr:cNvPr id="4583" name="Control 228">
          <a:extLst>
            <a:ext uri="{FF2B5EF4-FFF2-40B4-BE49-F238E27FC236}">
              <a16:creationId xmlns:a16="http://schemas.microsoft.com/office/drawing/2014/main" id="{4CFEB000-286C-7A91-73C1-4B40337E1A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7</xdr:col>
      <xdr:colOff>304800</xdr:colOff>
      <xdr:row>33</xdr:row>
      <xdr:rowOff>228600</xdr:rowOff>
    </xdr:to>
    <xdr:pic>
      <xdr:nvPicPr>
        <xdr:cNvPr id="4584" name="Control 229">
          <a:extLst>
            <a:ext uri="{FF2B5EF4-FFF2-40B4-BE49-F238E27FC236}">
              <a16:creationId xmlns:a16="http://schemas.microsoft.com/office/drawing/2014/main" id="{F4711A2F-36AA-3325-CF49-8CEBFAAA19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304800</xdr:colOff>
      <xdr:row>33</xdr:row>
      <xdr:rowOff>228600</xdr:rowOff>
    </xdr:to>
    <xdr:pic>
      <xdr:nvPicPr>
        <xdr:cNvPr id="4585" name="Control 230">
          <a:extLst>
            <a:ext uri="{FF2B5EF4-FFF2-40B4-BE49-F238E27FC236}">
              <a16:creationId xmlns:a16="http://schemas.microsoft.com/office/drawing/2014/main" id="{C058FA4E-B2F2-1F0B-7912-0206E4DBB2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9</xdr:col>
      <xdr:colOff>304800</xdr:colOff>
      <xdr:row>33</xdr:row>
      <xdr:rowOff>228600</xdr:rowOff>
    </xdr:to>
    <xdr:pic>
      <xdr:nvPicPr>
        <xdr:cNvPr id="4586" name="Control 231">
          <a:extLst>
            <a:ext uri="{FF2B5EF4-FFF2-40B4-BE49-F238E27FC236}">
              <a16:creationId xmlns:a16="http://schemas.microsoft.com/office/drawing/2014/main" id="{46B04906-5D0C-9316-B726-6635D64E2C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304800</xdr:colOff>
      <xdr:row>34</xdr:row>
      <xdr:rowOff>228600</xdr:rowOff>
    </xdr:to>
    <xdr:pic>
      <xdr:nvPicPr>
        <xdr:cNvPr id="4587" name="Control 232">
          <a:extLst>
            <a:ext uri="{FF2B5EF4-FFF2-40B4-BE49-F238E27FC236}">
              <a16:creationId xmlns:a16="http://schemas.microsoft.com/office/drawing/2014/main" id="{8ABB70B8-C3E0-DF95-0779-739AD3A7CD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304800</xdr:colOff>
      <xdr:row>34</xdr:row>
      <xdr:rowOff>228600</xdr:rowOff>
    </xdr:to>
    <xdr:pic>
      <xdr:nvPicPr>
        <xdr:cNvPr id="4588" name="Control 233">
          <a:extLst>
            <a:ext uri="{FF2B5EF4-FFF2-40B4-BE49-F238E27FC236}">
              <a16:creationId xmlns:a16="http://schemas.microsoft.com/office/drawing/2014/main" id="{981C6444-80F7-26DF-ED51-8CE89BCC72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5</xdr:col>
      <xdr:colOff>304800</xdr:colOff>
      <xdr:row>34</xdr:row>
      <xdr:rowOff>228600</xdr:rowOff>
    </xdr:to>
    <xdr:pic>
      <xdr:nvPicPr>
        <xdr:cNvPr id="4589" name="Control 234">
          <a:extLst>
            <a:ext uri="{FF2B5EF4-FFF2-40B4-BE49-F238E27FC236}">
              <a16:creationId xmlns:a16="http://schemas.microsoft.com/office/drawing/2014/main" id="{80B9258F-004B-EBEA-44BA-592D64E2B5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6</xdr:col>
      <xdr:colOff>304800</xdr:colOff>
      <xdr:row>34</xdr:row>
      <xdr:rowOff>228600</xdr:rowOff>
    </xdr:to>
    <xdr:pic>
      <xdr:nvPicPr>
        <xdr:cNvPr id="4590" name="Control 235">
          <a:extLst>
            <a:ext uri="{FF2B5EF4-FFF2-40B4-BE49-F238E27FC236}">
              <a16:creationId xmlns:a16="http://schemas.microsoft.com/office/drawing/2014/main" id="{BD6589E4-2E20-7FD9-E6BF-4EE430B295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7</xdr:col>
      <xdr:colOff>304800</xdr:colOff>
      <xdr:row>34</xdr:row>
      <xdr:rowOff>228600</xdr:rowOff>
    </xdr:to>
    <xdr:pic>
      <xdr:nvPicPr>
        <xdr:cNvPr id="4591" name="Control 236">
          <a:extLst>
            <a:ext uri="{FF2B5EF4-FFF2-40B4-BE49-F238E27FC236}">
              <a16:creationId xmlns:a16="http://schemas.microsoft.com/office/drawing/2014/main" id="{C3A35138-84C2-C530-5F13-8247210808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304800</xdr:colOff>
      <xdr:row>34</xdr:row>
      <xdr:rowOff>228600</xdr:rowOff>
    </xdr:to>
    <xdr:pic>
      <xdr:nvPicPr>
        <xdr:cNvPr id="4592" name="Control 237">
          <a:extLst>
            <a:ext uri="{FF2B5EF4-FFF2-40B4-BE49-F238E27FC236}">
              <a16:creationId xmlns:a16="http://schemas.microsoft.com/office/drawing/2014/main" id="{DFE00327-821D-49A2-3D51-AACB6B065B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304800</xdr:colOff>
      <xdr:row>34</xdr:row>
      <xdr:rowOff>228600</xdr:rowOff>
    </xdr:to>
    <xdr:pic>
      <xdr:nvPicPr>
        <xdr:cNvPr id="4593" name="Control 238">
          <a:extLst>
            <a:ext uri="{FF2B5EF4-FFF2-40B4-BE49-F238E27FC236}">
              <a16:creationId xmlns:a16="http://schemas.microsoft.com/office/drawing/2014/main" id="{B2C7E3A0-C2FC-7850-6E20-0E101525B0C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304800</xdr:colOff>
      <xdr:row>35</xdr:row>
      <xdr:rowOff>228600</xdr:rowOff>
    </xdr:to>
    <xdr:pic>
      <xdr:nvPicPr>
        <xdr:cNvPr id="4594" name="Control 239">
          <a:extLst>
            <a:ext uri="{FF2B5EF4-FFF2-40B4-BE49-F238E27FC236}">
              <a16:creationId xmlns:a16="http://schemas.microsoft.com/office/drawing/2014/main" id="{A3C834D3-599A-E3A6-FDEA-D4530956C5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304800</xdr:colOff>
      <xdr:row>35</xdr:row>
      <xdr:rowOff>228600</xdr:rowOff>
    </xdr:to>
    <xdr:pic>
      <xdr:nvPicPr>
        <xdr:cNvPr id="4595" name="Control 240">
          <a:extLst>
            <a:ext uri="{FF2B5EF4-FFF2-40B4-BE49-F238E27FC236}">
              <a16:creationId xmlns:a16="http://schemas.microsoft.com/office/drawing/2014/main" id="{74145B73-AEAF-0693-753E-9C0531F2E5C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5</xdr:col>
      <xdr:colOff>304800</xdr:colOff>
      <xdr:row>35</xdr:row>
      <xdr:rowOff>228600</xdr:rowOff>
    </xdr:to>
    <xdr:pic>
      <xdr:nvPicPr>
        <xdr:cNvPr id="4596" name="Control 241">
          <a:extLst>
            <a:ext uri="{FF2B5EF4-FFF2-40B4-BE49-F238E27FC236}">
              <a16:creationId xmlns:a16="http://schemas.microsoft.com/office/drawing/2014/main" id="{9789E43C-8203-4B96-A6D3-83907B1E8D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6</xdr:col>
      <xdr:colOff>304800</xdr:colOff>
      <xdr:row>35</xdr:row>
      <xdr:rowOff>228600</xdr:rowOff>
    </xdr:to>
    <xdr:pic>
      <xdr:nvPicPr>
        <xdr:cNvPr id="4597" name="Control 242">
          <a:extLst>
            <a:ext uri="{FF2B5EF4-FFF2-40B4-BE49-F238E27FC236}">
              <a16:creationId xmlns:a16="http://schemas.microsoft.com/office/drawing/2014/main" id="{F8AA6C27-B120-0A35-F52F-A3BA448E6E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7</xdr:col>
      <xdr:colOff>304800</xdr:colOff>
      <xdr:row>35</xdr:row>
      <xdr:rowOff>228600</xdr:rowOff>
    </xdr:to>
    <xdr:pic>
      <xdr:nvPicPr>
        <xdr:cNvPr id="4598" name="Control 243">
          <a:extLst>
            <a:ext uri="{FF2B5EF4-FFF2-40B4-BE49-F238E27FC236}">
              <a16:creationId xmlns:a16="http://schemas.microsoft.com/office/drawing/2014/main" id="{63A0733B-E6FF-9F64-A18C-D1EE39B327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304800</xdr:colOff>
      <xdr:row>35</xdr:row>
      <xdr:rowOff>228600</xdr:rowOff>
    </xdr:to>
    <xdr:pic>
      <xdr:nvPicPr>
        <xdr:cNvPr id="4599" name="Control 244">
          <a:extLst>
            <a:ext uri="{FF2B5EF4-FFF2-40B4-BE49-F238E27FC236}">
              <a16:creationId xmlns:a16="http://schemas.microsoft.com/office/drawing/2014/main" id="{1DAB91B0-940E-A5B1-9109-15E56B264F4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304800</xdr:colOff>
      <xdr:row>35</xdr:row>
      <xdr:rowOff>228600</xdr:rowOff>
    </xdr:to>
    <xdr:pic>
      <xdr:nvPicPr>
        <xdr:cNvPr id="4600" name="Control 245">
          <a:extLst>
            <a:ext uri="{FF2B5EF4-FFF2-40B4-BE49-F238E27FC236}">
              <a16:creationId xmlns:a16="http://schemas.microsoft.com/office/drawing/2014/main" id="{C0674F93-3D30-320C-C66F-6B374EA620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3</xdr:col>
      <xdr:colOff>304800</xdr:colOff>
      <xdr:row>36</xdr:row>
      <xdr:rowOff>228600</xdr:rowOff>
    </xdr:to>
    <xdr:pic>
      <xdr:nvPicPr>
        <xdr:cNvPr id="4601" name="Control 246">
          <a:extLst>
            <a:ext uri="{FF2B5EF4-FFF2-40B4-BE49-F238E27FC236}">
              <a16:creationId xmlns:a16="http://schemas.microsoft.com/office/drawing/2014/main" id="{323C2320-5161-7130-1715-2EAFE1CE74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304800</xdr:colOff>
      <xdr:row>36</xdr:row>
      <xdr:rowOff>228600</xdr:rowOff>
    </xdr:to>
    <xdr:pic>
      <xdr:nvPicPr>
        <xdr:cNvPr id="4602" name="Control 247">
          <a:extLst>
            <a:ext uri="{FF2B5EF4-FFF2-40B4-BE49-F238E27FC236}">
              <a16:creationId xmlns:a16="http://schemas.microsoft.com/office/drawing/2014/main" id="{6378D346-C061-66B5-199D-C8A5349DF6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5</xdr:col>
      <xdr:colOff>304800</xdr:colOff>
      <xdr:row>36</xdr:row>
      <xdr:rowOff>228600</xdr:rowOff>
    </xdr:to>
    <xdr:pic>
      <xdr:nvPicPr>
        <xdr:cNvPr id="4603" name="Control 248">
          <a:extLst>
            <a:ext uri="{FF2B5EF4-FFF2-40B4-BE49-F238E27FC236}">
              <a16:creationId xmlns:a16="http://schemas.microsoft.com/office/drawing/2014/main" id="{1367483A-F086-3E34-900E-0A8BC0B98B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6</xdr:col>
      <xdr:colOff>304800</xdr:colOff>
      <xdr:row>36</xdr:row>
      <xdr:rowOff>228600</xdr:rowOff>
    </xdr:to>
    <xdr:pic>
      <xdr:nvPicPr>
        <xdr:cNvPr id="4604" name="Control 249">
          <a:extLst>
            <a:ext uri="{FF2B5EF4-FFF2-40B4-BE49-F238E27FC236}">
              <a16:creationId xmlns:a16="http://schemas.microsoft.com/office/drawing/2014/main" id="{138ABFDB-F729-7E32-011D-61D3745A38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304800</xdr:colOff>
      <xdr:row>36</xdr:row>
      <xdr:rowOff>228600</xdr:rowOff>
    </xdr:to>
    <xdr:pic>
      <xdr:nvPicPr>
        <xdr:cNvPr id="4605" name="Control 250">
          <a:extLst>
            <a:ext uri="{FF2B5EF4-FFF2-40B4-BE49-F238E27FC236}">
              <a16:creationId xmlns:a16="http://schemas.microsoft.com/office/drawing/2014/main" id="{899A41B7-C981-9495-3F61-BB964CC7BF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304800</xdr:colOff>
      <xdr:row>36</xdr:row>
      <xdr:rowOff>228600</xdr:rowOff>
    </xdr:to>
    <xdr:pic>
      <xdr:nvPicPr>
        <xdr:cNvPr id="4606" name="Control 251">
          <a:extLst>
            <a:ext uri="{FF2B5EF4-FFF2-40B4-BE49-F238E27FC236}">
              <a16:creationId xmlns:a16="http://schemas.microsoft.com/office/drawing/2014/main" id="{BE706FE0-E622-3C47-443D-8E42BBF415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9</xdr:col>
      <xdr:colOff>304800</xdr:colOff>
      <xdr:row>36</xdr:row>
      <xdr:rowOff>228600</xdr:rowOff>
    </xdr:to>
    <xdr:pic>
      <xdr:nvPicPr>
        <xdr:cNvPr id="4607" name="Control 252">
          <a:extLst>
            <a:ext uri="{FF2B5EF4-FFF2-40B4-BE49-F238E27FC236}">
              <a16:creationId xmlns:a16="http://schemas.microsoft.com/office/drawing/2014/main" id="{4078DC49-D429-1AAC-B2E7-CC849E4CD9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304800</xdr:colOff>
      <xdr:row>37</xdr:row>
      <xdr:rowOff>228600</xdr:rowOff>
    </xdr:to>
    <xdr:pic>
      <xdr:nvPicPr>
        <xdr:cNvPr id="4608" name="Control 253">
          <a:extLst>
            <a:ext uri="{FF2B5EF4-FFF2-40B4-BE49-F238E27FC236}">
              <a16:creationId xmlns:a16="http://schemas.microsoft.com/office/drawing/2014/main" id="{5982D26E-5B60-0985-C48C-C99CF95857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304800</xdr:colOff>
      <xdr:row>37</xdr:row>
      <xdr:rowOff>228600</xdr:rowOff>
    </xdr:to>
    <xdr:pic>
      <xdr:nvPicPr>
        <xdr:cNvPr id="4609" name="Control 254">
          <a:extLst>
            <a:ext uri="{FF2B5EF4-FFF2-40B4-BE49-F238E27FC236}">
              <a16:creationId xmlns:a16="http://schemas.microsoft.com/office/drawing/2014/main" id="{E4112C75-AED3-48A3-9D7E-3EF20E122A6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304800</xdr:colOff>
      <xdr:row>37</xdr:row>
      <xdr:rowOff>228600</xdr:rowOff>
    </xdr:to>
    <xdr:pic>
      <xdr:nvPicPr>
        <xdr:cNvPr id="4610" name="Control 255">
          <a:extLst>
            <a:ext uri="{FF2B5EF4-FFF2-40B4-BE49-F238E27FC236}">
              <a16:creationId xmlns:a16="http://schemas.microsoft.com/office/drawing/2014/main" id="{389111B7-BB91-EF3B-DB23-103CFD850F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304800</xdr:colOff>
      <xdr:row>37</xdr:row>
      <xdr:rowOff>228600</xdr:rowOff>
    </xdr:to>
    <xdr:pic>
      <xdr:nvPicPr>
        <xdr:cNvPr id="4611" name="Control 256">
          <a:extLst>
            <a:ext uri="{FF2B5EF4-FFF2-40B4-BE49-F238E27FC236}">
              <a16:creationId xmlns:a16="http://schemas.microsoft.com/office/drawing/2014/main" id="{C2F50BF1-2496-014D-EB1B-DEF4628FCD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304800</xdr:colOff>
      <xdr:row>37</xdr:row>
      <xdr:rowOff>228600</xdr:rowOff>
    </xdr:to>
    <xdr:pic>
      <xdr:nvPicPr>
        <xdr:cNvPr id="4612" name="Control 257">
          <a:extLst>
            <a:ext uri="{FF2B5EF4-FFF2-40B4-BE49-F238E27FC236}">
              <a16:creationId xmlns:a16="http://schemas.microsoft.com/office/drawing/2014/main" id="{3185845A-7775-017A-AC32-B199813F96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304800</xdr:colOff>
      <xdr:row>37</xdr:row>
      <xdr:rowOff>228600</xdr:rowOff>
    </xdr:to>
    <xdr:pic>
      <xdr:nvPicPr>
        <xdr:cNvPr id="4613" name="Control 258">
          <a:extLst>
            <a:ext uri="{FF2B5EF4-FFF2-40B4-BE49-F238E27FC236}">
              <a16:creationId xmlns:a16="http://schemas.microsoft.com/office/drawing/2014/main" id="{CB09C2F4-2A77-5432-E513-E929657510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9</xdr:col>
      <xdr:colOff>304800</xdr:colOff>
      <xdr:row>37</xdr:row>
      <xdr:rowOff>228600</xdr:rowOff>
    </xdr:to>
    <xdr:pic>
      <xdr:nvPicPr>
        <xdr:cNvPr id="4614" name="Control 259">
          <a:extLst>
            <a:ext uri="{FF2B5EF4-FFF2-40B4-BE49-F238E27FC236}">
              <a16:creationId xmlns:a16="http://schemas.microsoft.com/office/drawing/2014/main" id="{A0BCA3FB-730D-426B-CB45-D46033ECB8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304800</xdr:colOff>
      <xdr:row>38</xdr:row>
      <xdr:rowOff>228600</xdr:rowOff>
    </xdr:to>
    <xdr:pic>
      <xdr:nvPicPr>
        <xdr:cNvPr id="4615" name="Control 260">
          <a:extLst>
            <a:ext uri="{FF2B5EF4-FFF2-40B4-BE49-F238E27FC236}">
              <a16:creationId xmlns:a16="http://schemas.microsoft.com/office/drawing/2014/main" id="{0F603C52-1636-AF9D-CA8D-149D911BF2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304800</xdr:colOff>
      <xdr:row>38</xdr:row>
      <xdr:rowOff>228600</xdr:rowOff>
    </xdr:to>
    <xdr:pic>
      <xdr:nvPicPr>
        <xdr:cNvPr id="4616" name="Control 261">
          <a:extLst>
            <a:ext uri="{FF2B5EF4-FFF2-40B4-BE49-F238E27FC236}">
              <a16:creationId xmlns:a16="http://schemas.microsoft.com/office/drawing/2014/main" id="{576B7F78-BABE-86E8-FF5A-EBA685BB2B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5</xdr:col>
      <xdr:colOff>304800</xdr:colOff>
      <xdr:row>38</xdr:row>
      <xdr:rowOff>228600</xdr:rowOff>
    </xdr:to>
    <xdr:pic>
      <xdr:nvPicPr>
        <xdr:cNvPr id="4617" name="Control 262">
          <a:extLst>
            <a:ext uri="{FF2B5EF4-FFF2-40B4-BE49-F238E27FC236}">
              <a16:creationId xmlns:a16="http://schemas.microsoft.com/office/drawing/2014/main" id="{D6FD9F13-040F-4E82-7CA4-C0E3A6E9C2A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304800</xdr:colOff>
      <xdr:row>38</xdr:row>
      <xdr:rowOff>228600</xdr:rowOff>
    </xdr:to>
    <xdr:pic>
      <xdr:nvPicPr>
        <xdr:cNvPr id="4618" name="Control 263">
          <a:extLst>
            <a:ext uri="{FF2B5EF4-FFF2-40B4-BE49-F238E27FC236}">
              <a16:creationId xmlns:a16="http://schemas.microsoft.com/office/drawing/2014/main" id="{4D9CE6A9-A62C-E40A-23A4-76D542E6D7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7</xdr:col>
      <xdr:colOff>304800</xdr:colOff>
      <xdr:row>38</xdr:row>
      <xdr:rowOff>228600</xdr:rowOff>
    </xdr:to>
    <xdr:pic>
      <xdr:nvPicPr>
        <xdr:cNvPr id="4619" name="Control 264">
          <a:extLst>
            <a:ext uri="{FF2B5EF4-FFF2-40B4-BE49-F238E27FC236}">
              <a16:creationId xmlns:a16="http://schemas.microsoft.com/office/drawing/2014/main" id="{04545327-7FB2-B8DF-D691-8A0336D9495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304800</xdr:colOff>
      <xdr:row>38</xdr:row>
      <xdr:rowOff>228600</xdr:rowOff>
    </xdr:to>
    <xdr:pic>
      <xdr:nvPicPr>
        <xdr:cNvPr id="4620" name="Control 265">
          <a:extLst>
            <a:ext uri="{FF2B5EF4-FFF2-40B4-BE49-F238E27FC236}">
              <a16:creationId xmlns:a16="http://schemas.microsoft.com/office/drawing/2014/main" id="{352B6FA6-D4C1-CF6F-07CC-0F639B35C4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9</xdr:col>
      <xdr:colOff>304800</xdr:colOff>
      <xdr:row>38</xdr:row>
      <xdr:rowOff>228600</xdr:rowOff>
    </xdr:to>
    <xdr:pic>
      <xdr:nvPicPr>
        <xdr:cNvPr id="4621" name="Control 266">
          <a:extLst>
            <a:ext uri="{FF2B5EF4-FFF2-40B4-BE49-F238E27FC236}">
              <a16:creationId xmlns:a16="http://schemas.microsoft.com/office/drawing/2014/main" id="{8E7590AD-C0C2-86EB-979F-47986DDB21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304800</xdr:colOff>
      <xdr:row>39</xdr:row>
      <xdr:rowOff>228600</xdr:rowOff>
    </xdr:to>
    <xdr:pic>
      <xdr:nvPicPr>
        <xdr:cNvPr id="4622" name="Control 267">
          <a:extLst>
            <a:ext uri="{FF2B5EF4-FFF2-40B4-BE49-F238E27FC236}">
              <a16:creationId xmlns:a16="http://schemas.microsoft.com/office/drawing/2014/main" id="{A09FEE41-AF9F-763A-A610-41271C41E6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304800</xdr:colOff>
      <xdr:row>39</xdr:row>
      <xdr:rowOff>228600</xdr:rowOff>
    </xdr:to>
    <xdr:pic>
      <xdr:nvPicPr>
        <xdr:cNvPr id="4623" name="Control 268">
          <a:extLst>
            <a:ext uri="{FF2B5EF4-FFF2-40B4-BE49-F238E27FC236}">
              <a16:creationId xmlns:a16="http://schemas.microsoft.com/office/drawing/2014/main" id="{83F69083-2928-3B46-EBF1-3E181BC13F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5</xdr:col>
      <xdr:colOff>304800</xdr:colOff>
      <xdr:row>39</xdr:row>
      <xdr:rowOff>228600</xdr:rowOff>
    </xdr:to>
    <xdr:pic>
      <xdr:nvPicPr>
        <xdr:cNvPr id="4624" name="Control 269">
          <a:extLst>
            <a:ext uri="{FF2B5EF4-FFF2-40B4-BE49-F238E27FC236}">
              <a16:creationId xmlns:a16="http://schemas.microsoft.com/office/drawing/2014/main" id="{DF039983-D94E-A254-598B-8AF7E7BE95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6</xdr:col>
      <xdr:colOff>304800</xdr:colOff>
      <xdr:row>39</xdr:row>
      <xdr:rowOff>228600</xdr:rowOff>
    </xdr:to>
    <xdr:pic>
      <xdr:nvPicPr>
        <xdr:cNvPr id="4625" name="Control 270">
          <a:extLst>
            <a:ext uri="{FF2B5EF4-FFF2-40B4-BE49-F238E27FC236}">
              <a16:creationId xmlns:a16="http://schemas.microsoft.com/office/drawing/2014/main" id="{D391BDD4-1222-6A79-BED2-C1C4639F15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304800</xdr:colOff>
      <xdr:row>39</xdr:row>
      <xdr:rowOff>228600</xdr:rowOff>
    </xdr:to>
    <xdr:pic>
      <xdr:nvPicPr>
        <xdr:cNvPr id="4626" name="Control 271">
          <a:extLst>
            <a:ext uri="{FF2B5EF4-FFF2-40B4-BE49-F238E27FC236}">
              <a16:creationId xmlns:a16="http://schemas.microsoft.com/office/drawing/2014/main" id="{F52B1F49-23C0-0ABC-EBE2-BA6474F0A85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304800</xdr:colOff>
      <xdr:row>39</xdr:row>
      <xdr:rowOff>228600</xdr:rowOff>
    </xdr:to>
    <xdr:pic>
      <xdr:nvPicPr>
        <xdr:cNvPr id="4627" name="Control 272">
          <a:extLst>
            <a:ext uri="{FF2B5EF4-FFF2-40B4-BE49-F238E27FC236}">
              <a16:creationId xmlns:a16="http://schemas.microsoft.com/office/drawing/2014/main" id="{179BA843-CA84-EB68-750A-33E3578B99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9</xdr:col>
      <xdr:colOff>304800</xdr:colOff>
      <xdr:row>39</xdr:row>
      <xdr:rowOff>228600</xdr:rowOff>
    </xdr:to>
    <xdr:pic>
      <xdr:nvPicPr>
        <xdr:cNvPr id="4628" name="Control 273">
          <a:extLst>
            <a:ext uri="{FF2B5EF4-FFF2-40B4-BE49-F238E27FC236}">
              <a16:creationId xmlns:a16="http://schemas.microsoft.com/office/drawing/2014/main" id="{CE1ADEAA-0569-03DC-A4E0-8CF86D6FE1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304800</xdr:colOff>
      <xdr:row>40</xdr:row>
      <xdr:rowOff>228600</xdr:rowOff>
    </xdr:to>
    <xdr:pic>
      <xdr:nvPicPr>
        <xdr:cNvPr id="4629" name="Control 274">
          <a:extLst>
            <a:ext uri="{FF2B5EF4-FFF2-40B4-BE49-F238E27FC236}">
              <a16:creationId xmlns:a16="http://schemas.microsoft.com/office/drawing/2014/main" id="{06F51B24-4CBD-6F81-41C8-9C2502D721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304800</xdr:colOff>
      <xdr:row>40</xdr:row>
      <xdr:rowOff>228600</xdr:rowOff>
    </xdr:to>
    <xdr:pic>
      <xdr:nvPicPr>
        <xdr:cNvPr id="4630" name="Control 275">
          <a:extLst>
            <a:ext uri="{FF2B5EF4-FFF2-40B4-BE49-F238E27FC236}">
              <a16:creationId xmlns:a16="http://schemas.microsoft.com/office/drawing/2014/main" id="{423E99FE-A47A-588E-22A4-6C30EF2C14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5</xdr:col>
      <xdr:colOff>304800</xdr:colOff>
      <xdr:row>40</xdr:row>
      <xdr:rowOff>228600</xdr:rowOff>
    </xdr:to>
    <xdr:pic>
      <xdr:nvPicPr>
        <xdr:cNvPr id="4631" name="Control 276">
          <a:extLst>
            <a:ext uri="{FF2B5EF4-FFF2-40B4-BE49-F238E27FC236}">
              <a16:creationId xmlns:a16="http://schemas.microsoft.com/office/drawing/2014/main" id="{BD0C38E5-A32C-02EF-0770-C7A7BAB340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6</xdr:col>
      <xdr:colOff>304800</xdr:colOff>
      <xdr:row>40</xdr:row>
      <xdr:rowOff>228600</xdr:rowOff>
    </xdr:to>
    <xdr:pic>
      <xdr:nvPicPr>
        <xdr:cNvPr id="4632" name="Control 277">
          <a:extLst>
            <a:ext uri="{FF2B5EF4-FFF2-40B4-BE49-F238E27FC236}">
              <a16:creationId xmlns:a16="http://schemas.microsoft.com/office/drawing/2014/main" id="{39965A39-A3FD-F1F8-92F5-D1724F0818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7</xdr:col>
      <xdr:colOff>304800</xdr:colOff>
      <xdr:row>40</xdr:row>
      <xdr:rowOff>228600</xdr:rowOff>
    </xdr:to>
    <xdr:pic>
      <xdr:nvPicPr>
        <xdr:cNvPr id="4633" name="Control 278">
          <a:extLst>
            <a:ext uri="{FF2B5EF4-FFF2-40B4-BE49-F238E27FC236}">
              <a16:creationId xmlns:a16="http://schemas.microsoft.com/office/drawing/2014/main" id="{1860E7F1-A089-A667-8417-1845721D53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8</xdr:col>
      <xdr:colOff>304800</xdr:colOff>
      <xdr:row>40</xdr:row>
      <xdr:rowOff>228600</xdr:rowOff>
    </xdr:to>
    <xdr:pic>
      <xdr:nvPicPr>
        <xdr:cNvPr id="4634" name="Control 279">
          <a:extLst>
            <a:ext uri="{FF2B5EF4-FFF2-40B4-BE49-F238E27FC236}">
              <a16:creationId xmlns:a16="http://schemas.microsoft.com/office/drawing/2014/main" id="{4C0DBA2E-E441-C66D-4202-CFA90473A8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9</xdr:col>
      <xdr:colOff>304800</xdr:colOff>
      <xdr:row>40</xdr:row>
      <xdr:rowOff>228600</xdr:rowOff>
    </xdr:to>
    <xdr:pic>
      <xdr:nvPicPr>
        <xdr:cNvPr id="4635" name="Control 280">
          <a:extLst>
            <a:ext uri="{FF2B5EF4-FFF2-40B4-BE49-F238E27FC236}">
              <a16:creationId xmlns:a16="http://schemas.microsoft.com/office/drawing/2014/main" id="{A1D98EA1-B5A9-DD26-E7C6-03E237924B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304800</xdr:colOff>
      <xdr:row>41</xdr:row>
      <xdr:rowOff>228600</xdr:rowOff>
    </xdr:to>
    <xdr:pic>
      <xdr:nvPicPr>
        <xdr:cNvPr id="4636" name="Control 281">
          <a:extLst>
            <a:ext uri="{FF2B5EF4-FFF2-40B4-BE49-F238E27FC236}">
              <a16:creationId xmlns:a16="http://schemas.microsoft.com/office/drawing/2014/main" id="{CA2042A5-3BCA-215F-F56E-542375280C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304800</xdr:colOff>
      <xdr:row>41</xdr:row>
      <xdr:rowOff>228600</xdr:rowOff>
    </xdr:to>
    <xdr:pic>
      <xdr:nvPicPr>
        <xdr:cNvPr id="4637" name="Control 282">
          <a:extLst>
            <a:ext uri="{FF2B5EF4-FFF2-40B4-BE49-F238E27FC236}">
              <a16:creationId xmlns:a16="http://schemas.microsoft.com/office/drawing/2014/main" id="{B32C2A66-BCF9-C483-0FAE-DB32B7AB76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5</xdr:col>
      <xdr:colOff>304800</xdr:colOff>
      <xdr:row>41</xdr:row>
      <xdr:rowOff>228600</xdr:rowOff>
    </xdr:to>
    <xdr:pic>
      <xdr:nvPicPr>
        <xdr:cNvPr id="4638" name="Control 283">
          <a:extLst>
            <a:ext uri="{FF2B5EF4-FFF2-40B4-BE49-F238E27FC236}">
              <a16:creationId xmlns:a16="http://schemas.microsoft.com/office/drawing/2014/main" id="{1130A485-E618-6711-5E3D-F679274C9C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304800</xdr:colOff>
      <xdr:row>41</xdr:row>
      <xdr:rowOff>228600</xdr:rowOff>
    </xdr:to>
    <xdr:pic>
      <xdr:nvPicPr>
        <xdr:cNvPr id="4639" name="Control 284">
          <a:extLst>
            <a:ext uri="{FF2B5EF4-FFF2-40B4-BE49-F238E27FC236}">
              <a16:creationId xmlns:a16="http://schemas.microsoft.com/office/drawing/2014/main" id="{47D7867D-4B38-1720-5E75-15AF0EFF27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7</xdr:col>
      <xdr:colOff>304800</xdr:colOff>
      <xdr:row>41</xdr:row>
      <xdr:rowOff>228600</xdr:rowOff>
    </xdr:to>
    <xdr:pic>
      <xdr:nvPicPr>
        <xdr:cNvPr id="4640" name="Control 285">
          <a:extLst>
            <a:ext uri="{FF2B5EF4-FFF2-40B4-BE49-F238E27FC236}">
              <a16:creationId xmlns:a16="http://schemas.microsoft.com/office/drawing/2014/main" id="{59637993-CFB3-769B-90E3-FAB70D7B85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8</xdr:col>
      <xdr:colOff>304800</xdr:colOff>
      <xdr:row>41</xdr:row>
      <xdr:rowOff>228600</xdr:rowOff>
    </xdr:to>
    <xdr:pic>
      <xdr:nvPicPr>
        <xdr:cNvPr id="4641" name="Control 286">
          <a:extLst>
            <a:ext uri="{FF2B5EF4-FFF2-40B4-BE49-F238E27FC236}">
              <a16:creationId xmlns:a16="http://schemas.microsoft.com/office/drawing/2014/main" id="{246911D0-ECC2-D551-AD70-3387A19AF8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304800</xdr:colOff>
      <xdr:row>41</xdr:row>
      <xdr:rowOff>228600</xdr:rowOff>
    </xdr:to>
    <xdr:pic>
      <xdr:nvPicPr>
        <xdr:cNvPr id="4642" name="Control 287">
          <a:extLst>
            <a:ext uri="{FF2B5EF4-FFF2-40B4-BE49-F238E27FC236}">
              <a16:creationId xmlns:a16="http://schemas.microsoft.com/office/drawing/2014/main" id="{102E7C81-C41A-9E6E-504C-831C8BE631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304800</xdr:colOff>
      <xdr:row>42</xdr:row>
      <xdr:rowOff>228600</xdr:rowOff>
    </xdr:to>
    <xdr:pic>
      <xdr:nvPicPr>
        <xdr:cNvPr id="4643" name="Control 288">
          <a:extLst>
            <a:ext uri="{FF2B5EF4-FFF2-40B4-BE49-F238E27FC236}">
              <a16:creationId xmlns:a16="http://schemas.microsoft.com/office/drawing/2014/main" id="{18134A1D-6BDF-EF34-80B8-27B530B0B0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4</xdr:col>
      <xdr:colOff>304800</xdr:colOff>
      <xdr:row>42</xdr:row>
      <xdr:rowOff>228600</xdr:rowOff>
    </xdr:to>
    <xdr:pic>
      <xdr:nvPicPr>
        <xdr:cNvPr id="4644" name="Control 289">
          <a:extLst>
            <a:ext uri="{FF2B5EF4-FFF2-40B4-BE49-F238E27FC236}">
              <a16:creationId xmlns:a16="http://schemas.microsoft.com/office/drawing/2014/main" id="{CF323B6E-1FBD-310E-CC96-D9DF4FCB04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5</xdr:col>
      <xdr:colOff>304800</xdr:colOff>
      <xdr:row>42</xdr:row>
      <xdr:rowOff>228600</xdr:rowOff>
    </xdr:to>
    <xdr:pic>
      <xdr:nvPicPr>
        <xdr:cNvPr id="4645" name="Control 290">
          <a:extLst>
            <a:ext uri="{FF2B5EF4-FFF2-40B4-BE49-F238E27FC236}">
              <a16:creationId xmlns:a16="http://schemas.microsoft.com/office/drawing/2014/main" id="{FA793B42-6117-CF1A-67E0-40382E1BB0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6</xdr:col>
      <xdr:colOff>304800</xdr:colOff>
      <xdr:row>42</xdr:row>
      <xdr:rowOff>228600</xdr:rowOff>
    </xdr:to>
    <xdr:pic>
      <xdr:nvPicPr>
        <xdr:cNvPr id="4646" name="Control 291">
          <a:extLst>
            <a:ext uri="{FF2B5EF4-FFF2-40B4-BE49-F238E27FC236}">
              <a16:creationId xmlns:a16="http://schemas.microsoft.com/office/drawing/2014/main" id="{636F17F9-8640-CDE0-72A7-DC69FC58238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7</xdr:col>
      <xdr:colOff>304800</xdr:colOff>
      <xdr:row>42</xdr:row>
      <xdr:rowOff>228600</xdr:rowOff>
    </xdr:to>
    <xdr:pic>
      <xdr:nvPicPr>
        <xdr:cNvPr id="4647" name="Control 292">
          <a:extLst>
            <a:ext uri="{FF2B5EF4-FFF2-40B4-BE49-F238E27FC236}">
              <a16:creationId xmlns:a16="http://schemas.microsoft.com/office/drawing/2014/main" id="{DBB7753F-8952-A793-498F-5BAA377E69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8</xdr:col>
      <xdr:colOff>304800</xdr:colOff>
      <xdr:row>42</xdr:row>
      <xdr:rowOff>228600</xdr:rowOff>
    </xdr:to>
    <xdr:pic>
      <xdr:nvPicPr>
        <xdr:cNvPr id="4648" name="Control 293">
          <a:extLst>
            <a:ext uri="{FF2B5EF4-FFF2-40B4-BE49-F238E27FC236}">
              <a16:creationId xmlns:a16="http://schemas.microsoft.com/office/drawing/2014/main" id="{F46868DA-DE6B-2AD0-9086-7DDD32EFEE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9</xdr:col>
      <xdr:colOff>304800</xdr:colOff>
      <xdr:row>42</xdr:row>
      <xdr:rowOff>228600</xdr:rowOff>
    </xdr:to>
    <xdr:pic>
      <xdr:nvPicPr>
        <xdr:cNvPr id="4649" name="Control 294">
          <a:extLst>
            <a:ext uri="{FF2B5EF4-FFF2-40B4-BE49-F238E27FC236}">
              <a16:creationId xmlns:a16="http://schemas.microsoft.com/office/drawing/2014/main" id="{DD92CA55-75FF-7C48-BDE3-EF1654BB1A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304800</xdr:colOff>
      <xdr:row>44</xdr:row>
      <xdr:rowOff>228600</xdr:rowOff>
    </xdr:to>
    <xdr:pic>
      <xdr:nvPicPr>
        <xdr:cNvPr id="4650" name="Control 295">
          <a:extLst>
            <a:ext uri="{FF2B5EF4-FFF2-40B4-BE49-F238E27FC236}">
              <a16:creationId xmlns:a16="http://schemas.microsoft.com/office/drawing/2014/main" id="{C026458E-73D1-9D5F-7056-81C2517112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304800</xdr:colOff>
      <xdr:row>44</xdr:row>
      <xdr:rowOff>228600</xdr:rowOff>
    </xdr:to>
    <xdr:pic>
      <xdr:nvPicPr>
        <xdr:cNvPr id="4651" name="Control 296">
          <a:extLst>
            <a:ext uri="{FF2B5EF4-FFF2-40B4-BE49-F238E27FC236}">
              <a16:creationId xmlns:a16="http://schemas.microsoft.com/office/drawing/2014/main" id="{4C7934D6-B544-644A-D615-FDE782B60C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5</xdr:col>
      <xdr:colOff>304800</xdr:colOff>
      <xdr:row>44</xdr:row>
      <xdr:rowOff>228600</xdr:rowOff>
    </xdr:to>
    <xdr:pic>
      <xdr:nvPicPr>
        <xdr:cNvPr id="4652" name="Control 297">
          <a:extLst>
            <a:ext uri="{FF2B5EF4-FFF2-40B4-BE49-F238E27FC236}">
              <a16:creationId xmlns:a16="http://schemas.microsoft.com/office/drawing/2014/main" id="{3237E083-C1ED-4B58-D5FA-03595FAFA5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6</xdr:col>
      <xdr:colOff>304800</xdr:colOff>
      <xdr:row>44</xdr:row>
      <xdr:rowOff>228600</xdr:rowOff>
    </xdr:to>
    <xdr:pic>
      <xdr:nvPicPr>
        <xdr:cNvPr id="4653" name="Control 298">
          <a:extLst>
            <a:ext uri="{FF2B5EF4-FFF2-40B4-BE49-F238E27FC236}">
              <a16:creationId xmlns:a16="http://schemas.microsoft.com/office/drawing/2014/main" id="{38E4773A-0AD6-E3A1-9014-924F83E529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7</xdr:col>
      <xdr:colOff>304800</xdr:colOff>
      <xdr:row>44</xdr:row>
      <xdr:rowOff>228600</xdr:rowOff>
    </xdr:to>
    <xdr:pic>
      <xdr:nvPicPr>
        <xdr:cNvPr id="4654" name="Control 299">
          <a:extLst>
            <a:ext uri="{FF2B5EF4-FFF2-40B4-BE49-F238E27FC236}">
              <a16:creationId xmlns:a16="http://schemas.microsoft.com/office/drawing/2014/main" id="{07906A18-FE97-0DFB-ED95-50EFC70B6D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8</xdr:col>
      <xdr:colOff>304800</xdr:colOff>
      <xdr:row>44</xdr:row>
      <xdr:rowOff>228600</xdr:rowOff>
    </xdr:to>
    <xdr:pic>
      <xdr:nvPicPr>
        <xdr:cNvPr id="4655" name="Control 300">
          <a:extLst>
            <a:ext uri="{FF2B5EF4-FFF2-40B4-BE49-F238E27FC236}">
              <a16:creationId xmlns:a16="http://schemas.microsoft.com/office/drawing/2014/main" id="{29A40642-560D-F23D-CF41-DBBFDE1DD7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9</xdr:col>
      <xdr:colOff>304800</xdr:colOff>
      <xdr:row>44</xdr:row>
      <xdr:rowOff>228600</xdr:rowOff>
    </xdr:to>
    <xdr:pic>
      <xdr:nvPicPr>
        <xdr:cNvPr id="4656" name="Control 301">
          <a:extLst>
            <a:ext uri="{FF2B5EF4-FFF2-40B4-BE49-F238E27FC236}">
              <a16:creationId xmlns:a16="http://schemas.microsoft.com/office/drawing/2014/main" id="{48FF9B76-DE71-5F5F-EFDC-BF775CF238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304800</xdr:colOff>
      <xdr:row>45</xdr:row>
      <xdr:rowOff>228600</xdr:rowOff>
    </xdr:to>
    <xdr:pic>
      <xdr:nvPicPr>
        <xdr:cNvPr id="4657" name="Control 302">
          <a:extLst>
            <a:ext uri="{FF2B5EF4-FFF2-40B4-BE49-F238E27FC236}">
              <a16:creationId xmlns:a16="http://schemas.microsoft.com/office/drawing/2014/main" id="{96A5E6E9-47A3-2F49-25BF-49806D5CBC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304800</xdr:colOff>
      <xdr:row>45</xdr:row>
      <xdr:rowOff>228600</xdr:rowOff>
    </xdr:to>
    <xdr:pic>
      <xdr:nvPicPr>
        <xdr:cNvPr id="4658" name="Control 303">
          <a:extLst>
            <a:ext uri="{FF2B5EF4-FFF2-40B4-BE49-F238E27FC236}">
              <a16:creationId xmlns:a16="http://schemas.microsoft.com/office/drawing/2014/main" id="{3B1BC3D2-3B58-055C-2C38-93E87C0D15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5</xdr:col>
      <xdr:colOff>304800</xdr:colOff>
      <xdr:row>45</xdr:row>
      <xdr:rowOff>228600</xdr:rowOff>
    </xdr:to>
    <xdr:pic>
      <xdr:nvPicPr>
        <xdr:cNvPr id="4659" name="Control 304">
          <a:extLst>
            <a:ext uri="{FF2B5EF4-FFF2-40B4-BE49-F238E27FC236}">
              <a16:creationId xmlns:a16="http://schemas.microsoft.com/office/drawing/2014/main" id="{28B0EC7B-8466-CA10-EEAE-4DC90908BF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6</xdr:col>
      <xdr:colOff>304800</xdr:colOff>
      <xdr:row>45</xdr:row>
      <xdr:rowOff>228600</xdr:rowOff>
    </xdr:to>
    <xdr:pic>
      <xdr:nvPicPr>
        <xdr:cNvPr id="4660" name="Control 305">
          <a:extLst>
            <a:ext uri="{FF2B5EF4-FFF2-40B4-BE49-F238E27FC236}">
              <a16:creationId xmlns:a16="http://schemas.microsoft.com/office/drawing/2014/main" id="{8F0D18AB-07A1-8425-2A4C-42EBA6C761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7</xdr:col>
      <xdr:colOff>304800</xdr:colOff>
      <xdr:row>45</xdr:row>
      <xdr:rowOff>228600</xdr:rowOff>
    </xdr:to>
    <xdr:pic>
      <xdr:nvPicPr>
        <xdr:cNvPr id="4661" name="Control 306">
          <a:extLst>
            <a:ext uri="{FF2B5EF4-FFF2-40B4-BE49-F238E27FC236}">
              <a16:creationId xmlns:a16="http://schemas.microsoft.com/office/drawing/2014/main" id="{20486073-7050-E4AB-7F69-BE9A69E9FF1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8</xdr:col>
      <xdr:colOff>304800</xdr:colOff>
      <xdr:row>45</xdr:row>
      <xdr:rowOff>228600</xdr:rowOff>
    </xdr:to>
    <xdr:pic>
      <xdr:nvPicPr>
        <xdr:cNvPr id="4662" name="Control 307">
          <a:extLst>
            <a:ext uri="{FF2B5EF4-FFF2-40B4-BE49-F238E27FC236}">
              <a16:creationId xmlns:a16="http://schemas.microsoft.com/office/drawing/2014/main" id="{96901ECF-25FD-C74E-8444-9FB6307646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9</xdr:col>
      <xdr:colOff>304800</xdr:colOff>
      <xdr:row>45</xdr:row>
      <xdr:rowOff>228600</xdr:rowOff>
    </xdr:to>
    <xdr:pic>
      <xdr:nvPicPr>
        <xdr:cNvPr id="4663" name="Control 308">
          <a:extLst>
            <a:ext uri="{FF2B5EF4-FFF2-40B4-BE49-F238E27FC236}">
              <a16:creationId xmlns:a16="http://schemas.microsoft.com/office/drawing/2014/main" id="{45EA5B70-C471-2144-4BB9-A648ED79E2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304800</xdr:colOff>
      <xdr:row>46</xdr:row>
      <xdr:rowOff>228600</xdr:rowOff>
    </xdr:to>
    <xdr:pic>
      <xdr:nvPicPr>
        <xdr:cNvPr id="4664" name="Control 309">
          <a:extLst>
            <a:ext uri="{FF2B5EF4-FFF2-40B4-BE49-F238E27FC236}">
              <a16:creationId xmlns:a16="http://schemas.microsoft.com/office/drawing/2014/main" id="{AAEA7929-8239-C851-D626-0CC866DFB5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304800</xdr:colOff>
      <xdr:row>46</xdr:row>
      <xdr:rowOff>228600</xdr:rowOff>
    </xdr:to>
    <xdr:pic>
      <xdr:nvPicPr>
        <xdr:cNvPr id="4665" name="Control 310">
          <a:extLst>
            <a:ext uri="{FF2B5EF4-FFF2-40B4-BE49-F238E27FC236}">
              <a16:creationId xmlns:a16="http://schemas.microsoft.com/office/drawing/2014/main" id="{1ED1E93C-1BDE-40A5-3577-DD6B9D3031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304800</xdr:colOff>
      <xdr:row>46</xdr:row>
      <xdr:rowOff>228600</xdr:rowOff>
    </xdr:to>
    <xdr:pic>
      <xdr:nvPicPr>
        <xdr:cNvPr id="4666" name="Control 311">
          <a:extLst>
            <a:ext uri="{FF2B5EF4-FFF2-40B4-BE49-F238E27FC236}">
              <a16:creationId xmlns:a16="http://schemas.microsoft.com/office/drawing/2014/main" id="{10E3AD2D-EB36-7FEF-0EA5-76D2C8F16F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304800</xdr:colOff>
      <xdr:row>46</xdr:row>
      <xdr:rowOff>228600</xdr:rowOff>
    </xdr:to>
    <xdr:pic>
      <xdr:nvPicPr>
        <xdr:cNvPr id="4667" name="Control 312">
          <a:extLst>
            <a:ext uri="{FF2B5EF4-FFF2-40B4-BE49-F238E27FC236}">
              <a16:creationId xmlns:a16="http://schemas.microsoft.com/office/drawing/2014/main" id="{E70083F9-EFBA-0B40-4500-54EB7ECEE1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7</xdr:col>
      <xdr:colOff>304800</xdr:colOff>
      <xdr:row>46</xdr:row>
      <xdr:rowOff>228600</xdr:rowOff>
    </xdr:to>
    <xdr:pic>
      <xdr:nvPicPr>
        <xdr:cNvPr id="4668" name="Control 313">
          <a:extLst>
            <a:ext uri="{FF2B5EF4-FFF2-40B4-BE49-F238E27FC236}">
              <a16:creationId xmlns:a16="http://schemas.microsoft.com/office/drawing/2014/main" id="{D07F22AE-1D1F-0757-3E24-81A072280F0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8</xdr:col>
      <xdr:colOff>304800</xdr:colOff>
      <xdr:row>46</xdr:row>
      <xdr:rowOff>228600</xdr:rowOff>
    </xdr:to>
    <xdr:pic>
      <xdr:nvPicPr>
        <xdr:cNvPr id="4669" name="Control 314">
          <a:extLst>
            <a:ext uri="{FF2B5EF4-FFF2-40B4-BE49-F238E27FC236}">
              <a16:creationId xmlns:a16="http://schemas.microsoft.com/office/drawing/2014/main" id="{A6624A22-29BE-CD79-E00F-B5496D2CB4A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9</xdr:col>
      <xdr:colOff>304800</xdr:colOff>
      <xdr:row>46</xdr:row>
      <xdr:rowOff>228600</xdr:rowOff>
    </xdr:to>
    <xdr:pic>
      <xdr:nvPicPr>
        <xdr:cNvPr id="4670" name="Control 315">
          <a:extLst>
            <a:ext uri="{FF2B5EF4-FFF2-40B4-BE49-F238E27FC236}">
              <a16:creationId xmlns:a16="http://schemas.microsoft.com/office/drawing/2014/main" id="{E233F1EC-43BF-B865-9809-8A1BD554A8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304800</xdr:colOff>
      <xdr:row>47</xdr:row>
      <xdr:rowOff>228600</xdr:rowOff>
    </xdr:to>
    <xdr:pic>
      <xdr:nvPicPr>
        <xdr:cNvPr id="4671" name="Control 316">
          <a:extLst>
            <a:ext uri="{FF2B5EF4-FFF2-40B4-BE49-F238E27FC236}">
              <a16:creationId xmlns:a16="http://schemas.microsoft.com/office/drawing/2014/main" id="{8C0ED51F-F57C-E152-1BA5-4B01F22B8F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304800</xdr:colOff>
      <xdr:row>47</xdr:row>
      <xdr:rowOff>228600</xdr:rowOff>
    </xdr:to>
    <xdr:pic>
      <xdr:nvPicPr>
        <xdr:cNvPr id="4672" name="Control 317">
          <a:extLst>
            <a:ext uri="{FF2B5EF4-FFF2-40B4-BE49-F238E27FC236}">
              <a16:creationId xmlns:a16="http://schemas.microsoft.com/office/drawing/2014/main" id="{E9B08005-7393-9CBE-309B-7CFEFBD243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5</xdr:col>
      <xdr:colOff>304800</xdr:colOff>
      <xdr:row>47</xdr:row>
      <xdr:rowOff>228600</xdr:rowOff>
    </xdr:to>
    <xdr:pic>
      <xdr:nvPicPr>
        <xdr:cNvPr id="4673" name="Control 318">
          <a:extLst>
            <a:ext uri="{FF2B5EF4-FFF2-40B4-BE49-F238E27FC236}">
              <a16:creationId xmlns:a16="http://schemas.microsoft.com/office/drawing/2014/main" id="{7224AE37-8241-F2D0-9402-42E06AE080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6</xdr:col>
      <xdr:colOff>304800</xdr:colOff>
      <xdr:row>47</xdr:row>
      <xdr:rowOff>228600</xdr:rowOff>
    </xdr:to>
    <xdr:pic>
      <xdr:nvPicPr>
        <xdr:cNvPr id="4674" name="Control 319">
          <a:extLst>
            <a:ext uri="{FF2B5EF4-FFF2-40B4-BE49-F238E27FC236}">
              <a16:creationId xmlns:a16="http://schemas.microsoft.com/office/drawing/2014/main" id="{BD6EFBC6-2716-4BCC-FB7F-D859C34BE3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7</xdr:col>
      <xdr:colOff>304800</xdr:colOff>
      <xdr:row>47</xdr:row>
      <xdr:rowOff>228600</xdr:rowOff>
    </xdr:to>
    <xdr:pic>
      <xdr:nvPicPr>
        <xdr:cNvPr id="4675" name="Control 320">
          <a:extLst>
            <a:ext uri="{FF2B5EF4-FFF2-40B4-BE49-F238E27FC236}">
              <a16:creationId xmlns:a16="http://schemas.microsoft.com/office/drawing/2014/main" id="{5CE77CD1-172A-0FBE-CF61-CD2A2996C0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8</xdr:col>
      <xdr:colOff>304800</xdr:colOff>
      <xdr:row>47</xdr:row>
      <xdr:rowOff>228600</xdr:rowOff>
    </xdr:to>
    <xdr:pic>
      <xdr:nvPicPr>
        <xdr:cNvPr id="4676" name="Control 321">
          <a:extLst>
            <a:ext uri="{FF2B5EF4-FFF2-40B4-BE49-F238E27FC236}">
              <a16:creationId xmlns:a16="http://schemas.microsoft.com/office/drawing/2014/main" id="{03FC2EEC-61A5-8EF9-1784-BAAE18AE0E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304800</xdr:colOff>
      <xdr:row>47</xdr:row>
      <xdr:rowOff>228600</xdr:rowOff>
    </xdr:to>
    <xdr:pic>
      <xdr:nvPicPr>
        <xdr:cNvPr id="4677" name="Control 322">
          <a:extLst>
            <a:ext uri="{FF2B5EF4-FFF2-40B4-BE49-F238E27FC236}">
              <a16:creationId xmlns:a16="http://schemas.microsoft.com/office/drawing/2014/main" id="{1A944055-1562-A8EC-306D-C69F7142A2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66"/>
  <sheetViews>
    <sheetView tabSelected="1" zoomScale="80" zoomScaleNormal="80" workbookViewId="0">
      <pane xSplit="1" ySplit="14" topLeftCell="AD59" activePane="bottomRight" state="frozen"/>
      <selection pane="topRight" activeCell="B1" sqref="B1"/>
      <selection pane="bottomLeft" activeCell="A13" sqref="A13"/>
      <selection pane="bottomRight" activeCell="BG16" sqref="BG16:BI62"/>
    </sheetView>
  </sheetViews>
  <sheetFormatPr defaultColWidth="8.85546875" defaultRowHeight="15" x14ac:dyDescent="0.25"/>
  <cols>
    <col min="1" max="1" width="21.42578125" customWidth="1"/>
    <col min="2" max="2" width="27.28515625" customWidth="1"/>
    <col min="3" max="3" width="3.42578125" customWidth="1"/>
    <col min="4" max="6" width="4.42578125" bestFit="1" customWidth="1"/>
    <col min="7" max="7" width="7.7109375" customWidth="1"/>
    <col min="8" max="8" width="11.140625" bestFit="1" customWidth="1"/>
    <col min="9" max="10" width="4.42578125" bestFit="1" customWidth="1"/>
    <col min="11" max="11" width="6.42578125" bestFit="1" customWidth="1"/>
    <col min="12" max="12" width="4.42578125" bestFit="1" customWidth="1"/>
    <col min="13" max="13" width="5.140625" bestFit="1" customWidth="1"/>
    <col min="14" max="14" width="5.140625" customWidth="1"/>
    <col min="15" max="15" width="5.7109375" bestFit="1" customWidth="1"/>
    <col min="16" max="16" width="7" customWidth="1"/>
    <col min="17" max="17" width="9.28515625" bestFit="1" customWidth="1"/>
    <col min="18" max="18" width="5.28515625" bestFit="1" customWidth="1"/>
    <col min="19" max="19" width="9.42578125" bestFit="1" customWidth="1"/>
    <col min="20" max="20" width="5.28515625" bestFit="1" customWidth="1"/>
    <col min="21" max="26" width="4.42578125" bestFit="1" customWidth="1"/>
    <col min="27" max="31" width="4.7109375" bestFit="1" customWidth="1"/>
    <col min="33" max="33" width="5.28515625" bestFit="1" customWidth="1"/>
    <col min="34" max="34" width="5.28515625" customWidth="1"/>
    <col min="35" max="36" width="5.42578125" bestFit="1" customWidth="1"/>
    <col min="37" max="37" width="8.7109375" customWidth="1"/>
    <col min="38" max="38" width="6.85546875" customWidth="1"/>
    <col min="39" max="39" width="4.42578125" bestFit="1" customWidth="1"/>
    <col min="40" max="40" width="9.7109375" style="1" customWidth="1"/>
    <col min="41" max="43" width="4.85546875" style="1" bestFit="1" customWidth="1"/>
    <col min="44" max="45" width="4.42578125" style="1" bestFit="1" customWidth="1"/>
    <col min="46" max="46" width="7.7109375" style="1" customWidth="1"/>
    <col min="47" max="47" width="4.85546875" style="1" bestFit="1" customWidth="1"/>
    <col min="48" max="48" width="4.42578125" style="1" bestFit="1" customWidth="1"/>
    <col min="49" max="49" width="4.85546875" style="1" bestFit="1" customWidth="1"/>
    <col min="50" max="51" width="4.42578125" style="1" bestFit="1" customWidth="1"/>
    <col min="52" max="52" width="7.7109375" style="1" customWidth="1"/>
    <col min="53" max="53" width="5.7109375" style="1" bestFit="1" customWidth="1"/>
    <col min="54" max="55" width="5.7109375" style="1" customWidth="1"/>
    <col min="56" max="57" width="4.42578125" style="1" bestFit="1" customWidth="1"/>
    <col min="58" max="58" width="11" customWidth="1"/>
    <col min="59" max="59" width="9.140625" customWidth="1"/>
  </cols>
  <sheetData>
    <row r="1" spans="1:61" x14ac:dyDescent="0.25">
      <c r="A1" t="s">
        <v>3</v>
      </c>
      <c r="B1" t="s">
        <v>158</v>
      </c>
      <c r="I1" s="81" t="s">
        <v>25</v>
      </c>
      <c r="J1" s="81"/>
      <c r="K1" s="81"/>
      <c r="L1" s="81"/>
      <c r="M1" s="81"/>
      <c r="N1" s="81"/>
      <c r="O1" s="81"/>
      <c r="AH1" s="87" t="s">
        <v>45</v>
      </c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9"/>
    </row>
    <row r="2" spans="1:61" ht="45" x14ac:dyDescent="0.25">
      <c r="A2" t="s">
        <v>26</v>
      </c>
      <c r="B2" t="s">
        <v>159</v>
      </c>
      <c r="I2" s="5"/>
      <c r="J2" s="5" t="s">
        <v>8</v>
      </c>
      <c r="K2" s="8" t="s">
        <v>36</v>
      </c>
      <c r="L2" s="5" t="s">
        <v>1</v>
      </c>
      <c r="M2" s="5" t="s">
        <v>2</v>
      </c>
      <c r="N2" s="5" t="s">
        <v>0</v>
      </c>
      <c r="O2" s="5" t="s">
        <v>9</v>
      </c>
      <c r="P2" s="35"/>
      <c r="Q2" s="8" t="s">
        <v>41</v>
      </c>
      <c r="R2" s="5" t="s">
        <v>0</v>
      </c>
      <c r="AH2" s="2"/>
      <c r="AI2" s="4" t="s">
        <v>46</v>
      </c>
      <c r="AJ2" s="4" t="s">
        <v>47</v>
      </c>
      <c r="AK2" s="4" t="s">
        <v>48</v>
      </c>
      <c r="AL2" s="4" t="s">
        <v>49</v>
      </c>
      <c r="AM2" s="57" t="s">
        <v>50</v>
      </c>
      <c r="AN2" s="57" t="s">
        <v>51</v>
      </c>
      <c r="AO2" s="57" t="s">
        <v>52</v>
      </c>
      <c r="AP2" s="4" t="s">
        <v>53</v>
      </c>
      <c r="AQ2" s="4" t="s">
        <v>54</v>
      </c>
      <c r="AR2" s="4" t="s">
        <v>55</v>
      </c>
      <c r="AS2" s="4" t="s">
        <v>56</v>
      </c>
      <c r="AT2" s="4" t="s">
        <v>57</v>
      </c>
    </row>
    <row r="3" spans="1:61" x14ac:dyDescent="0.25">
      <c r="A3" t="s">
        <v>60</v>
      </c>
      <c r="B3" t="s">
        <v>160</v>
      </c>
      <c r="I3" s="5" t="s">
        <v>5</v>
      </c>
      <c r="J3" s="5">
        <v>10</v>
      </c>
      <c r="K3" s="5"/>
      <c r="L3" s="5"/>
      <c r="M3" s="5">
        <v>5</v>
      </c>
      <c r="N3" s="5">
        <f>SUM(J3:M3)</f>
        <v>15</v>
      </c>
      <c r="O3" s="12">
        <f>N3/N8</f>
        <v>0.125</v>
      </c>
      <c r="P3" s="35"/>
      <c r="Q3" s="40">
        <f>(M3*66.67)/100</f>
        <v>3.3335000000000004</v>
      </c>
      <c r="R3" s="44">
        <f>(J3+K3+L3+Q3)</f>
        <v>13.333500000000001</v>
      </c>
      <c r="AH3" s="2" t="s">
        <v>5</v>
      </c>
      <c r="AI3" s="4" t="s">
        <v>58</v>
      </c>
      <c r="AJ3" s="4"/>
      <c r="AK3" s="4"/>
      <c r="AL3" s="4"/>
      <c r="AM3" s="57"/>
      <c r="AN3" s="57"/>
      <c r="AO3" s="57"/>
      <c r="AP3" s="4"/>
      <c r="AQ3" s="4"/>
      <c r="AR3" s="4"/>
      <c r="AS3" s="4"/>
      <c r="AT3" s="4"/>
    </row>
    <row r="4" spans="1:61" x14ac:dyDescent="0.25">
      <c r="A4" t="s">
        <v>4</v>
      </c>
      <c r="B4" t="s">
        <v>161</v>
      </c>
      <c r="C4" s="14"/>
      <c r="I4" s="5" t="s">
        <v>6</v>
      </c>
      <c r="J4" s="5"/>
      <c r="K4" s="5"/>
      <c r="L4" s="5"/>
      <c r="M4" s="5">
        <v>13</v>
      </c>
      <c r="N4" s="5">
        <f>SUM(J4:M4)</f>
        <v>13</v>
      </c>
      <c r="O4" s="12">
        <f>N4/N8</f>
        <v>0.10833333333333334</v>
      </c>
      <c r="P4" s="35"/>
      <c r="Q4" s="40">
        <f>(M4*66.67)/100</f>
        <v>8.6670999999999996</v>
      </c>
      <c r="R4" s="44">
        <f>(J4+K4+L4+Q4)</f>
        <v>8.6670999999999996</v>
      </c>
      <c r="AH4" s="2" t="s">
        <v>6</v>
      </c>
      <c r="AI4" s="4"/>
      <c r="AJ4" s="2" t="s">
        <v>58</v>
      </c>
      <c r="AK4" s="4"/>
      <c r="AL4" s="4"/>
      <c r="AM4" s="57"/>
      <c r="AN4" s="57"/>
      <c r="AO4" s="57"/>
      <c r="AP4" s="4"/>
      <c r="AQ4" s="4"/>
      <c r="AR4" s="4"/>
      <c r="AS4" s="4"/>
      <c r="AT4" s="4"/>
    </row>
    <row r="5" spans="1:61" x14ac:dyDescent="0.25">
      <c r="A5" t="s">
        <v>27</v>
      </c>
      <c r="B5" s="14">
        <v>47</v>
      </c>
      <c r="C5" s="15"/>
      <c r="I5" s="5" t="s">
        <v>7</v>
      </c>
      <c r="J5" s="5">
        <v>10</v>
      </c>
      <c r="K5" s="5">
        <v>10</v>
      </c>
      <c r="L5" s="5"/>
      <c r="M5" s="5">
        <v>20</v>
      </c>
      <c r="N5" s="5">
        <f>SUM(J5:M5)</f>
        <v>40</v>
      </c>
      <c r="O5" s="12">
        <f>N5/N8</f>
        <v>0.33333333333333331</v>
      </c>
      <c r="P5" s="35"/>
      <c r="Q5" s="40">
        <f>(M5*66.67)/100</f>
        <v>13.334000000000001</v>
      </c>
      <c r="R5" s="44">
        <f>(J5+K5+L5+Q5)</f>
        <v>33.334000000000003</v>
      </c>
      <c r="AH5" s="2" t="s">
        <v>7</v>
      </c>
      <c r="AI5" s="4"/>
      <c r="AJ5" s="2" t="s">
        <v>58</v>
      </c>
      <c r="AK5" s="4" t="s">
        <v>58</v>
      </c>
      <c r="AL5" s="4"/>
      <c r="AM5" s="57"/>
      <c r="AN5" s="57"/>
      <c r="AO5" s="57"/>
      <c r="AP5" s="4"/>
      <c r="AQ5" s="4"/>
      <c r="AR5" s="4"/>
      <c r="AS5" s="4"/>
      <c r="AT5" s="4"/>
    </row>
    <row r="6" spans="1:61" x14ac:dyDescent="0.25">
      <c r="B6" s="15"/>
      <c r="C6" s="15"/>
      <c r="I6" s="5" t="s">
        <v>43</v>
      </c>
      <c r="J6" s="5">
        <v>10</v>
      </c>
      <c r="K6" s="5"/>
      <c r="L6" s="5">
        <v>20</v>
      </c>
      <c r="M6" s="5">
        <v>22</v>
      </c>
      <c r="N6" s="5">
        <f>SUM(J6:M6)</f>
        <v>52</v>
      </c>
      <c r="O6" s="12">
        <f>N6/N8</f>
        <v>0.43333333333333335</v>
      </c>
      <c r="P6" s="35"/>
      <c r="Q6" s="40">
        <f>(M6*66.67)/100</f>
        <v>14.667400000000001</v>
      </c>
      <c r="R6" s="44">
        <f>(J6+K6+L6+Q6)</f>
        <v>44.667400000000001</v>
      </c>
      <c r="AH6" s="2" t="s">
        <v>43</v>
      </c>
      <c r="AI6" s="4" t="s">
        <v>58</v>
      </c>
      <c r="AJ6" s="4"/>
      <c r="AK6" s="4"/>
      <c r="AL6" s="4"/>
      <c r="AM6" s="57"/>
      <c r="AN6" s="57"/>
      <c r="AO6" s="57"/>
      <c r="AP6" s="4"/>
      <c r="AQ6" s="4"/>
      <c r="AR6" s="4"/>
      <c r="AS6" s="4"/>
      <c r="AT6" s="4"/>
    </row>
    <row r="7" spans="1:61" x14ac:dyDescent="0.25">
      <c r="B7" s="15"/>
      <c r="C7" s="15"/>
      <c r="I7" s="5"/>
      <c r="J7" s="5"/>
      <c r="K7" s="5"/>
      <c r="L7" s="5"/>
      <c r="M7" s="5"/>
      <c r="N7" s="5"/>
      <c r="O7" s="12"/>
      <c r="P7" s="35"/>
      <c r="Q7" s="40">
        <f>(M7*66.67)/100</f>
        <v>0</v>
      </c>
      <c r="R7" s="44">
        <f>(J7+K7+L7+Q7)</f>
        <v>0</v>
      </c>
      <c r="AH7" s="58" t="s">
        <v>44</v>
      </c>
      <c r="AI7" s="4"/>
      <c r="AJ7" s="4"/>
      <c r="AK7" s="4"/>
      <c r="AL7" s="4"/>
      <c r="AM7" s="57"/>
      <c r="AN7" s="57"/>
      <c r="AO7" s="57"/>
      <c r="AP7" s="4"/>
      <c r="AQ7" s="4"/>
      <c r="AR7" s="4"/>
      <c r="AS7" s="4"/>
      <c r="AT7" s="4"/>
    </row>
    <row r="8" spans="1:61" x14ac:dyDescent="0.25">
      <c r="I8" s="5"/>
      <c r="J8" s="5"/>
      <c r="K8" s="5"/>
      <c r="L8" s="5"/>
      <c r="M8" s="5"/>
      <c r="N8" s="5">
        <f>SUM(N3:N6)</f>
        <v>120</v>
      </c>
      <c r="O8" s="12">
        <f>SUM(O3:O6)</f>
        <v>1</v>
      </c>
      <c r="P8" s="35"/>
      <c r="Q8" s="34"/>
      <c r="R8" s="2"/>
      <c r="AH8" s="58" t="s">
        <v>59</v>
      </c>
      <c r="AI8" s="58"/>
      <c r="AJ8" s="58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61" x14ac:dyDescent="0.25">
      <c r="AA9" s="59"/>
      <c r="AB9" s="59"/>
    </row>
    <row r="11" spans="1:61" ht="16.5" x14ac:dyDescent="0.35">
      <c r="A11" s="85" t="s">
        <v>10</v>
      </c>
      <c r="B11" s="85" t="s">
        <v>11</v>
      </c>
      <c r="C11" s="32" t="s">
        <v>28</v>
      </c>
      <c r="D11" s="32" t="s">
        <v>12</v>
      </c>
      <c r="E11" s="32" t="s">
        <v>13</v>
      </c>
      <c r="F11" s="32" t="s">
        <v>29</v>
      </c>
      <c r="G11" s="32" t="s">
        <v>30</v>
      </c>
      <c r="H11" s="32" t="s">
        <v>21</v>
      </c>
      <c r="I11" s="80" t="s">
        <v>14</v>
      </c>
      <c r="J11" s="80"/>
      <c r="K11" s="80"/>
      <c r="L11" s="80"/>
      <c r="M11" s="80"/>
      <c r="N11" s="80"/>
      <c r="O11" s="80"/>
      <c r="P11" s="80"/>
      <c r="Q11" s="80"/>
      <c r="R11" s="80"/>
      <c r="S11" s="71" t="s">
        <v>2</v>
      </c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6"/>
      <c r="AG11" s="80" t="s">
        <v>0</v>
      </c>
      <c r="AH11" s="54"/>
      <c r="AI11" s="68" t="s">
        <v>37</v>
      </c>
      <c r="AJ11" s="68"/>
      <c r="AK11" s="68"/>
      <c r="AL11" s="68"/>
      <c r="AM11" s="68"/>
      <c r="AN11" s="33"/>
      <c r="AO11" s="68" t="s">
        <v>37</v>
      </c>
      <c r="AP11" s="68"/>
      <c r="AQ11" s="68"/>
      <c r="AR11" s="68"/>
      <c r="AS11" s="68"/>
      <c r="AT11" s="37"/>
      <c r="AU11" s="68" t="s">
        <v>37</v>
      </c>
      <c r="AV11" s="68"/>
      <c r="AW11" s="68"/>
      <c r="AX11" s="68"/>
      <c r="AY11" s="68"/>
      <c r="AZ11" s="37"/>
      <c r="BA11" s="68" t="s">
        <v>37</v>
      </c>
      <c r="BB11" s="68"/>
      <c r="BC11" s="68"/>
      <c r="BD11" s="68"/>
      <c r="BE11" s="68"/>
      <c r="BF11" s="33"/>
      <c r="BG11" s="90" t="s">
        <v>162</v>
      </c>
      <c r="BH11" s="91"/>
      <c r="BI11" s="92"/>
    </row>
    <row r="12" spans="1:61" ht="14.45" customHeight="1" x14ac:dyDescent="0.35">
      <c r="A12" s="85"/>
      <c r="B12" s="85"/>
      <c r="C12" s="5"/>
      <c r="D12" s="2"/>
      <c r="E12" s="2"/>
      <c r="F12" s="2"/>
      <c r="G12" s="2"/>
      <c r="H12" s="2"/>
      <c r="I12" s="82"/>
      <c r="J12" s="83"/>
      <c r="K12" s="84"/>
      <c r="L12" s="82"/>
      <c r="M12" s="83"/>
      <c r="N12" s="84"/>
      <c r="O12" s="73"/>
      <c r="P12" s="74"/>
      <c r="Q12" s="75"/>
      <c r="R12" s="86" t="s">
        <v>32</v>
      </c>
      <c r="S12" s="71" t="s">
        <v>15</v>
      </c>
      <c r="T12" s="72"/>
      <c r="U12" s="72"/>
      <c r="V12" s="71" t="s">
        <v>16</v>
      </c>
      <c r="W12" s="72"/>
      <c r="X12" s="71" t="s">
        <v>17</v>
      </c>
      <c r="Y12" s="76"/>
      <c r="Z12" s="71" t="s">
        <v>22</v>
      </c>
      <c r="AA12" s="76"/>
      <c r="AB12" s="71" t="s">
        <v>23</v>
      </c>
      <c r="AC12" s="76"/>
      <c r="AD12" s="71" t="s">
        <v>24</v>
      </c>
      <c r="AE12" s="76"/>
      <c r="AF12" s="77" t="s">
        <v>31</v>
      </c>
      <c r="AG12" s="80"/>
      <c r="AH12" s="54"/>
      <c r="AI12" s="68"/>
      <c r="AJ12" s="68"/>
      <c r="AK12" s="68"/>
      <c r="AL12" s="68"/>
      <c r="AM12" s="68"/>
      <c r="AO12" s="68"/>
      <c r="AP12" s="68"/>
      <c r="AQ12" s="68"/>
      <c r="AR12" s="68"/>
      <c r="AS12" s="68"/>
      <c r="AT12" s="37"/>
      <c r="AU12" s="68"/>
      <c r="AV12" s="68"/>
      <c r="AW12" s="68"/>
      <c r="AX12" s="68"/>
      <c r="AY12" s="68"/>
      <c r="AZ12" s="37"/>
      <c r="BA12" s="68"/>
      <c r="BB12" s="68"/>
      <c r="BC12" s="68"/>
      <c r="BD12" s="68"/>
      <c r="BE12" s="68"/>
      <c r="BF12" s="3"/>
      <c r="BG12" s="93" t="s">
        <v>46</v>
      </c>
      <c r="BH12" s="93" t="s">
        <v>47</v>
      </c>
      <c r="BI12" s="93" t="s">
        <v>48</v>
      </c>
    </row>
    <row r="13" spans="1:61" x14ac:dyDescent="0.25">
      <c r="A13" s="85"/>
      <c r="B13" s="85"/>
      <c r="C13" s="5"/>
      <c r="D13" s="2"/>
      <c r="E13" s="2"/>
      <c r="F13" s="2"/>
      <c r="G13" s="2"/>
      <c r="H13" s="2"/>
      <c r="I13" s="4"/>
      <c r="J13" s="4"/>
      <c r="K13" s="4"/>
      <c r="L13" s="4"/>
      <c r="M13" s="4"/>
      <c r="N13" s="4"/>
      <c r="O13" s="4"/>
      <c r="P13" s="4"/>
      <c r="Q13" s="4"/>
      <c r="R13" s="86"/>
      <c r="S13" s="5" t="s">
        <v>18</v>
      </c>
      <c r="T13" s="5" t="s">
        <v>19</v>
      </c>
      <c r="U13" s="5" t="s">
        <v>20</v>
      </c>
      <c r="V13" s="5" t="s">
        <v>18</v>
      </c>
      <c r="W13" s="5" t="s">
        <v>19</v>
      </c>
      <c r="X13" s="5" t="s">
        <v>18</v>
      </c>
      <c r="Y13" s="5" t="s">
        <v>19</v>
      </c>
      <c r="Z13" s="5" t="s">
        <v>18</v>
      </c>
      <c r="AA13" s="5" t="s">
        <v>19</v>
      </c>
      <c r="AB13" s="5" t="s">
        <v>18</v>
      </c>
      <c r="AC13" s="5" t="s">
        <v>19</v>
      </c>
      <c r="AD13" s="5" t="s">
        <v>18</v>
      </c>
      <c r="AE13" s="5" t="s">
        <v>19</v>
      </c>
      <c r="AF13" s="78"/>
      <c r="AG13" s="80"/>
      <c r="AH13" s="54"/>
      <c r="AI13" s="42" t="s">
        <v>38</v>
      </c>
      <c r="AJ13" s="42" t="s">
        <v>40</v>
      </c>
      <c r="AK13" s="42" t="s">
        <v>39</v>
      </c>
      <c r="AL13" s="42" t="s">
        <v>43</v>
      </c>
      <c r="AM13" s="42" t="s">
        <v>44</v>
      </c>
      <c r="AO13" s="42" t="s">
        <v>38</v>
      </c>
      <c r="AP13" s="42" t="s">
        <v>40</v>
      </c>
      <c r="AQ13" s="42" t="s">
        <v>39</v>
      </c>
      <c r="AR13" s="42" t="s">
        <v>43</v>
      </c>
      <c r="AS13" s="42" t="s">
        <v>44</v>
      </c>
      <c r="AT13" s="36"/>
      <c r="AU13" s="12" t="s">
        <v>38</v>
      </c>
      <c r="AV13" s="12" t="s">
        <v>6</v>
      </c>
      <c r="AW13" s="12" t="s">
        <v>39</v>
      </c>
      <c r="AX13" s="12" t="s">
        <v>43</v>
      </c>
      <c r="AY13" s="12" t="s">
        <v>44</v>
      </c>
      <c r="AZ13" s="36"/>
      <c r="BA13" s="12" t="s">
        <v>38</v>
      </c>
      <c r="BB13" s="12" t="s">
        <v>6</v>
      </c>
      <c r="BC13" s="12" t="s">
        <v>39</v>
      </c>
      <c r="BD13" s="12" t="s">
        <v>43</v>
      </c>
      <c r="BE13" s="12" t="s">
        <v>44</v>
      </c>
      <c r="BF13" s="3"/>
    </row>
    <row r="14" spans="1:61" x14ac:dyDescent="0.25">
      <c r="A14" s="85"/>
      <c r="B14" s="85"/>
      <c r="C14" s="5"/>
      <c r="D14" s="43" t="s">
        <v>43</v>
      </c>
      <c r="E14" s="5" t="s">
        <v>7</v>
      </c>
      <c r="F14" s="5" t="s">
        <v>5</v>
      </c>
      <c r="G14" s="5"/>
      <c r="H14" s="5" t="s">
        <v>7</v>
      </c>
      <c r="I14" s="5" t="s">
        <v>43</v>
      </c>
      <c r="J14" s="5"/>
      <c r="K14" s="5"/>
      <c r="L14" s="5"/>
      <c r="M14" s="5"/>
      <c r="N14" s="5"/>
      <c r="O14" s="5"/>
      <c r="P14" s="5"/>
      <c r="Q14" s="5"/>
      <c r="R14" s="86"/>
      <c r="S14" s="5" t="s">
        <v>6</v>
      </c>
      <c r="T14" s="5" t="s">
        <v>6</v>
      </c>
      <c r="U14" s="5" t="s">
        <v>43</v>
      </c>
      <c r="V14" s="4" t="s">
        <v>43</v>
      </c>
      <c r="W14" s="5" t="s">
        <v>43</v>
      </c>
      <c r="X14" s="4" t="s">
        <v>43</v>
      </c>
      <c r="Y14" s="4" t="s">
        <v>43</v>
      </c>
      <c r="Z14" s="5" t="s">
        <v>7</v>
      </c>
      <c r="AA14" s="5" t="s">
        <v>7</v>
      </c>
      <c r="AB14" s="5" t="s">
        <v>6</v>
      </c>
      <c r="AC14" s="5" t="s">
        <v>5</v>
      </c>
      <c r="AD14" s="5" t="s">
        <v>7</v>
      </c>
      <c r="AE14" s="5" t="s">
        <v>7</v>
      </c>
      <c r="AF14" s="79"/>
      <c r="AG14" s="80"/>
      <c r="AH14" s="54"/>
      <c r="AI14" s="34"/>
      <c r="AJ14" s="34"/>
      <c r="AK14" s="34"/>
      <c r="AL14" s="34"/>
      <c r="AM14" s="34"/>
      <c r="AO14" s="34"/>
      <c r="AP14" s="34"/>
      <c r="AQ14" s="34"/>
      <c r="AR14" s="34"/>
      <c r="AS14" s="34"/>
      <c r="AT14" s="36"/>
      <c r="AU14" s="12"/>
      <c r="AV14" s="12"/>
      <c r="AW14" s="12"/>
      <c r="AX14" s="12"/>
      <c r="AY14" s="12"/>
      <c r="AZ14" s="36"/>
      <c r="BA14" s="12"/>
      <c r="BB14" s="12"/>
      <c r="BC14" s="12"/>
      <c r="BD14" s="12"/>
      <c r="BE14" s="12"/>
    </row>
    <row r="15" spans="1:61" x14ac:dyDescent="0.25">
      <c r="A15" s="85"/>
      <c r="B15" s="85"/>
      <c r="C15" s="5"/>
      <c r="D15" s="9">
        <v>10</v>
      </c>
      <c r="E15" s="9">
        <v>10</v>
      </c>
      <c r="F15" s="9">
        <v>10</v>
      </c>
      <c r="G15" s="9"/>
      <c r="H15" s="9">
        <v>10</v>
      </c>
      <c r="I15" s="10">
        <v>20</v>
      </c>
      <c r="J15" s="10"/>
      <c r="K15" s="10"/>
      <c r="L15" s="10"/>
      <c r="M15" s="10"/>
      <c r="N15" s="10"/>
      <c r="O15" s="10"/>
      <c r="P15" s="10"/>
      <c r="Q15" s="10"/>
      <c r="R15" s="9">
        <v>20</v>
      </c>
      <c r="S15" s="10">
        <v>4</v>
      </c>
      <c r="T15" s="10">
        <v>4</v>
      </c>
      <c r="U15" s="10">
        <v>2</v>
      </c>
      <c r="V15" s="10">
        <v>4</v>
      </c>
      <c r="W15" s="10">
        <v>6</v>
      </c>
      <c r="X15" s="10">
        <v>6</v>
      </c>
      <c r="Y15" s="10">
        <v>4</v>
      </c>
      <c r="Z15" s="10">
        <v>5</v>
      </c>
      <c r="AA15" s="10">
        <v>5</v>
      </c>
      <c r="AB15" s="10">
        <v>5</v>
      </c>
      <c r="AC15" s="10">
        <v>5</v>
      </c>
      <c r="AD15" s="10">
        <v>6</v>
      </c>
      <c r="AE15" s="10">
        <v>4</v>
      </c>
      <c r="AF15" s="10">
        <v>40</v>
      </c>
      <c r="AG15" s="2"/>
      <c r="AI15" s="41">
        <f>SUMIF($D$14:$AE$14,I$3,$D15:$AE15) -M$3+Q$3</f>
        <v>13.333500000000001</v>
      </c>
      <c r="AJ15" s="41">
        <f>SUMIF($D$14:$AE$14,I$4,$D15:$AE15) -M$4+Q$4</f>
        <v>8.6670999999999996</v>
      </c>
      <c r="AK15" s="41">
        <f>SUMIF($D$14:$AE$14,I$5,$D15:$AE15) -M$5 +Q$5</f>
        <v>33.334000000000003</v>
      </c>
      <c r="AL15" s="41">
        <f>SUMIF($D$14:$AE$14,I$6,$D15:$AE15) -M$6 +Q$6</f>
        <v>44.667400000000001</v>
      </c>
      <c r="AM15" s="41"/>
      <c r="AO15" s="41">
        <f>SUMIF($D$14:$AE$14,I$3,$D15:$AE15) -M$3+Q$3</f>
        <v>13.333500000000001</v>
      </c>
      <c r="AP15" s="41">
        <f>SUMIF($D$14:$AE$14,I$4,$D15:$AE15) -M$4+Q$4</f>
        <v>8.6670999999999996</v>
      </c>
      <c r="AQ15" s="41">
        <f>SUMIF($D$14:$AE$14,I$5,$D15:$AE15) -M$5 +Q$5</f>
        <v>33.334000000000003</v>
      </c>
      <c r="AR15" s="41">
        <f>SUMIF($D$14:$AE$14,I$6,$D15:$AE15) -M$6 +Q$6</f>
        <v>44.667400000000001</v>
      </c>
      <c r="AS15" s="41"/>
      <c r="AT15" s="38"/>
      <c r="AU15" s="41">
        <f>SUMIF($D$14:$AE$14,I$3,$D15:$AE15) -M$3+Q$3</f>
        <v>13.333500000000001</v>
      </c>
      <c r="AV15" s="41">
        <f>SUMIF($D$14:$AE$14,I$4,$D15:$AE15) -M$4+Q$4</f>
        <v>8.6670999999999996</v>
      </c>
      <c r="AW15" s="41">
        <f>SUMIF($D$14:$AE$14,I$5,$D15:$AE15) -M$5 +Q$5</f>
        <v>33.334000000000003</v>
      </c>
      <c r="AX15" s="41">
        <f>SUMIF($D$14:$AE$14,I$6,$D15:$AE15) -M$6 +Q$6</f>
        <v>44.667400000000001</v>
      </c>
      <c r="AY15" s="41"/>
      <c r="AZ15" s="38"/>
      <c r="BA15" s="41">
        <f>SUMIF($D$14:$AE$14,I$3,$D15:$AE15) -M$3+Q$3</f>
        <v>13.333500000000001</v>
      </c>
      <c r="BB15" s="41">
        <f>SUMIF($D$14:$AE$14,I$4,$D15:$AE15) -M$4+Q$4</f>
        <v>8.6670999999999996</v>
      </c>
      <c r="BC15" s="41">
        <f>SUMIF($D$14:$AE$14,I$5,$D15:$AE15) -M$5 +Q$5</f>
        <v>33.334000000000003</v>
      </c>
      <c r="BD15" s="41">
        <f>SUMIF($D$14:$AE$14,I$6,$D15:$AE15) -M$6 +Q$6</f>
        <v>44.667400000000001</v>
      </c>
      <c r="BE15" s="41"/>
      <c r="BG15">
        <v>4</v>
      </c>
      <c r="BH15">
        <v>4</v>
      </c>
      <c r="BI15">
        <v>2</v>
      </c>
    </row>
    <row r="16" spans="1:61" ht="14.45" customHeight="1" x14ac:dyDescent="0.25">
      <c r="A16" s="66">
        <v>1603110201247</v>
      </c>
      <c r="B16" s="67" t="s">
        <v>111</v>
      </c>
      <c r="C16" s="4"/>
      <c r="D16" s="16">
        <v>0</v>
      </c>
      <c r="E16" s="18">
        <v>0</v>
      </c>
      <c r="F16" s="19" t="s">
        <v>61</v>
      </c>
      <c r="G16" s="45">
        <f>LARGE(D16:F16,1)+LARGE(D16:F16,2)</f>
        <v>0</v>
      </c>
      <c r="H16" s="17">
        <v>8</v>
      </c>
      <c r="I16" s="17">
        <v>0</v>
      </c>
      <c r="J16" s="17"/>
      <c r="K16" s="17"/>
      <c r="L16" s="22"/>
      <c r="M16" s="22"/>
      <c r="N16" s="22"/>
      <c r="O16" s="17"/>
      <c r="P16" s="17"/>
      <c r="Q16" s="17"/>
      <c r="R16" s="5">
        <f>SUM(I16:P16)</f>
        <v>0</v>
      </c>
      <c r="S16" s="5"/>
      <c r="T16" s="5">
        <v>2</v>
      </c>
      <c r="U16" s="5"/>
      <c r="V16" s="11">
        <v>0.5</v>
      </c>
      <c r="W16" s="11">
        <v>0</v>
      </c>
      <c r="X16" s="5"/>
      <c r="Y16" s="5"/>
      <c r="Z16" s="5">
        <v>2</v>
      </c>
      <c r="AA16" s="5"/>
      <c r="AB16" s="11">
        <v>1</v>
      </c>
      <c r="AC16" s="11">
        <v>1</v>
      </c>
      <c r="AD16" s="11"/>
      <c r="AE16" s="11"/>
      <c r="AF16" s="5">
        <f t="shared" ref="AF16:AF47" si="0">SUM(S16:AE16)</f>
        <v>6.5</v>
      </c>
      <c r="AG16" s="23">
        <f>SUM(C16,G16,H16,R16,AF16)</f>
        <v>14.5</v>
      </c>
      <c r="AH16" s="29"/>
      <c r="AI16" s="55">
        <f t="shared" ref="AI16:AI47" si="1">MIN(SUMIF($D$14:$AE$14,I$3,$D16:$AE16), 100)</f>
        <v>1</v>
      </c>
      <c r="AJ16" s="55">
        <f t="shared" ref="AJ16:AJ47" si="2">MIN(SUMIF($D$14:$AE$14,I$4,$D16:$AE16), 100)</f>
        <v>3</v>
      </c>
      <c r="AK16" s="55">
        <f t="shared" ref="AK16:AK47" si="3">MIN(SUMIF($D$14:$AE$14,I$5,$D16:$AE16), 100)</f>
        <v>10</v>
      </c>
      <c r="AL16" s="55">
        <f>MIN(SUMIF($D$14:$AE$14,I$6,$D16:$AE16), 100)</f>
        <v>0.5</v>
      </c>
      <c r="AM16" s="55"/>
      <c r="AO16" s="12">
        <f t="shared" ref="AO16:AO47" si="4">MIN(SUMIF($D$14:$AE$14,I$3,$D16:$AE16)/AO$15, 100%)</f>
        <v>7.4999062511718603E-2</v>
      </c>
      <c r="AP16" s="12">
        <f t="shared" ref="AP16:AP47" si="5">MIN(SUMIF($D$14:$AE$14,I$4,$D16:$AE16)/AP$15, 100%)</f>
        <v>0.34613653932687982</v>
      </c>
      <c r="AQ16" s="12">
        <f t="shared" ref="AQ16:AQ47" si="6">MIN(SUMIF($D$14:$AE$14,I$5,$D16:$AE16)/AQ$15, 100%)</f>
        <v>0.29999400011999755</v>
      </c>
      <c r="AR16" s="12">
        <f>MIN(SUMIF($D$14:$AE$14,I$6,$D16:$AE16)/AR$15, 100%)</f>
        <v>1.1193846071183906E-2</v>
      </c>
      <c r="AS16" s="12"/>
      <c r="AT16" s="36"/>
      <c r="AU16" s="34">
        <f>IF((AO16)&gt;=50%, 2, (IF((AO16)&lt;25%, 0, 1)))</f>
        <v>0</v>
      </c>
      <c r="AV16" s="34">
        <f>IF((AP16)&gt;=50%, 2, (IF((AP16)&lt;25%, 0, 1)))</f>
        <v>1</v>
      </c>
      <c r="AW16" s="34">
        <f>IF((AQ16)&gt;=50%, 2, (IF((AQ16)&lt;25%, 0, 1)))</f>
        <v>1</v>
      </c>
      <c r="AX16" s="34">
        <f>IF((AR16)&gt;=50%, 2, (IF((AR16)&lt;25%, 0, 1)))</f>
        <v>0</v>
      </c>
      <c r="AY16" s="34"/>
      <c r="AZ16" s="39"/>
      <c r="BA16" s="34" t="str">
        <f>IF(AU16=2,"Att", (IF(AU16=0,"Not","Weak")))</f>
        <v>Not</v>
      </c>
      <c r="BB16" s="34" t="str">
        <f>IF(AV16=2,"Att", (IF(AV16=0,"Not","Weak")))</f>
        <v>Weak</v>
      </c>
      <c r="BC16" s="34" t="str">
        <f>IF(AW16=2,"Att", (IF(AW16=0,"Not","Weak")))</f>
        <v>Weak</v>
      </c>
      <c r="BD16" s="34" t="str">
        <f>IF(AX16=2,"Att", (IF(AX16=0,"Not","Weak")))</f>
        <v>Not</v>
      </c>
      <c r="BE16" s="34"/>
      <c r="BG16">
        <f>AU16+AX16</f>
        <v>0</v>
      </c>
      <c r="BH16">
        <f>AV16+AW16</f>
        <v>2</v>
      </c>
      <c r="BI16">
        <f>AW16</f>
        <v>1</v>
      </c>
    </row>
    <row r="17" spans="1:61" ht="14.45" customHeight="1" x14ac:dyDescent="0.25">
      <c r="A17" s="66">
        <v>2103910202127</v>
      </c>
      <c r="B17" s="67" t="s">
        <v>112</v>
      </c>
      <c r="C17" s="25"/>
      <c r="D17" s="51" t="s">
        <v>42</v>
      </c>
      <c r="E17" s="51" t="s">
        <v>42</v>
      </c>
      <c r="F17" s="51" t="s">
        <v>42</v>
      </c>
      <c r="G17" s="30"/>
      <c r="H17" s="51" t="s">
        <v>42</v>
      </c>
      <c r="I17" s="51" t="s">
        <v>42</v>
      </c>
      <c r="J17" s="51"/>
      <c r="K17" s="51"/>
      <c r="L17" s="51"/>
      <c r="M17" s="51"/>
      <c r="N17" s="51"/>
      <c r="O17" s="51"/>
      <c r="P17" s="51"/>
      <c r="Q17" s="51"/>
      <c r="R17" s="31">
        <f>SUM(I17:P17)</f>
        <v>0</v>
      </c>
      <c r="S17" s="5"/>
      <c r="T17" s="5">
        <v>0</v>
      </c>
      <c r="U17" s="5">
        <v>0</v>
      </c>
      <c r="V17" s="11"/>
      <c r="W17" s="11"/>
      <c r="X17" s="5">
        <v>2</v>
      </c>
      <c r="Y17" s="5">
        <v>0</v>
      </c>
      <c r="Z17" s="5">
        <v>0</v>
      </c>
      <c r="AA17" s="5"/>
      <c r="AB17" s="11"/>
      <c r="AC17" s="11"/>
      <c r="AD17" s="11">
        <v>1</v>
      </c>
      <c r="AE17" s="11">
        <v>1</v>
      </c>
      <c r="AF17" s="5">
        <f t="shared" si="0"/>
        <v>4</v>
      </c>
      <c r="AG17" s="23"/>
      <c r="AH17" s="29"/>
      <c r="AI17" s="56">
        <f t="shared" si="1"/>
        <v>0</v>
      </c>
      <c r="AJ17" s="56">
        <f t="shared" si="2"/>
        <v>0</v>
      </c>
      <c r="AK17" s="56">
        <f t="shared" si="3"/>
        <v>2</v>
      </c>
      <c r="AL17" s="55">
        <f t="shared" ref="AL17:AL62" si="7">MIN(SUMIF($D$14:$AE$14,I$6,$D17:$AE17), 100)</f>
        <v>2</v>
      </c>
      <c r="AM17" s="56"/>
      <c r="AO17" s="52">
        <f t="shared" si="4"/>
        <v>0</v>
      </c>
      <c r="AP17" s="52">
        <f t="shared" si="5"/>
        <v>0</v>
      </c>
      <c r="AQ17" s="52">
        <f t="shared" si="6"/>
        <v>5.9998800023999516E-2</v>
      </c>
      <c r="AR17" s="12">
        <f t="shared" ref="AR17:AR62" si="8">MIN(SUMIF($D$14:$AE$14,I$6,$D17:$AE17)/AR$15, 100%)</f>
        <v>4.4775384284735625E-2</v>
      </c>
      <c r="AS17" s="52"/>
      <c r="AT17" s="36"/>
      <c r="AU17" s="53">
        <f t="shared" ref="AU17:AU62" si="9">IF((AO17)&gt;=50%, 2, (IF((AO17)&lt;25%, 0, 1)))</f>
        <v>0</v>
      </c>
      <c r="AV17" s="53">
        <f t="shared" ref="AV17:AV62" si="10">IF((AP17)&gt;=50%, 2, (IF((AP17)&lt;25%, 0, 1)))</f>
        <v>0</v>
      </c>
      <c r="AW17" s="53">
        <f t="shared" ref="AW17:AW62" si="11">IF((AQ17)&gt;=50%, 2, (IF((AQ17)&lt;25%, 0, 1)))</f>
        <v>0</v>
      </c>
      <c r="AX17" s="34">
        <f t="shared" ref="AX17:AX62" si="12">IF((AR17)&gt;=50%, 2, (IF((AR17)&lt;25%, 0, 1)))</f>
        <v>0</v>
      </c>
      <c r="AY17" s="53"/>
      <c r="AZ17" s="39"/>
      <c r="BA17" s="53" t="str">
        <f t="shared" ref="BA17:BA62" si="13">IF(AU17=2,"Att", (IF(AU17=0,"Not","Weak")))</f>
        <v>Not</v>
      </c>
      <c r="BB17" s="53" t="str">
        <f t="shared" ref="BB17:BB62" si="14">IF(AV17=2,"Att", (IF(AV17=0,"Not","Weak")))</f>
        <v>Not</v>
      </c>
      <c r="BC17" s="53" t="str">
        <f t="shared" ref="BC17:BC62" si="15">IF(AW17=2,"Att", (IF(AW17=0,"Not","Weak")))</f>
        <v>Not</v>
      </c>
      <c r="BD17" s="34" t="str">
        <f t="shared" ref="BD17:BD61" si="16">IF(AX17=2,"Att", (IF(AX17=0,"Not","Weak")))</f>
        <v>Not</v>
      </c>
      <c r="BE17" s="53"/>
      <c r="BG17">
        <f t="shared" ref="BG17:BG62" si="17">AU17+AX17</f>
        <v>0</v>
      </c>
      <c r="BH17">
        <f t="shared" ref="BH17:BH62" si="18">AV17+AW17</f>
        <v>0</v>
      </c>
      <c r="BI17">
        <f t="shared" ref="BI17:BI62" si="19">AW17</f>
        <v>0</v>
      </c>
    </row>
    <row r="18" spans="1:61" ht="14.45" customHeight="1" x14ac:dyDescent="0.25">
      <c r="A18" s="66">
        <v>2104010202286</v>
      </c>
      <c r="B18" s="67" t="s">
        <v>113</v>
      </c>
      <c r="C18" s="25"/>
      <c r="D18" s="51" t="s">
        <v>18</v>
      </c>
      <c r="E18" s="51">
        <v>3</v>
      </c>
      <c r="F18" s="51">
        <v>5</v>
      </c>
      <c r="G18" s="30"/>
      <c r="H18" s="51">
        <v>8</v>
      </c>
      <c r="I18" s="51">
        <v>1.5</v>
      </c>
      <c r="J18" s="51"/>
      <c r="K18" s="51"/>
      <c r="L18" s="51"/>
      <c r="M18" s="51"/>
      <c r="N18" s="51"/>
      <c r="O18" s="51"/>
      <c r="P18" s="51"/>
      <c r="Q18" s="51"/>
      <c r="R18" s="31">
        <f>SUM(I18:P18)</f>
        <v>1.5</v>
      </c>
      <c r="S18" s="5">
        <v>0</v>
      </c>
      <c r="T18" s="5">
        <v>1.5</v>
      </c>
      <c r="U18" s="5">
        <v>0</v>
      </c>
      <c r="V18" s="11"/>
      <c r="W18" s="11"/>
      <c r="X18" s="5">
        <v>0</v>
      </c>
      <c r="Y18" s="5"/>
      <c r="Z18" s="5">
        <v>5</v>
      </c>
      <c r="AA18" s="5"/>
      <c r="AB18" s="11"/>
      <c r="AC18" s="11"/>
      <c r="AD18" s="11">
        <v>0</v>
      </c>
      <c r="AE18" s="11">
        <v>1</v>
      </c>
      <c r="AF18" s="5">
        <f t="shared" si="0"/>
        <v>7.5</v>
      </c>
      <c r="AG18" s="23"/>
      <c r="AH18" s="29"/>
      <c r="AI18" s="56">
        <f t="shared" si="1"/>
        <v>5</v>
      </c>
      <c r="AJ18" s="56">
        <f t="shared" si="2"/>
        <v>1.5</v>
      </c>
      <c r="AK18" s="56">
        <f t="shared" si="3"/>
        <v>17</v>
      </c>
      <c r="AL18" s="55">
        <f t="shared" si="7"/>
        <v>1.5</v>
      </c>
      <c r="AM18" s="56"/>
      <c r="AO18" s="52">
        <f t="shared" si="4"/>
        <v>0.37499531255859297</v>
      </c>
      <c r="AP18" s="52">
        <f t="shared" si="5"/>
        <v>0.17306826966343991</v>
      </c>
      <c r="AQ18" s="52">
        <f t="shared" si="6"/>
        <v>0.50998980020399587</v>
      </c>
      <c r="AR18" s="12">
        <f t="shared" si="8"/>
        <v>3.3581538213551719E-2</v>
      </c>
      <c r="AS18" s="52"/>
      <c r="AT18" s="36"/>
      <c r="AU18" s="53">
        <f t="shared" si="9"/>
        <v>1</v>
      </c>
      <c r="AV18" s="53">
        <f t="shared" si="10"/>
        <v>0</v>
      </c>
      <c r="AW18" s="53">
        <f t="shared" si="11"/>
        <v>2</v>
      </c>
      <c r="AX18" s="34">
        <f t="shared" si="12"/>
        <v>0</v>
      </c>
      <c r="AY18" s="53"/>
      <c r="AZ18" s="39"/>
      <c r="BA18" s="53" t="str">
        <f t="shared" si="13"/>
        <v>Weak</v>
      </c>
      <c r="BB18" s="53" t="str">
        <f t="shared" si="14"/>
        <v>Not</v>
      </c>
      <c r="BC18" s="53" t="str">
        <f t="shared" si="15"/>
        <v>Att</v>
      </c>
      <c r="BD18" s="34" t="str">
        <f t="shared" si="16"/>
        <v>Not</v>
      </c>
      <c r="BE18" s="53"/>
      <c r="BG18">
        <f t="shared" si="17"/>
        <v>1</v>
      </c>
      <c r="BH18">
        <f t="shared" si="18"/>
        <v>2</v>
      </c>
      <c r="BI18">
        <f t="shared" si="19"/>
        <v>2</v>
      </c>
    </row>
    <row r="19" spans="1:61" ht="14.45" customHeight="1" x14ac:dyDescent="0.25">
      <c r="A19" s="66">
        <v>2104010202314</v>
      </c>
      <c r="B19" s="67" t="s">
        <v>114</v>
      </c>
      <c r="C19" s="4"/>
      <c r="D19" s="46" t="s">
        <v>42</v>
      </c>
      <c r="E19" s="47" t="s">
        <v>42</v>
      </c>
      <c r="F19" s="48" t="s">
        <v>42</v>
      </c>
      <c r="G19" s="49" t="s">
        <v>42</v>
      </c>
      <c r="H19" s="23" t="s">
        <v>42</v>
      </c>
      <c r="I19" s="47" t="s">
        <v>42</v>
      </c>
      <c r="J19" s="48"/>
      <c r="K19" s="23"/>
      <c r="L19" s="50"/>
      <c r="M19" s="50"/>
      <c r="N19" s="50"/>
      <c r="O19" s="23"/>
      <c r="P19" s="23"/>
      <c r="Q19" s="23"/>
      <c r="R19" s="5">
        <f t="shared" ref="R19:R62" si="20">SUM(I19:P19)</f>
        <v>0</v>
      </c>
      <c r="S19" s="5"/>
      <c r="T19" s="5"/>
      <c r="U19" s="5"/>
      <c r="V19" s="11"/>
      <c r="W19" s="11"/>
      <c r="X19" s="5"/>
      <c r="Y19" s="5"/>
      <c r="Z19" s="5">
        <v>3.5</v>
      </c>
      <c r="AA19" s="5">
        <v>0</v>
      </c>
      <c r="AB19" s="11"/>
      <c r="AC19" s="11"/>
      <c r="AD19" s="11">
        <v>0</v>
      </c>
      <c r="AE19" s="11">
        <v>0</v>
      </c>
      <c r="AF19" s="5">
        <f t="shared" si="0"/>
        <v>3.5</v>
      </c>
      <c r="AG19" s="4">
        <f>SUM(C19,G19,H19,R19,AF19)</f>
        <v>3.5</v>
      </c>
      <c r="AH19" s="29"/>
      <c r="AI19" s="55">
        <f t="shared" si="1"/>
        <v>0</v>
      </c>
      <c r="AJ19" s="55">
        <f t="shared" si="2"/>
        <v>0</v>
      </c>
      <c r="AK19" s="55">
        <f t="shared" si="3"/>
        <v>3.5</v>
      </c>
      <c r="AL19" s="55">
        <f t="shared" si="7"/>
        <v>0</v>
      </c>
      <c r="AM19" s="55"/>
      <c r="AO19" s="12">
        <f t="shared" si="4"/>
        <v>0</v>
      </c>
      <c r="AP19" s="12">
        <f t="shared" si="5"/>
        <v>0</v>
      </c>
      <c r="AQ19" s="12">
        <f t="shared" si="6"/>
        <v>0.10499790004199915</v>
      </c>
      <c r="AR19" s="12">
        <f t="shared" si="8"/>
        <v>0</v>
      </c>
      <c r="AS19" s="12"/>
      <c r="AT19" s="36"/>
      <c r="AU19" s="34">
        <f t="shared" si="9"/>
        <v>0</v>
      </c>
      <c r="AV19" s="34">
        <f t="shared" si="10"/>
        <v>0</v>
      </c>
      <c r="AW19" s="34">
        <f t="shared" si="11"/>
        <v>0</v>
      </c>
      <c r="AX19" s="34">
        <f t="shared" si="12"/>
        <v>0</v>
      </c>
      <c r="AY19" s="34"/>
      <c r="AZ19" s="39"/>
      <c r="BA19" s="34" t="str">
        <f t="shared" si="13"/>
        <v>Not</v>
      </c>
      <c r="BB19" s="34" t="str">
        <f t="shared" si="14"/>
        <v>Not</v>
      </c>
      <c r="BC19" s="34" t="str">
        <f t="shared" si="15"/>
        <v>Not</v>
      </c>
      <c r="BD19" s="34" t="str">
        <f t="shared" si="16"/>
        <v>Not</v>
      </c>
      <c r="BE19" s="34"/>
      <c r="BG19">
        <f t="shared" si="17"/>
        <v>0</v>
      </c>
      <c r="BH19">
        <f t="shared" si="18"/>
        <v>0</v>
      </c>
      <c r="BI19">
        <f t="shared" si="19"/>
        <v>0</v>
      </c>
    </row>
    <row r="20" spans="1:61" x14ac:dyDescent="0.25">
      <c r="A20" s="66">
        <v>2104010202317</v>
      </c>
      <c r="B20" s="67" t="s">
        <v>115</v>
      </c>
      <c r="C20" s="4"/>
      <c r="D20" s="46" t="s">
        <v>42</v>
      </c>
      <c r="E20" s="7" t="s">
        <v>42</v>
      </c>
      <c r="F20" s="8" t="s">
        <v>42</v>
      </c>
      <c r="G20" s="8" t="s">
        <v>42</v>
      </c>
      <c r="H20" s="4" t="s">
        <v>42</v>
      </c>
      <c r="I20" s="7" t="s">
        <v>42</v>
      </c>
      <c r="J20" s="8"/>
      <c r="K20" s="4"/>
      <c r="L20" s="21"/>
      <c r="M20" s="21"/>
      <c r="N20" s="21"/>
      <c r="O20" s="4"/>
      <c r="P20" s="4"/>
      <c r="Q20" s="4"/>
      <c r="R20" s="5">
        <f t="shared" si="20"/>
        <v>0</v>
      </c>
      <c r="S20" s="5">
        <v>0</v>
      </c>
      <c r="T20" s="5">
        <v>1.5</v>
      </c>
      <c r="U20" s="5">
        <v>0</v>
      </c>
      <c r="V20" s="11"/>
      <c r="W20" s="11"/>
      <c r="X20" s="5">
        <v>0</v>
      </c>
      <c r="Y20" s="5"/>
      <c r="Z20" s="5">
        <v>2</v>
      </c>
      <c r="AA20" s="5">
        <v>0</v>
      </c>
      <c r="AB20" s="11"/>
      <c r="AC20" s="11"/>
      <c r="AD20" s="11">
        <v>1</v>
      </c>
      <c r="AE20" s="11">
        <v>1</v>
      </c>
      <c r="AF20" s="5">
        <f t="shared" si="0"/>
        <v>5.5</v>
      </c>
      <c r="AG20" s="4">
        <f>SUM(C20,G20,H20,R20,AF20)</f>
        <v>5.5</v>
      </c>
      <c r="AH20" s="29"/>
      <c r="AI20" s="55">
        <f t="shared" si="1"/>
        <v>0</v>
      </c>
      <c r="AJ20" s="55">
        <f t="shared" si="2"/>
        <v>1.5</v>
      </c>
      <c r="AK20" s="55">
        <f t="shared" si="3"/>
        <v>4</v>
      </c>
      <c r="AL20" s="55">
        <f t="shared" si="7"/>
        <v>0</v>
      </c>
      <c r="AM20" s="55"/>
      <c r="AO20" s="12">
        <f t="shared" si="4"/>
        <v>0</v>
      </c>
      <c r="AP20" s="12">
        <f t="shared" si="5"/>
        <v>0.17306826966343991</v>
      </c>
      <c r="AQ20" s="12">
        <f t="shared" si="6"/>
        <v>0.11999760004799903</v>
      </c>
      <c r="AR20" s="12">
        <f t="shared" si="8"/>
        <v>0</v>
      </c>
      <c r="AS20" s="12"/>
      <c r="AT20" s="36"/>
      <c r="AU20" s="34">
        <f t="shared" si="9"/>
        <v>0</v>
      </c>
      <c r="AV20" s="34">
        <f t="shared" si="10"/>
        <v>0</v>
      </c>
      <c r="AW20" s="34">
        <f t="shared" si="11"/>
        <v>0</v>
      </c>
      <c r="AX20" s="34">
        <f t="shared" si="12"/>
        <v>0</v>
      </c>
      <c r="AY20" s="34"/>
      <c r="AZ20" s="39"/>
      <c r="BA20" s="34" t="str">
        <f t="shared" si="13"/>
        <v>Not</v>
      </c>
      <c r="BB20" s="34" t="str">
        <f t="shared" si="14"/>
        <v>Not</v>
      </c>
      <c r="BC20" s="34" t="str">
        <f t="shared" si="15"/>
        <v>Not</v>
      </c>
      <c r="BD20" s="34" t="str">
        <f t="shared" si="16"/>
        <v>Not</v>
      </c>
      <c r="BE20" s="34"/>
      <c r="BG20">
        <f t="shared" si="17"/>
        <v>0</v>
      </c>
      <c r="BH20">
        <f t="shared" si="18"/>
        <v>0</v>
      </c>
      <c r="BI20">
        <f t="shared" si="19"/>
        <v>0</v>
      </c>
    </row>
    <row r="21" spans="1:61" x14ac:dyDescent="0.25">
      <c r="A21" s="66">
        <v>2104010202323</v>
      </c>
      <c r="B21" s="67" t="s">
        <v>116</v>
      </c>
      <c r="C21" s="25"/>
      <c r="D21" s="46" t="s">
        <v>42</v>
      </c>
      <c r="E21" s="51" t="s">
        <v>42</v>
      </c>
      <c r="F21" s="51" t="s">
        <v>42</v>
      </c>
      <c r="G21" s="51" t="s">
        <v>42</v>
      </c>
      <c r="H21" s="51" t="s">
        <v>42</v>
      </c>
      <c r="I21" s="51" t="s">
        <v>42</v>
      </c>
      <c r="J21" s="51"/>
      <c r="K21" s="51"/>
      <c r="L21" s="51"/>
      <c r="M21" s="51"/>
      <c r="N21" s="51"/>
      <c r="O21" s="51"/>
      <c r="P21" s="51"/>
      <c r="Q21" s="51"/>
      <c r="R21" s="31">
        <f>SUM(I21:P21)</f>
        <v>0</v>
      </c>
      <c r="S21" s="5">
        <v>0</v>
      </c>
      <c r="T21" s="5"/>
      <c r="U21" s="5"/>
      <c r="V21" s="11"/>
      <c r="W21" s="11"/>
      <c r="X21" s="5">
        <v>0</v>
      </c>
      <c r="Y21" s="5"/>
      <c r="Z21" s="5">
        <v>2</v>
      </c>
      <c r="AA21" s="5"/>
      <c r="AB21" s="11"/>
      <c r="AC21" s="11">
        <v>0</v>
      </c>
      <c r="AD21" s="11">
        <v>0</v>
      </c>
      <c r="AE21" s="11">
        <v>0</v>
      </c>
      <c r="AF21" s="5">
        <f t="shared" si="0"/>
        <v>2</v>
      </c>
      <c r="AG21" s="4"/>
      <c r="AH21" s="29"/>
      <c r="AI21" s="56">
        <f t="shared" si="1"/>
        <v>0</v>
      </c>
      <c r="AJ21" s="56">
        <f t="shared" si="2"/>
        <v>0</v>
      </c>
      <c r="AK21" s="56">
        <f t="shared" si="3"/>
        <v>2</v>
      </c>
      <c r="AL21" s="55">
        <f t="shared" si="7"/>
        <v>0</v>
      </c>
      <c r="AM21" s="56"/>
      <c r="AO21" s="52">
        <f t="shared" si="4"/>
        <v>0</v>
      </c>
      <c r="AP21" s="52">
        <f t="shared" si="5"/>
        <v>0</v>
      </c>
      <c r="AQ21" s="52">
        <f t="shared" si="6"/>
        <v>5.9998800023999516E-2</v>
      </c>
      <c r="AR21" s="12">
        <f t="shared" si="8"/>
        <v>0</v>
      </c>
      <c r="AS21" s="52"/>
      <c r="AT21" s="36"/>
      <c r="AU21" s="53">
        <f t="shared" si="9"/>
        <v>0</v>
      </c>
      <c r="AV21" s="53">
        <f t="shared" si="10"/>
        <v>0</v>
      </c>
      <c r="AW21" s="53">
        <f t="shared" si="11"/>
        <v>0</v>
      </c>
      <c r="AX21" s="34">
        <f t="shared" si="12"/>
        <v>0</v>
      </c>
      <c r="AY21" s="53"/>
      <c r="AZ21" s="39"/>
      <c r="BA21" s="53" t="str">
        <f t="shared" si="13"/>
        <v>Not</v>
      </c>
      <c r="BB21" s="53" t="str">
        <f t="shared" si="14"/>
        <v>Not</v>
      </c>
      <c r="BC21" s="53" t="str">
        <f t="shared" si="15"/>
        <v>Not</v>
      </c>
      <c r="BD21" s="34" t="str">
        <f t="shared" si="16"/>
        <v>Not</v>
      </c>
      <c r="BE21" s="53"/>
      <c r="BG21">
        <f t="shared" si="17"/>
        <v>0</v>
      </c>
      <c r="BH21">
        <f t="shared" si="18"/>
        <v>0</v>
      </c>
      <c r="BI21">
        <f t="shared" si="19"/>
        <v>0</v>
      </c>
    </row>
    <row r="22" spans="1:61" x14ac:dyDescent="0.25">
      <c r="A22" s="66">
        <v>2104010202327</v>
      </c>
      <c r="B22" s="67" t="s">
        <v>117</v>
      </c>
      <c r="C22" s="4"/>
      <c r="D22" s="46" t="s">
        <v>42</v>
      </c>
      <c r="E22" s="7" t="s">
        <v>42</v>
      </c>
      <c r="F22" s="8" t="s">
        <v>42</v>
      </c>
      <c r="G22" s="8" t="s">
        <v>42</v>
      </c>
      <c r="H22" s="4" t="s">
        <v>42</v>
      </c>
      <c r="I22" s="4" t="s">
        <v>42</v>
      </c>
      <c r="J22" s="4"/>
      <c r="K22" s="4"/>
      <c r="L22" s="21"/>
      <c r="M22" s="21"/>
      <c r="N22" s="21"/>
      <c r="O22" s="4"/>
      <c r="P22" s="4"/>
      <c r="Q22" s="4"/>
      <c r="R22" s="5">
        <f t="shared" si="20"/>
        <v>0</v>
      </c>
      <c r="S22" s="5">
        <v>4</v>
      </c>
      <c r="T22" s="5">
        <v>1.5</v>
      </c>
      <c r="U22" s="5">
        <v>2</v>
      </c>
      <c r="V22" s="11"/>
      <c r="W22" s="11"/>
      <c r="X22" s="5"/>
      <c r="Y22" s="5"/>
      <c r="Z22" s="5">
        <v>5</v>
      </c>
      <c r="AA22" s="5">
        <v>5</v>
      </c>
      <c r="AB22" s="11">
        <v>1</v>
      </c>
      <c r="AC22" s="11">
        <v>2</v>
      </c>
      <c r="AD22" s="11">
        <v>2</v>
      </c>
      <c r="AE22" s="11">
        <v>2</v>
      </c>
      <c r="AF22" s="5">
        <f t="shared" si="0"/>
        <v>24.5</v>
      </c>
      <c r="AG22" s="4">
        <f>SUM(C22,G22,H22,R22,AF22)</f>
        <v>24.5</v>
      </c>
      <c r="AH22" s="29"/>
      <c r="AI22" s="55">
        <f t="shared" si="1"/>
        <v>2</v>
      </c>
      <c r="AJ22" s="55">
        <f t="shared" si="2"/>
        <v>6.5</v>
      </c>
      <c r="AK22" s="55">
        <f t="shared" si="3"/>
        <v>14</v>
      </c>
      <c r="AL22" s="55">
        <f t="shared" si="7"/>
        <v>2</v>
      </c>
      <c r="AM22" s="55"/>
      <c r="AO22" s="12">
        <f t="shared" si="4"/>
        <v>0.14999812502343721</v>
      </c>
      <c r="AP22" s="12">
        <f t="shared" si="5"/>
        <v>0.74996250187490632</v>
      </c>
      <c r="AQ22" s="12">
        <f t="shared" si="6"/>
        <v>0.41999160016799658</v>
      </c>
      <c r="AR22" s="12">
        <f t="shared" si="8"/>
        <v>4.4775384284735625E-2</v>
      </c>
      <c r="AS22" s="12"/>
      <c r="AT22" s="36"/>
      <c r="AU22" s="34">
        <f t="shared" si="9"/>
        <v>0</v>
      </c>
      <c r="AV22" s="34">
        <f t="shared" si="10"/>
        <v>2</v>
      </c>
      <c r="AW22" s="34">
        <f t="shared" si="11"/>
        <v>1</v>
      </c>
      <c r="AX22" s="34">
        <f t="shared" si="12"/>
        <v>0</v>
      </c>
      <c r="AY22" s="34"/>
      <c r="AZ22" s="39"/>
      <c r="BA22" s="34" t="str">
        <f t="shared" si="13"/>
        <v>Not</v>
      </c>
      <c r="BB22" s="34" t="str">
        <f t="shared" si="14"/>
        <v>Att</v>
      </c>
      <c r="BC22" s="34" t="str">
        <f t="shared" si="15"/>
        <v>Weak</v>
      </c>
      <c r="BD22" s="34" t="str">
        <f t="shared" si="16"/>
        <v>Not</v>
      </c>
      <c r="BE22" s="34"/>
      <c r="BG22">
        <f t="shared" si="17"/>
        <v>0</v>
      </c>
      <c r="BH22">
        <f t="shared" si="18"/>
        <v>3</v>
      </c>
      <c r="BI22">
        <f t="shared" si="19"/>
        <v>1</v>
      </c>
    </row>
    <row r="23" spans="1:61" x14ac:dyDescent="0.25">
      <c r="A23" s="66">
        <v>222220005101152</v>
      </c>
      <c r="B23" s="67" t="s">
        <v>118</v>
      </c>
      <c r="C23" s="4"/>
      <c r="D23" s="6">
        <v>6</v>
      </c>
      <c r="E23" s="7">
        <v>5</v>
      </c>
      <c r="F23" s="8">
        <v>5</v>
      </c>
      <c r="G23" s="30">
        <f t="shared" ref="G23:G62" si="21">LARGE(D23:F23,1)+LARGE(D23:F23,2)</f>
        <v>11</v>
      </c>
      <c r="H23" s="4">
        <v>9</v>
      </c>
      <c r="I23" s="7">
        <v>9</v>
      </c>
      <c r="J23" s="8"/>
      <c r="K23" s="4"/>
      <c r="L23" s="21"/>
      <c r="M23" s="21"/>
      <c r="N23" s="21"/>
      <c r="O23" s="4"/>
      <c r="P23" s="4"/>
      <c r="Q23" s="4"/>
      <c r="R23" s="5">
        <f t="shared" si="20"/>
        <v>9</v>
      </c>
      <c r="S23" s="5"/>
      <c r="T23" s="5"/>
      <c r="U23" s="5"/>
      <c r="V23" s="11">
        <v>0</v>
      </c>
      <c r="W23" s="11">
        <v>0</v>
      </c>
      <c r="X23" s="5">
        <v>0</v>
      </c>
      <c r="Y23" s="5">
        <v>2</v>
      </c>
      <c r="Z23" s="5">
        <v>0</v>
      </c>
      <c r="AA23" s="5">
        <v>0</v>
      </c>
      <c r="AB23" s="11"/>
      <c r="AC23" s="11"/>
      <c r="AD23" s="11">
        <v>1</v>
      </c>
      <c r="AE23" s="11">
        <v>0</v>
      </c>
      <c r="AF23" s="5">
        <f t="shared" si="0"/>
        <v>3</v>
      </c>
      <c r="AG23" s="4">
        <f>SUM(C23,G23,H23,R23,AF23)</f>
        <v>32</v>
      </c>
      <c r="AH23" s="29"/>
      <c r="AI23" s="55">
        <f t="shared" si="1"/>
        <v>5</v>
      </c>
      <c r="AJ23" s="55">
        <f t="shared" si="2"/>
        <v>0</v>
      </c>
      <c r="AK23" s="55">
        <f t="shared" si="3"/>
        <v>15</v>
      </c>
      <c r="AL23" s="55">
        <f t="shared" si="7"/>
        <v>17</v>
      </c>
      <c r="AM23" s="55"/>
      <c r="AO23" s="12">
        <f t="shared" si="4"/>
        <v>0.37499531255859297</v>
      </c>
      <c r="AP23" s="12">
        <f t="shared" si="5"/>
        <v>0</v>
      </c>
      <c r="AQ23" s="12">
        <f t="shared" si="6"/>
        <v>0.44999100017999638</v>
      </c>
      <c r="AR23" s="12">
        <f t="shared" si="8"/>
        <v>0.3805907664202528</v>
      </c>
      <c r="AS23" s="12"/>
      <c r="AT23" s="36"/>
      <c r="AU23" s="34">
        <f t="shared" si="9"/>
        <v>1</v>
      </c>
      <c r="AV23" s="34">
        <f t="shared" si="10"/>
        <v>0</v>
      </c>
      <c r="AW23" s="34">
        <f t="shared" si="11"/>
        <v>1</v>
      </c>
      <c r="AX23" s="34">
        <f t="shared" si="12"/>
        <v>1</v>
      </c>
      <c r="AY23" s="34"/>
      <c r="AZ23" s="39"/>
      <c r="BA23" s="34" t="str">
        <f t="shared" si="13"/>
        <v>Weak</v>
      </c>
      <c r="BB23" s="34" t="str">
        <f t="shared" si="14"/>
        <v>Not</v>
      </c>
      <c r="BC23" s="34" t="str">
        <f t="shared" si="15"/>
        <v>Weak</v>
      </c>
      <c r="BD23" s="34" t="str">
        <f t="shared" si="16"/>
        <v>Weak</v>
      </c>
      <c r="BE23" s="34"/>
      <c r="BG23">
        <f t="shared" si="17"/>
        <v>2</v>
      </c>
      <c r="BH23">
        <f t="shared" si="18"/>
        <v>1</v>
      </c>
      <c r="BI23">
        <f t="shared" si="19"/>
        <v>1</v>
      </c>
    </row>
    <row r="24" spans="1:61" x14ac:dyDescent="0.25">
      <c r="A24" s="66">
        <v>222220005101153</v>
      </c>
      <c r="B24" s="67" t="s">
        <v>119</v>
      </c>
      <c r="C24" s="25"/>
      <c r="D24" s="51">
        <v>0</v>
      </c>
      <c r="E24" s="51">
        <v>1</v>
      </c>
      <c r="F24" s="51">
        <v>5</v>
      </c>
      <c r="G24" s="51" t="s">
        <v>42</v>
      </c>
      <c r="H24" s="51">
        <v>8</v>
      </c>
      <c r="I24" s="51">
        <v>6</v>
      </c>
      <c r="J24" s="51"/>
      <c r="K24" s="51"/>
      <c r="L24" s="51"/>
      <c r="M24" s="51"/>
      <c r="N24" s="51"/>
      <c r="O24" s="51"/>
      <c r="P24" s="51"/>
      <c r="Q24" s="51"/>
      <c r="R24" s="31">
        <f>SUM(I24:P24)</f>
        <v>6</v>
      </c>
      <c r="S24" s="5">
        <v>0</v>
      </c>
      <c r="T24" s="5">
        <v>0</v>
      </c>
      <c r="U24" s="5">
        <v>0</v>
      </c>
      <c r="V24" s="11"/>
      <c r="W24" s="11"/>
      <c r="X24" s="5">
        <v>2</v>
      </c>
      <c r="Y24" s="5">
        <v>0</v>
      </c>
      <c r="Z24" s="5">
        <v>0</v>
      </c>
      <c r="AA24" s="5">
        <v>0</v>
      </c>
      <c r="AB24" s="11"/>
      <c r="AC24" s="11"/>
      <c r="AD24" s="11">
        <v>3</v>
      </c>
      <c r="AE24" s="11">
        <v>2</v>
      </c>
      <c r="AF24" s="5">
        <f t="shared" si="0"/>
        <v>7</v>
      </c>
      <c r="AG24" s="4"/>
      <c r="AH24" s="29"/>
      <c r="AI24" s="56">
        <f t="shared" si="1"/>
        <v>5</v>
      </c>
      <c r="AJ24" s="56">
        <f t="shared" si="2"/>
        <v>0</v>
      </c>
      <c r="AK24" s="56">
        <f t="shared" si="3"/>
        <v>14</v>
      </c>
      <c r="AL24" s="55">
        <f t="shared" si="7"/>
        <v>8</v>
      </c>
      <c r="AM24" s="56"/>
      <c r="AO24" s="52">
        <f t="shared" si="4"/>
        <v>0.37499531255859297</v>
      </c>
      <c r="AP24" s="52">
        <f t="shared" si="5"/>
        <v>0</v>
      </c>
      <c r="AQ24" s="52">
        <f t="shared" si="6"/>
        <v>0.41999160016799658</v>
      </c>
      <c r="AR24" s="12">
        <f t="shared" si="8"/>
        <v>0.1791015371389425</v>
      </c>
      <c r="AS24" s="52"/>
      <c r="AT24" s="36"/>
      <c r="AU24" s="53">
        <f t="shared" si="9"/>
        <v>1</v>
      </c>
      <c r="AV24" s="53">
        <f t="shared" si="10"/>
        <v>0</v>
      </c>
      <c r="AW24" s="53">
        <f t="shared" si="11"/>
        <v>1</v>
      </c>
      <c r="AX24" s="34">
        <f t="shared" si="12"/>
        <v>0</v>
      </c>
      <c r="AY24" s="53"/>
      <c r="AZ24" s="39"/>
      <c r="BA24" s="53" t="str">
        <f t="shared" si="13"/>
        <v>Weak</v>
      </c>
      <c r="BB24" s="53" t="str">
        <f t="shared" si="14"/>
        <v>Not</v>
      </c>
      <c r="BC24" s="53" t="str">
        <f t="shared" si="15"/>
        <v>Weak</v>
      </c>
      <c r="BD24" s="34" t="str">
        <f t="shared" si="16"/>
        <v>Not</v>
      </c>
      <c r="BE24" s="53"/>
      <c r="BG24">
        <f t="shared" si="17"/>
        <v>1</v>
      </c>
      <c r="BH24">
        <f t="shared" si="18"/>
        <v>1</v>
      </c>
      <c r="BI24">
        <f t="shared" si="19"/>
        <v>1</v>
      </c>
    </row>
    <row r="25" spans="1:61" x14ac:dyDescent="0.25">
      <c r="A25" s="66">
        <v>222220005101154</v>
      </c>
      <c r="B25" s="67" t="s">
        <v>120</v>
      </c>
      <c r="C25" s="25"/>
      <c r="D25" s="51">
        <v>0</v>
      </c>
      <c r="E25" s="51">
        <v>2</v>
      </c>
      <c r="F25" s="51">
        <v>0</v>
      </c>
      <c r="G25" s="51" t="s">
        <v>42</v>
      </c>
      <c r="H25" s="51">
        <v>8</v>
      </c>
      <c r="I25" s="51">
        <v>10</v>
      </c>
      <c r="J25" s="51"/>
      <c r="K25" s="51"/>
      <c r="L25" s="51"/>
      <c r="M25" s="51"/>
      <c r="N25" s="51"/>
      <c r="O25" s="51"/>
      <c r="P25" s="51"/>
      <c r="Q25" s="51"/>
      <c r="R25" s="31">
        <f>SUM(I25:P25)</f>
        <v>10</v>
      </c>
      <c r="S25" s="5">
        <v>0</v>
      </c>
      <c r="T25" s="5">
        <v>2.5</v>
      </c>
      <c r="U25" s="5">
        <v>0</v>
      </c>
      <c r="V25" s="11">
        <v>1</v>
      </c>
      <c r="W25" s="11">
        <v>0</v>
      </c>
      <c r="X25" s="5">
        <v>1.5</v>
      </c>
      <c r="Y25" s="5">
        <v>4</v>
      </c>
      <c r="Z25" s="5">
        <v>0</v>
      </c>
      <c r="AA25" s="5">
        <v>2</v>
      </c>
      <c r="AB25" s="24"/>
      <c r="AC25" s="28"/>
      <c r="AD25" s="24"/>
      <c r="AE25" s="24"/>
      <c r="AF25" s="5">
        <f t="shared" si="0"/>
        <v>11</v>
      </c>
      <c r="AG25" s="4"/>
      <c r="AH25" s="29"/>
      <c r="AI25" s="56">
        <f t="shared" si="1"/>
        <v>0</v>
      </c>
      <c r="AJ25" s="56">
        <f t="shared" si="2"/>
        <v>2.5</v>
      </c>
      <c r="AK25" s="56">
        <f t="shared" si="3"/>
        <v>12</v>
      </c>
      <c r="AL25" s="55">
        <f t="shared" si="7"/>
        <v>16.5</v>
      </c>
      <c r="AM25" s="56"/>
      <c r="AO25" s="52">
        <f t="shared" si="4"/>
        <v>0</v>
      </c>
      <c r="AP25" s="52">
        <f t="shared" si="5"/>
        <v>0.2884471161057332</v>
      </c>
      <c r="AQ25" s="52">
        <f t="shared" si="6"/>
        <v>0.35999280014399709</v>
      </c>
      <c r="AR25" s="12">
        <f t="shared" si="8"/>
        <v>0.3693969203490689</v>
      </c>
      <c r="AS25" s="52"/>
      <c r="AT25" s="36"/>
      <c r="AU25" s="53">
        <f t="shared" si="9"/>
        <v>0</v>
      </c>
      <c r="AV25" s="53">
        <f t="shared" si="10"/>
        <v>1</v>
      </c>
      <c r="AW25" s="53">
        <f t="shared" si="11"/>
        <v>1</v>
      </c>
      <c r="AX25" s="34">
        <f t="shared" si="12"/>
        <v>1</v>
      </c>
      <c r="AY25" s="53"/>
      <c r="AZ25" s="39"/>
      <c r="BA25" s="53" t="str">
        <f t="shared" si="13"/>
        <v>Not</v>
      </c>
      <c r="BB25" s="53" t="str">
        <f t="shared" si="14"/>
        <v>Weak</v>
      </c>
      <c r="BC25" s="53" t="str">
        <f t="shared" si="15"/>
        <v>Weak</v>
      </c>
      <c r="BD25" s="34" t="str">
        <f t="shared" si="16"/>
        <v>Weak</v>
      </c>
      <c r="BE25" s="53"/>
      <c r="BG25">
        <f t="shared" si="17"/>
        <v>1</v>
      </c>
      <c r="BH25">
        <f t="shared" si="18"/>
        <v>2</v>
      </c>
      <c r="BI25">
        <f t="shared" si="19"/>
        <v>1</v>
      </c>
    </row>
    <row r="26" spans="1:61" x14ac:dyDescent="0.25">
      <c r="A26" s="66">
        <v>222220005101155</v>
      </c>
      <c r="B26" s="67" t="s">
        <v>121</v>
      </c>
      <c r="C26" s="4"/>
      <c r="D26" s="6">
        <v>0</v>
      </c>
      <c r="E26" s="7">
        <v>6</v>
      </c>
      <c r="F26" s="8">
        <v>0</v>
      </c>
      <c r="G26" s="30">
        <f t="shared" si="21"/>
        <v>6</v>
      </c>
      <c r="H26" s="4">
        <v>9</v>
      </c>
      <c r="I26" s="7">
        <v>6</v>
      </c>
      <c r="J26" s="8"/>
      <c r="K26" s="4"/>
      <c r="L26" s="21"/>
      <c r="M26" s="21"/>
      <c r="N26" s="21"/>
      <c r="O26" s="4"/>
      <c r="P26" s="4"/>
      <c r="Q26" s="4"/>
      <c r="R26" s="5">
        <f t="shared" si="20"/>
        <v>6</v>
      </c>
      <c r="S26" s="5"/>
      <c r="T26" s="5"/>
      <c r="U26" s="5"/>
      <c r="V26" s="11"/>
      <c r="W26" s="11"/>
      <c r="X26" s="5"/>
      <c r="Y26" s="5"/>
      <c r="Z26" s="5">
        <v>5</v>
      </c>
      <c r="AA26" s="5">
        <v>5</v>
      </c>
      <c r="AB26" s="11">
        <v>0</v>
      </c>
      <c r="AC26" s="11">
        <v>0</v>
      </c>
      <c r="AD26" s="11">
        <v>1</v>
      </c>
      <c r="AE26" s="11">
        <v>1</v>
      </c>
      <c r="AF26" s="5">
        <f t="shared" si="0"/>
        <v>12</v>
      </c>
      <c r="AG26" s="4">
        <f>SUM(C26,G26,H26,R26,AF26)</f>
        <v>33</v>
      </c>
      <c r="AH26" s="29"/>
      <c r="AI26" s="55">
        <f t="shared" si="1"/>
        <v>0</v>
      </c>
      <c r="AJ26" s="55">
        <f t="shared" si="2"/>
        <v>0</v>
      </c>
      <c r="AK26" s="55">
        <f t="shared" si="3"/>
        <v>27</v>
      </c>
      <c r="AL26" s="55">
        <f t="shared" si="7"/>
        <v>6</v>
      </c>
      <c r="AM26" s="55"/>
      <c r="AO26" s="12">
        <f t="shared" si="4"/>
        <v>0</v>
      </c>
      <c r="AP26" s="12">
        <f t="shared" si="5"/>
        <v>0</v>
      </c>
      <c r="AQ26" s="12">
        <f t="shared" si="6"/>
        <v>0.80998380032399342</v>
      </c>
      <c r="AR26" s="12">
        <f t="shared" si="8"/>
        <v>0.13432615285420688</v>
      </c>
      <c r="AS26" s="12"/>
      <c r="AT26" s="36"/>
      <c r="AU26" s="34">
        <f t="shared" si="9"/>
        <v>0</v>
      </c>
      <c r="AV26" s="34">
        <f t="shared" si="10"/>
        <v>0</v>
      </c>
      <c r="AW26" s="34">
        <f t="shared" si="11"/>
        <v>2</v>
      </c>
      <c r="AX26" s="34">
        <f t="shared" si="12"/>
        <v>0</v>
      </c>
      <c r="AY26" s="34"/>
      <c r="AZ26" s="39"/>
      <c r="BA26" s="34" t="str">
        <f t="shared" si="13"/>
        <v>Not</v>
      </c>
      <c r="BB26" s="34" t="str">
        <f t="shared" si="14"/>
        <v>Not</v>
      </c>
      <c r="BC26" s="34" t="str">
        <f t="shared" si="15"/>
        <v>Att</v>
      </c>
      <c r="BD26" s="34" t="str">
        <f t="shared" si="16"/>
        <v>Not</v>
      </c>
      <c r="BE26" s="34"/>
      <c r="BG26">
        <f t="shared" si="17"/>
        <v>0</v>
      </c>
      <c r="BH26">
        <f t="shared" si="18"/>
        <v>2</v>
      </c>
      <c r="BI26">
        <f t="shared" si="19"/>
        <v>2</v>
      </c>
    </row>
    <row r="27" spans="1:61" x14ac:dyDescent="0.25">
      <c r="A27" s="66">
        <v>222220005101157</v>
      </c>
      <c r="B27" s="67" t="s">
        <v>122</v>
      </c>
      <c r="C27" s="4"/>
      <c r="D27" s="6">
        <v>0</v>
      </c>
      <c r="E27" s="7">
        <v>0</v>
      </c>
      <c r="F27" s="8">
        <v>5</v>
      </c>
      <c r="G27" s="30">
        <f t="shared" si="21"/>
        <v>5</v>
      </c>
      <c r="H27" s="4">
        <v>9</v>
      </c>
      <c r="I27" s="7">
        <v>5.5</v>
      </c>
      <c r="J27" s="8"/>
      <c r="K27" s="4"/>
      <c r="L27" s="21"/>
      <c r="M27" s="21"/>
      <c r="N27" s="21"/>
      <c r="O27" s="4"/>
      <c r="P27" s="4"/>
      <c r="Q27" s="4"/>
      <c r="R27" s="5">
        <f t="shared" si="20"/>
        <v>5.5</v>
      </c>
      <c r="S27" s="5"/>
      <c r="T27" s="5">
        <v>1.5</v>
      </c>
      <c r="U27" s="5">
        <v>2</v>
      </c>
      <c r="V27" s="11"/>
      <c r="W27" s="11"/>
      <c r="X27" s="5">
        <v>2</v>
      </c>
      <c r="Y27" s="5">
        <v>2</v>
      </c>
      <c r="Z27" s="5"/>
      <c r="AA27" s="5"/>
      <c r="AB27" s="11">
        <v>0</v>
      </c>
      <c r="AC27" s="11">
        <v>2</v>
      </c>
      <c r="AD27" s="11">
        <v>3</v>
      </c>
      <c r="AE27" s="11">
        <v>4</v>
      </c>
      <c r="AF27" s="5">
        <f t="shared" si="0"/>
        <v>16.5</v>
      </c>
      <c r="AG27" s="4">
        <f>SUM(C27,G27,H27,R27,AF27)</f>
        <v>36</v>
      </c>
      <c r="AH27" s="29"/>
      <c r="AI27" s="55">
        <f t="shared" si="1"/>
        <v>7</v>
      </c>
      <c r="AJ27" s="55">
        <f t="shared" si="2"/>
        <v>1.5</v>
      </c>
      <c r="AK27" s="55">
        <f t="shared" si="3"/>
        <v>16</v>
      </c>
      <c r="AL27" s="55">
        <f t="shared" si="7"/>
        <v>11.5</v>
      </c>
      <c r="AM27" s="55"/>
      <c r="AO27" s="12">
        <f t="shared" si="4"/>
        <v>0.52499343758203021</v>
      </c>
      <c r="AP27" s="12">
        <f t="shared" si="5"/>
        <v>0.17306826966343991</v>
      </c>
      <c r="AQ27" s="12">
        <f t="shared" si="6"/>
        <v>0.47999040019199612</v>
      </c>
      <c r="AR27" s="12">
        <f t="shared" si="8"/>
        <v>0.25745845963722985</v>
      </c>
      <c r="AS27" s="12"/>
      <c r="AT27" s="36"/>
      <c r="AU27" s="34">
        <f t="shared" si="9"/>
        <v>2</v>
      </c>
      <c r="AV27" s="34">
        <f t="shared" si="10"/>
        <v>0</v>
      </c>
      <c r="AW27" s="34">
        <f t="shared" si="11"/>
        <v>1</v>
      </c>
      <c r="AX27" s="34">
        <f t="shared" si="12"/>
        <v>1</v>
      </c>
      <c r="AY27" s="34"/>
      <c r="AZ27" s="39"/>
      <c r="BA27" s="34" t="str">
        <f t="shared" si="13"/>
        <v>Att</v>
      </c>
      <c r="BB27" s="34" t="str">
        <f t="shared" si="14"/>
        <v>Not</v>
      </c>
      <c r="BC27" s="34" t="str">
        <f t="shared" si="15"/>
        <v>Weak</v>
      </c>
      <c r="BD27" s="34" t="str">
        <f t="shared" si="16"/>
        <v>Weak</v>
      </c>
      <c r="BE27" s="34"/>
      <c r="BG27">
        <f t="shared" si="17"/>
        <v>3</v>
      </c>
      <c r="BH27">
        <f t="shared" si="18"/>
        <v>1</v>
      </c>
      <c r="BI27">
        <f t="shared" si="19"/>
        <v>1</v>
      </c>
    </row>
    <row r="28" spans="1:61" x14ac:dyDescent="0.25">
      <c r="A28" s="66">
        <v>222220005101158</v>
      </c>
      <c r="B28" s="67" t="s">
        <v>123</v>
      </c>
      <c r="C28" s="25"/>
      <c r="D28" s="51">
        <v>0</v>
      </c>
      <c r="E28" s="51">
        <v>8</v>
      </c>
      <c r="F28" s="51">
        <v>5</v>
      </c>
      <c r="G28" s="51" t="s">
        <v>42</v>
      </c>
      <c r="H28" s="51">
        <v>9</v>
      </c>
      <c r="I28" s="51">
        <v>6</v>
      </c>
      <c r="J28" s="51"/>
      <c r="K28" s="51"/>
      <c r="L28" s="51"/>
      <c r="M28" s="51"/>
      <c r="N28" s="51"/>
      <c r="O28" s="51"/>
      <c r="P28" s="51"/>
      <c r="Q28" s="51"/>
      <c r="R28" s="31">
        <f>SUM(I28:P28)</f>
        <v>6</v>
      </c>
      <c r="S28" s="5">
        <v>0</v>
      </c>
      <c r="T28" s="5">
        <v>0</v>
      </c>
      <c r="U28" s="5">
        <v>0</v>
      </c>
      <c r="V28" s="11"/>
      <c r="W28" s="11"/>
      <c r="X28" s="5"/>
      <c r="Y28" s="5"/>
      <c r="Z28" s="5">
        <v>2</v>
      </c>
      <c r="AA28" s="5">
        <v>0</v>
      </c>
      <c r="AB28" s="11">
        <v>0</v>
      </c>
      <c r="AC28" s="11">
        <v>0</v>
      </c>
      <c r="AD28" s="11">
        <v>1</v>
      </c>
      <c r="AE28" s="11">
        <v>2</v>
      </c>
      <c r="AF28" s="5">
        <f t="shared" si="0"/>
        <v>5</v>
      </c>
      <c r="AG28" s="4"/>
      <c r="AH28" s="29"/>
      <c r="AI28" s="56">
        <f t="shared" si="1"/>
        <v>5</v>
      </c>
      <c r="AJ28" s="56">
        <f t="shared" si="2"/>
        <v>0</v>
      </c>
      <c r="AK28" s="56">
        <f t="shared" si="3"/>
        <v>22</v>
      </c>
      <c r="AL28" s="55">
        <f t="shared" si="7"/>
        <v>6</v>
      </c>
      <c r="AM28" s="56"/>
      <c r="AO28" s="52">
        <f t="shared" si="4"/>
        <v>0.37499531255859297</v>
      </c>
      <c r="AP28" s="52">
        <f t="shared" si="5"/>
        <v>0</v>
      </c>
      <c r="AQ28" s="52">
        <f t="shared" si="6"/>
        <v>0.6599868002639947</v>
      </c>
      <c r="AR28" s="12">
        <f t="shared" si="8"/>
        <v>0.13432615285420688</v>
      </c>
      <c r="AS28" s="52"/>
      <c r="AT28" s="36"/>
      <c r="AU28" s="53">
        <f t="shared" si="9"/>
        <v>1</v>
      </c>
      <c r="AV28" s="53">
        <f t="shared" si="10"/>
        <v>0</v>
      </c>
      <c r="AW28" s="53">
        <f t="shared" si="11"/>
        <v>2</v>
      </c>
      <c r="AX28" s="34">
        <f t="shared" si="12"/>
        <v>0</v>
      </c>
      <c r="AY28" s="53"/>
      <c r="AZ28" s="39"/>
      <c r="BA28" s="53" t="str">
        <f t="shared" si="13"/>
        <v>Weak</v>
      </c>
      <c r="BB28" s="53" t="str">
        <f t="shared" si="14"/>
        <v>Not</v>
      </c>
      <c r="BC28" s="53" t="str">
        <f t="shared" si="15"/>
        <v>Att</v>
      </c>
      <c r="BD28" s="34" t="str">
        <f t="shared" si="16"/>
        <v>Not</v>
      </c>
      <c r="BE28" s="53"/>
      <c r="BG28">
        <f t="shared" si="17"/>
        <v>1</v>
      </c>
      <c r="BH28">
        <f t="shared" si="18"/>
        <v>2</v>
      </c>
      <c r="BI28">
        <f t="shared" si="19"/>
        <v>2</v>
      </c>
    </row>
    <row r="29" spans="1:61" x14ac:dyDescent="0.25">
      <c r="A29" s="66">
        <v>222220005101159</v>
      </c>
      <c r="B29" s="67" t="s">
        <v>124</v>
      </c>
      <c r="C29" s="4"/>
      <c r="D29" s="6">
        <v>0</v>
      </c>
      <c r="E29" s="7">
        <v>1</v>
      </c>
      <c r="F29" s="8">
        <v>2</v>
      </c>
      <c r="G29" s="30">
        <v>0</v>
      </c>
      <c r="H29" s="4">
        <v>8</v>
      </c>
      <c r="I29" s="7">
        <v>3.5</v>
      </c>
      <c r="J29" s="8"/>
      <c r="K29" s="4"/>
      <c r="L29" s="21"/>
      <c r="M29" s="21"/>
      <c r="N29" s="21"/>
      <c r="O29" s="4"/>
      <c r="P29" s="4"/>
      <c r="Q29" s="4"/>
      <c r="R29" s="5">
        <f t="shared" si="20"/>
        <v>3.5</v>
      </c>
      <c r="S29" s="5" t="s">
        <v>18</v>
      </c>
      <c r="T29" s="5" t="s">
        <v>18</v>
      </c>
      <c r="U29" s="5" t="s">
        <v>18</v>
      </c>
      <c r="V29" s="11" t="s">
        <v>18</v>
      </c>
      <c r="W29" s="11" t="s">
        <v>18</v>
      </c>
      <c r="X29" s="5" t="s">
        <v>18</v>
      </c>
      <c r="Y29" s="5" t="s">
        <v>18</v>
      </c>
      <c r="Z29" s="5" t="s">
        <v>18</v>
      </c>
      <c r="AA29" s="5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5">
        <f t="shared" si="0"/>
        <v>0</v>
      </c>
      <c r="AG29" s="4">
        <f>SUM(C29,G29,H29,R29,AF29)</f>
        <v>11.5</v>
      </c>
      <c r="AH29" s="29"/>
      <c r="AI29" s="55">
        <f t="shared" si="1"/>
        <v>2</v>
      </c>
      <c r="AJ29" s="55">
        <f t="shared" si="2"/>
        <v>0</v>
      </c>
      <c r="AK29" s="55">
        <f t="shared" si="3"/>
        <v>9</v>
      </c>
      <c r="AL29" s="55">
        <f t="shared" si="7"/>
        <v>3.5</v>
      </c>
      <c r="AM29" s="55"/>
      <c r="AO29" s="12">
        <f t="shared" si="4"/>
        <v>0.14999812502343721</v>
      </c>
      <c r="AP29" s="12">
        <f t="shared" si="5"/>
        <v>0</v>
      </c>
      <c r="AQ29" s="12">
        <f t="shared" si="6"/>
        <v>0.26999460010799781</v>
      </c>
      <c r="AR29" s="12">
        <f t="shared" si="8"/>
        <v>7.8356922498287337E-2</v>
      </c>
      <c r="AS29" s="12"/>
      <c r="AT29" s="36"/>
      <c r="AU29" s="34">
        <f t="shared" si="9"/>
        <v>0</v>
      </c>
      <c r="AV29" s="34">
        <f t="shared" si="10"/>
        <v>0</v>
      </c>
      <c r="AW29" s="34">
        <f t="shared" si="11"/>
        <v>1</v>
      </c>
      <c r="AX29" s="34">
        <f t="shared" si="12"/>
        <v>0</v>
      </c>
      <c r="AY29" s="34"/>
      <c r="AZ29" s="39"/>
      <c r="BA29" s="34" t="str">
        <f t="shared" si="13"/>
        <v>Not</v>
      </c>
      <c r="BB29" s="34" t="str">
        <f t="shared" si="14"/>
        <v>Not</v>
      </c>
      <c r="BC29" s="34" t="str">
        <f t="shared" si="15"/>
        <v>Weak</v>
      </c>
      <c r="BD29" s="34" t="str">
        <f t="shared" si="16"/>
        <v>Not</v>
      </c>
      <c r="BE29" s="34"/>
      <c r="BG29">
        <f t="shared" si="17"/>
        <v>0</v>
      </c>
      <c r="BH29">
        <f t="shared" si="18"/>
        <v>1</v>
      </c>
      <c r="BI29">
        <f t="shared" si="19"/>
        <v>1</v>
      </c>
    </row>
    <row r="30" spans="1:61" x14ac:dyDescent="0.25">
      <c r="A30" s="66">
        <v>222220005101160</v>
      </c>
      <c r="B30" s="67" t="s">
        <v>125</v>
      </c>
      <c r="C30" s="4"/>
      <c r="D30" s="6" t="s">
        <v>61</v>
      </c>
      <c r="E30" s="7" t="s">
        <v>61</v>
      </c>
      <c r="F30" s="8" t="s">
        <v>61</v>
      </c>
      <c r="G30" s="30">
        <v>0</v>
      </c>
      <c r="H30" s="4" t="s">
        <v>61</v>
      </c>
      <c r="I30" s="7" t="s">
        <v>61</v>
      </c>
      <c r="J30" s="8"/>
      <c r="K30" s="4"/>
      <c r="L30" s="21"/>
      <c r="M30" s="21"/>
      <c r="N30" s="21"/>
      <c r="O30" s="4"/>
      <c r="P30" s="4"/>
      <c r="Q30" s="4"/>
      <c r="R30" s="5">
        <f t="shared" si="20"/>
        <v>0</v>
      </c>
      <c r="S30" s="5"/>
      <c r="T30" s="5">
        <v>0</v>
      </c>
      <c r="U30" s="5">
        <v>0</v>
      </c>
      <c r="V30" s="11"/>
      <c r="W30" s="11"/>
      <c r="X30" s="5"/>
      <c r="Y30" s="5"/>
      <c r="Z30" s="5">
        <v>0</v>
      </c>
      <c r="AA30" s="5"/>
      <c r="AB30" s="11"/>
      <c r="AC30" s="11"/>
      <c r="AD30" s="11">
        <v>1</v>
      </c>
      <c r="AE30" s="11">
        <v>2</v>
      </c>
      <c r="AF30" s="5">
        <f t="shared" si="0"/>
        <v>3</v>
      </c>
      <c r="AG30" s="4">
        <f>SUM(C30,G30,H30,R30,AF30)</f>
        <v>3</v>
      </c>
      <c r="AH30" s="29"/>
      <c r="AI30" s="55">
        <f t="shared" si="1"/>
        <v>0</v>
      </c>
      <c r="AJ30" s="55">
        <f t="shared" si="2"/>
        <v>0</v>
      </c>
      <c r="AK30" s="55">
        <f t="shared" si="3"/>
        <v>3</v>
      </c>
      <c r="AL30" s="55">
        <f t="shared" si="7"/>
        <v>0</v>
      </c>
      <c r="AM30" s="55"/>
      <c r="AO30" s="12">
        <f t="shared" si="4"/>
        <v>0</v>
      </c>
      <c r="AP30" s="12">
        <f t="shared" si="5"/>
        <v>0</v>
      </c>
      <c r="AQ30" s="12">
        <f t="shared" si="6"/>
        <v>8.9998200035999273E-2</v>
      </c>
      <c r="AR30" s="12">
        <f t="shared" si="8"/>
        <v>0</v>
      </c>
      <c r="AS30" s="12"/>
      <c r="AT30" s="36"/>
      <c r="AU30" s="34">
        <f t="shared" si="9"/>
        <v>0</v>
      </c>
      <c r="AV30" s="34">
        <f t="shared" si="10"/>
        <v>0</v>
      </c>
      <c r="AW30" s="34">
        <f t="shared" si="11"/>
        <v>0</v>
      </c>
      <c r="AX30" s="34">
        <f t="shared" si="12"/>
        <v>0</v>
      </c>
      <c r="AY30" s="34"/>
      <c r="AZ30" s="39"/>
      <c r="BA30" s="34" t="str">
        <f t="shared" si="13"/>
        <v>Not</v>
      </c>
      <c r="BB30" s="34" t="str">
        <f t="shared" si="14"/>
        <v>Not</v>
      </c>
      <c r="BC30" s="34" t="str">
        <f t="shared" si="15"/>
        <v>Not</v>
      </c>
      <c r="BD30" s="34" t="str">
        <f t="shared" si="16"/>
        <v>Not</v>
      </c>
      <c r="BE30" s="34"/>
      <c r="BG30">
        <f t="shared" si="17"/>
        <v>0</v>
      </c>
      <c r="BH30">
        <f t="shared" si="18"/>
        <v>0</v>
      </c>
      <c r="BI30">
        <f t="shared" si="19"/>
        <v>0</v>
      </c>
    </row>
    <row r="31" spans="1:61" x14ac:dyDescent="0.25">
      <c r="A31" s="66">
        <v>222220005101162</v>
      </c>
      <c r="B31" s="67" t="s">
        <v>126</v>
      </c>
      <c r="C31" s="4"/>
      <c r="D31" s="6">
        <v>0</v>
      </c>
      <c r="E31" s="7">
        <v>0</v>
      </c>
      <c r="F31" s="8">
        <v>2</v>
      </c>
      <c r="G31" s="30">
        <f t="shared" si="21"/>
        <v>2</v>
      </c>
      <c r="H31" s="4">
        <v>8</v>
      </c>
      <c r="I31" s="7">
        <v>0</v>
      </c>
      <c r="J31" s="8"/>
      <c r="K31" s="4"/>
      <c r="L31" s="21"/>
      <c r="M31" s="21"/>
      <c r="N31" s="21"/>
      <c r="O31" s="4"/>
      <c r="P31" s="4"/>
      <c r="Q31" s="4"/>
      <c r="R31" s="5">
        <f t="shared" si="20"/>
        <v>0</v>
      </c>
      <c r="S31" s="5">
        <v>4</v>
      </c>
      <c r="T31" s="5">
        <v>0</v>
      </c>
      <c r="U31" s="5">
        <v>0</v>
      </c>
      <c r="V31" s="11"/>
      <c r="W31" s="11"/>
      <c r="X31" s="5">
        <v>2</v>
      </c>
      <c r="Y31" s="5">
        <v>4</v>
      </c>
      <c r="Z31" s="5"/>
      <c r="AA31" s="5"/>
      <c r="AB31" s="11">
        <v>5</v>
      </c>
      <c r="AC31" s="11">
        <v>0</v>
      </c>
      <c r="AD31" s="11">
        <v>3</v>
      </c>
      <c r="AE31" s="11">
        <v>4</v>
      </c>
      <c r="AF31" s="5">
        <f t="shared" si="0"/>
        <v>22</v>
      </c>
      <c r="AG31" s="4">
        <f>SUM(C31,G31,H31,R31,AF31)</f>
        <v>32</v>
      </c>
      <c r="AH31" s="29"/>
      <c r="AI31" s="55">
        <f t="shared" si="1"/>
        <v>2</v>
      </c>
      <c r="AJ31" s="55">
        <f t="shared" si="2"/>
        <v>9</v>
      </c>
      <c r="AK31" s="55">
        <f t="shared" si="3"/>
        <v>15</v>
      </c>
      <c r="AL31" s="55">
        <f t="shared" si="7"/>
        <v>6</v>
      </c>
      <c r="AM31" s="55"/>
      <c r="AO31" s="12">
        <f t="shared" si="4"/>
        <v>0.14999812502343721</v>
      </c>
      <c r="AP31" s="12">
        <f t="shared" si="5"/>
        <v>1</v>
      </c>
      <c r="AQ31" s="12">
        <f t="shared" si="6"/>
        <v>0.44999100017999638</v>
      </c>
      <c r="AR31" s="12">
        <f t="shared" si="8"/>
        <v>0.13432615285420688</v>
      </c>
      <c r="AS31" s="12"/>
      <c r="AT31" s="36"/>
      <c r="AU31" s="34">
        <f t="shared" si="9"/>
        <v>0</v>
      </c>
      <c r="AV31" s="34">
        <f t="shared" si="10"/>
        <v>2</v>
      </c>
      <c r="AW31" s="34">
        <f t="shared" si="11"/>
        <v>1</v>
      </c>
      <c r="AX31" s="34">
        <f t="shared" si="12"/>
        <v>0</v>
      </c>
      <c r="AY31" s="34"/>
      <c r="AZ31" s="39"/>
      <c r="BA31" s="34" t="str">
        <f t="shared" si="13"/>
        <v>Not</v>
      </c>
      <c r="BB31" s="34" t="str">
        <f t="shared" si="14"/>
        <v>Att</v>
      </c>
      <c r="BC31" s="34" t="str">
        <f t="shared" si="15"/>
        <v>Weak</v>
      </c>
      <c r="BD31" s="34" t="str">
        <f>IF(AX31=2,"Att", (IF(AX31=0,"Not","Weak")))</f>
        <v>Not</v>
      </c>
      <c r="BE31" s="34"/>
      <c r="BG31">
        <f t="shared" si="17"/>
        <v>0</v>
      </c>
      <c r="BH31">
        <f t="shared" si="18"/>
        <v>3</v>
      </c>
      <c r="BI31">
        <f t="shared" si="19"/>
        <v>1</v>
      </c>
    </row>
    <row r="32" spans="1:61" x14ac:dyDescent="0.25">
      <c r="A32" s="66">
        <v>222220005101163</v>
      </c>
      <c r="B32" s="67" t="s">
        <v>127</v>
      </c>
      <c r="C32" s="4"/>
      <c r="D32" s="6">
        <v>3</v>
      </c>
      <c r="E32" s="7">
        <v>2</v>
      </c>
      <c r="F32" s="8">
        <v>2</v>
      </c>
      <c r="G32" s="30">
        <f t="shared" si="21"/>
        <v>5</v>
      </c>
      <c r="H32" s="4">
        <v>9</v>
      </c>
      <c r="I32" s="7">
        <v>13</v>
      </c>
      <c r="J32" s="8"/>
      <c r="K32" s="4"/>
      <c r="L32" s="21"/>
      <c r="M32" s="21"/>
      <c r="N32" s="21"/>
      <c r="O32" s="4"/>
      <c r="P32" s="4"/>
      <c r="Q32" s="4"/>
      <c r="R32" s="5">
        <f t="shared" si="20"/>
        <v>13</v>
      </c>
      <c r="S32" s="5">
        <v>0</v>
      </c>
      <c r="T32" s="5">
        <v>0</v>
      </c>
      <c r="U32" s="5">
        <v>0</v>
      </c>
      <c r="V32" s="11"/>
      <c r="W32" s="11"/>
      <c r="X32" s="5">
        <v>2</v>
      </c>
      <c r="Y32" s="5">
        <v>2</v>
      </c>
      <c r="Z32" s="5">
        <v>0</v>
      </c>
      <c r="AA32" s="5">
        <v>0</v>
      </c>
      <c r="AB32" s="11"/>
      <c r="AC32" s="11"/>
      <c r="AD32" s="11">
        <v>1</v>
      </c>
      <c r="AE32" s="11">
        <v>4</v>
      </c>
      <c r="AF32" s="5">
        <f t="shared" si="0"/>
        <v>9</v>
      </c>
      <c r="AG32" s="4">
        <f>SUM(C32,G32,H32,R32,AF32)</f>
        <v>36</v>
      </c>
      <c r="AH32" s="29"/>
      <c r="AI32" s="55">
        <f t="shared" si="1"/>
        <v>2</v>
      </c>
      <c r="AJ32" s="55">
        <f t="shared" si="2"/>
        <v>0</v>
      </c>
      <c r="AK32" s="55">
        <f t="shared" si="3"/>
        <v>16</v>
      </c>
      <c r="AL32" s="55">
        <f t="shared" si="7"/>
        <v>20</v>
      </c>
      <c r="AM32" s="55"/>
      <c r="AO32" s="12">
        <f t="shared" si="4"/>
        <v>0.14999812502343721</v>
      </c>
      <c r="AP32" s="12">
        <f t="shared" si="5"/>
        <v>0</v>
      </c>
      <c r="AQ32" s="12">
        <f t="shared" si="6"/>
        <v>0.47999040019199612</v>
      </c>
      <c r="AR32" s="12">
        <f t="shared" si="8"/>
        <v>0.44775384284735625</v>
      </c>
      <c r="AS32" s="12"/>
      <c r="AT32" s="36"/>
      <c r="AU32" s="34">
        <f t="shared" si="9"/>
        <v>0</v>
      </c>
      <c r="AV32" s="34">
        <f t="shared" si="10"/>
        <v>0</v>
      </c>
      <c r="AW32" s="34">
        <f t="shared" si="11"/>
        <v>1</v>
      </c>
      <c r="AX32" s="34">
        <f t="shared" si="12"/>
        <v>1</v>
      </c>
      <c r="AY32" s="34"/>
      <c r="AZ32" s="39"/>
      <c r="BA32" s="34" t="str">
        <f t="shared" si="13"/>
        <v>Not</v>
      </c>
      <c r="BB32" s="34" t="str">
        <f t="shared" si="14"/>
        <v>Not</v>
      </c>
      <c r="BC32" s="34" t="str">
        <f t="shared" si="15"/>
        <v>Weak</v>
      </c>
      <c r="BD32" s="34" t="str">
        <f t="shared" si="16"/>
        <v>Weak</v>
      </c>
      <c r="BE32" s="34"/>
      <c r="BG32">
        <f t="shared" si="17"/>
        <v>1</v>
      </c>
      <c r="BH32">
        <f t="shared" si="18"/>
        <v>1</v>
      </c>
      <c r="BI32">
        <f t="shared" si="19"/>
        <v>1</v>
      </c>
    </row>
    <row r="33" spans="1:61" x14ac:dyDescent="0.25">
      <c r="A33" s="66">
        <v>222220005101164</v>
      </c>
      <c r="B33" s="67" t="s">
        <v>128</v>
      </c>
      <c r="C33" s="26"/>
      <c r="D33" s="51">
        <v>1</v>
      </c>
      <c r="E33" s="51">
        <v>8.5</v>
      </c>
      <c r="F33" s="51">
        <v>0</v>
      </c>
      <c r="G33" s="51" t="s">
        <v>42</v>
      </c>
      <c r="H33" s="51">
        <v>8</v>
      </c>
      <c r="I33" s="51">
        <v>3</v>
      </c>
      <c r="J33" s="51"/>
      <c r="K33" s="51"/>
      <c r="L33" s="51"/>
      <c r="M33" s="51"/>
      <c r="N33" s="51"/>
      <c r="O33" s="51"/>
      <c r="P33" s="51"/>
      <c r="Q33" s="51"/>
      <c r="R33" s="31">
        <f>SUM(I33:P33)</f>
        <v>3</v>
      </c>
      <c r="S33" s="27">
        <v>4</v>
      </c>
      <c r="T33" s="27">
        <v>0</v>
      </c>
      <c r="U33" s="27">
        <v>0</v>
      </c>
      <c r="V33" s="11"/>
      <c r="W33" s="11"/>
      <c r="X33" s="27">
        <v>4</v>
      </c>
      <c r="Y33" s="27">
        <v>0</v>
      </c>
      <c r="Z33" s="27">
        <v>5</v>
      </c>
      <c r="AA33" s="27">
        <v>3</v>
      </c>
      <c r="AB33" s="11">
        <v>0</v>
      </c>
      <c r="AC33" s="11">
        <v>2</v>
      </c>
      <c r="AD33" s="11"/>
      <c r="AE33" s="11"/>
      <c r="AF33" s="27">
        <f t="shared" si="0"/>
        <v>18</v>
      </c>
      <c r="AG33" s="4"/>
      <c r="AH33" s="29"/>
      <c r="AI33" s="56">
        <f t="shared" si="1"/>
        <v>2</v>
      </c>
      <c r="AJ33" s="56">
        <f t="shared" si="2"/>
        <v>4</v>
      </c>
      <c r="AK33" s="56">
        <f t="shared" si="3"/>
        <v>24.5</v>
      </c>
      <c r="AL33" s="55">
        <f t="shared" si="7"/>
        <v>8</v>
      </c>
      <c r="AM33" s="56"/>
      <c r="AO33" s="52">
        <f t="shared" si="4"/>
        <v>0.14999812502343721</v>
      </c>
      <c r="AP33" s="52">
        <f t="shared" si="5"/>
        <v>0.46151538576917311</v>
      </c>
      <c r="AQ33" s="52">
        <f t="shared" si="6"/>
        <v>0.734985300293994</v>
      </c>
      <c r="AR33" s="12">
        <f t="shared" si="8"/>
        <v>0.1791015371389425</v>
      </c>
      <c r="AS33" s="52"/>
      <c r="AT33" s="36"/>
      <c r="AU33" s="53">
        <f t="shared" si="9"/>
        <v>0</v>
      </c>
      <c r="AV33" s="53">
        <f t="shared" si="10"/>
        <v>1</v>
      </c>
      <c r="AW33" s="53">
        <f t="shared" si="11"/>
        <v>2</v>
      </c>
      <c r="AX33" s="34">
        <f>IF((AR33)&gt;=50%, 2, (IF((AR33)&lt;25%, 0, 1)))</f>
        <v>0</v>
      </c>
      <c r="AY33" s="53"/>
      <c r="AZ33" s="39"/>
      <c r="BA33" s="53" t="str">
        <f t="shared" si="13"/>
        <v>Not</v>
      </c>
      <c r="BB33" s="53" t="str">
        <f t="shared" si="14"/>
        <v>Weak</v>
      </c>
      <c r="BC33" s="53" t="str">
        <f t="shared" si="15"/>
        <v>Att</v>
      </c>
      <c r="BD33" s="34" t="str">
        <f t="shared" si="16"/>
        <v>Not</v>
      </c>
      <c r="BE33" s="53"/>
      <c r="BG33">
        <f t="shared" si="17"/>
        <v>0</v>
      </c>
      <c r="BH33">
        <f t="shared" si="18"/>
        <v>3</v>
      </c>
      <c r="BI33">
        <f t="shared" si="19"/>
        <v>2</v>
      </c>
    </row>
    <row r="34" spans="1:61" x14ac:dyDescent="0.25">
      <c r="A34" s="66">
        <v>222220005101165</v>
      </c>
      <c r="B34" s="67" t="s">
        <v>129</v>
      </c>
      <c r="C34" s="4"/>
      <c r="D34" s="6">
        <v>0.5</v>
      </c>
      <c r="E34" s="7">
        <v>9</v>
      </c>
      <c r="F34" s="8">
        <v>5</v>
      </c>
      <c r="G34" s="30">
        <f t="shared" si="21"/>
        <v>14</v>
      </c>
      <c r="H34" s="4">
        <v>9</v>
      </c>
      <c r="I34" s="7">
        <v>10</v>
      </c>
      <c r="J34" s="8"/>
      <c r="K34" s="4"/>
      <c r="L34" s="21"/>
      <c r="M34" s="21"/>
      <c r="N34" s="21"/>
      <c r="O34" s="4"/>
      <c r="P34" s="4"/>
      <c r="Q34" s="4"/>
      <c r="R34" s="5">
        <f t="shared" si="20"/>
        <v>10</v>
      </c>
      <c r="S34" s="5" t="s">
        <v>18</v>
      </c>
      <c r="T34" s="5" t="s">
        <v>18</v>
      </c>
      <c r="U34" s="5" t="s">
        <v>18</v>
      </c>
      <c r="V34" s="5" t="s">
        <v>18</v>
      </c>
      <c r="W34" s="5" t="s">
        <v>18</v>
      </c>
      <c r="X34" s="5" t="s">
        <v>18</v>
      </c>
      <c r="Y34" s="5" t="s">
        <v>18</v>
      </c>
      <c r="Z34" s="5" t="s">
        <v>18</v>
      </c>
      <c r="AA34" s="5" t="s">
        <v>18</v>
      </c>
      <c r="AB34" s="5" t="s">
        <v>18</v>
      </c>
      <c r="AC34" s="5" t="s">
        <v>18</v>
      </c>
      <c r="AD34" s="5" t="s">
        <v>18</v>
      </c>
      <c r="AE34" s="5" t="s">
        <v>18</v>
      </c>
      <c r="AF34" s="5">
        <f t="shared" si="0"/>
        <v>0</v>
      </c>
      <c r="AG34" s="4">
        <f>SUM(C34,G34,H34,R34,AF34)</f>
        <v>33</v>
      </c>
      <c r="AH34" s="29"/>
      <c r="AI34" s="55">
        <f t="shared" si="1"/>
        <v>5</v>
      </c>
      <c r="AJ34" s="55">
        <f t="shared" si="2"/>
        <v>0</v>
      </c>
      <c r="AK34" s="55">
        <f t="shared" si="3"/>
        <v>18</v>
      </c>
      <c r="AL34" s="55">
        <f t="shared" si="7"/>
        <v>10.5</v>
      </c>
      <c r="AM34" s="55"/>
      <c r="AO34" s="12">
        <f t="shared" si="4"/>
        <v>0.37499531255859297</v>
      </c>
      <c r="AP34" s="12">
        <f t="shared" si="5"/>
        <v>0</v>
      </c>
      <c r="AQ34" s="12">
        <f t="shared" si="6"/>
        <v>0.53998920021599561</v>
      </c>
      <c r="AR34" s="12">
        <f t="shared" si="8"/>
        <v>0.23507076749486203</v>
      </c>
      <c r="AS34" s="12"/>
      <c r="AT34" s="36"/>
      <c r="AU34" s="34">
        <f t="shared" si="9"/>
        <v>1</v>
      </c>
      <c r="AV34" s="34">
        <f t="shared" si="10"/>
        <v>0</v>
      </c>
      <c r="AW34" s="34">
        <f t="shared" si="11"/>
        <v>2</v>
      </c>
      <c r="AX34" s="34">
        <f t="shared" si="12"/>
        <v>0</v>
      </c>
      <c r="AY34" s="34"/>
      <c r="AZ34" s="39"/>
      <c r="BA34" s="34" t="str">
        <f t="shared" si="13"/>
        <v>Weak</v>
      </c>
      <c r="BB34" s="34" t="str">
        <f t="shared" si="14"/>
        <v>Not</v>
      </c>
      <c r="BC34" s="34" t="str">
        <f t="shared" si="15"/>
        <v>Att</v>
      </c>
      <c r="BD34" s="34" t="str">
        <f t="shared" si="16"/>
        <v>Not</v>
      </c>
      <c r="BE34" s="34"/>
      <c r="BG34">
        <f t="shared" si="17"/>
        <v>1</v>
      </c>
      <c r="BH34">
        <f t="shared" si="18"/>
        <v>2</v>
      </c>
      <c r="BI34">
        <f t="shared" si="19"/>
        <v>2</v>
      </c>
    </row>
    <row r="35" spans="1:61" x14ac:dyDescent="0.25">
      <c r="A35" s="66">
        <v>222220005101166</v>
      </c>
      <c r="B35" s="67" t="s">
        <v>130</v>
      </c>
      <c r="C35" s="4"/>
      <c r="D35" s="6">
        <v>0</v>
      </c>
      <c r="E35" s="7">
        <v>3</v>
      </c>
      <c r="F35" s="8">
        <v>4</v>
      </c>
      <c r="G35" s="30">
        <f t="shared" si="21"/>
        <v>7</v>
      </c>
      <c r="H35" s="4">
        <v>8</v>
      </c>
      <c r="I35" s="7">
        <v>4.5</v>
      </c>
      <c r="J35" s="8"/>
      <c r="K35" s="4"/>
      <c r="L35" s="21"/>
      <c r="M35" s="21"/>
      <c r="N35" s="21"/>
      <c r="O35" s="4"/>
      <c r="P35" s="4"/>
      <c r="Q35" s="4"/>
      <c r="R35" s="5">
        <f t="shared" si="20"/>
        <v>4.5</v>
      </c>
      <c r="S35" s="5">
        <v>3</v>
      </c>
      <c r="T35" s="5">
        <v>0</v>
      </c>
      <c r="U35" s="5">
        <v>0</v>
      </c>
      <c r="V35" s="11"/>
      <c r="W35" s="11"/>
      <c r="X35" s="5"/>
      <c r="Y35" s="5"/>
      <c r="Z35" s="5">
        <v>2</v>
      </c>
      <c r="AA35" s="5">
        <v>0</v>
      </c>
      <c r="AB35" s="11">
        <v>0</v>
      </c>
      <c r="AC35" s="11">
        <v>0</v>
      </c>
      <c r="AD35" s="11">
        <v>1</v>
      </c>
      <c r="AE35" s="11">
        <v>2</v>
      </c>
      <c r="AF35" s="5">
        <f t="shared" si="0"/>
        <v>8</v>
      </c>
      <c r="AG35" s="4">
        <f>SUM(C35,G35,H35,R35,AF35)</f>
        <v>27.5</v>
      </c>
      <c r="AH35" s="29"/>
      <c r="AI35" s="55">
        <f t="shared" si="1"/>
        <v>4</v>
      </c>
      <c r="AJ35" s="55">
        <f t="shared" si="2"/>
        <v>3</v>
      </c>
      <c r="AK35" s="55">
        <f t="shared" si="3"/>
        <v>16</v>
      </c>
      <c r="AL35" s="55">
        <f t="shared" si="7"/>
        <v>4.5</v>
      </c>
      <c r="AM35" s="55"/>
      <c r="AO35" s="12">
        <f t="shared" si="4"/>
        <v>0.29999625004687441</v>
      </c>
      <c r="AP35" s="12">
        <f t="shared" si="5"/>
        <v>0.34613653932687982</v>
      </c>
      <c r="AQ35" s="12">
        <f t="shared" si="6"/>
        <v>0.47999040019199612</v>
      </c>
      <c r="AR35" s="12">
        <f t="shared" si="8"/>
        <v>0.10074461464065515</v>
      </c>
      <c r="AS35" s="12"/>
      <c r="AT35" s="36"/>
      <c r="AU35" s="34">
        <f t="shared" si="9"/>
        <v>1</v>
      </c>
      <c r="AV35" s="34">
        <f t="shared" si="10"/>
        <v>1</v>
      </c>
      <c r="AW35" s="34">
        <f t="shared" si="11"/>
        <v>1</v>
      </c>
      <c r="AX35" s="34">
        <f t="shared" si="12"/>
        <v>0</v>
      </c>
      <c r="AY35" s="34"/>
      <c r="AZ35" s="39"/>
      <c r="BA35" s="34" t="str">
        <f t="shared" si="13"/>
        <v>Weak</v>
      </c>
      <c r="BB35" s="34" t="str">
        <f t="shared" si="14"/>
        <v>Weak</v>
      </c>
      <c r="BC35" s="34" t="str">
        <f t="shared" si="15"/>
        <v>Weak</v>
      </c>
      <c r="BD35" s="34" t="str">
        <f t="shared" si="16"/>
        <v>Not</v>
      </c>
      <c r="BE35" s="34"/>
      <c r="BG35">
        <f t="shared" si="17"/>
        <v>1</v>
      </c>
      <c r="BH35">
        <f t="shared" si="18"/>
        <v>2</v>
      </c>
      <c r="BI35">
        <f t="shared" si="19"/>
        <v>1</v>
      </c>
    </row>
    <row r="36" spans="1:61" ht="30" x14ac:dyDescent="0.25">
      <c r="A36" s="66">
        <v>222220005101167</v>
      </c>
      <c r="B36" s="67" t="s">
        <v>131</v>
      </c>
      <c r="C36" s="25"/>
      <c r="D36" s="51">
        <v>0</v>
      </c>
      <c r="E36" s="51">
        <v>6</v>
      </c>
      <c r="F36" s="51">
        <v>2</v>
      </c>
      <c r="G36" s="51" t="s">
        <v>42</v>
      </c>
      <c r="H36" s="51">
        <v>8</v>
      </c>
      <c r="I36" s="51">
        <v>0</v>
      </c>
      <c r="J36" s="51"/>
      <c r="K36" s="51"/>
      <c r="L36" s="51"/>
      <c r="M36" s="51"/>
      <c r="N36" s="51"/>
      <c r="O36" s="51"/>
      <c r="P36" s="51"/>
      <c r="Q36" s="51"/>
      <c r="R36" s="31">
        <f>SUM(I36:P36)</f>
        <v>0</v>
      </c>
      <c r="S36" s="5"/>
      <c r="T36" s="5"/>
      <c r="U36" s="5"/>
      <c r="V36" s="11">
        <v>0</v>
      </c>
      <c r="W36" s="11"/>
      <c r="X36" s="5">
        <v>2</v>
      </c>
      <c r="Y36" s="5">
        <v>1</v>
      </c>
      <c r="Z36" s="5">
        <v>2</v>
      </c>
      <c r="AA36" s="5">
        <v>0</v>
      </c>
      <c r="AB36" s="11"/>
      <c r="AC36" s="11"/>
      <c r="AD36" s="11">
        <v>2</v>
      </c>
      <c r="AE36" s="11">
        <v>2</v>
      </c>
      <c r="AF36" s="5">
        <f t="shared" si="0"/>
        <v>9</v>
      </c>
      <c r="AG36" s="4"/>
      <c r="AH36" s="29"/>
      <c r="AI36" s="56">
        <f t="shared" si="1"/>
        <v>2</v>
      </c>
      <c r="AJ36" s="56">
        <f t="shared" si="2"/>
        <v>0</v>
      </c>
      <c r="AK36" s="56">
        <f t="shared" si="3"/>
        <v>20</v>
      </c>
      <c r="AL36" s="55">
        <f t="shared" si="7"/>
        <v>3</v>
      </c>
      <c r="AM36" s="56"/>
      <c r="AO36" s="52">
        <f t="shared" si="4"/>
        <v>0.14999812502343721</v>
      </c>
      <c r="AP36" s="52">
        <f t="shared" si="5"/>
        <v>0</v>
      </c>
      <c r="AQ36" s="52">
        <f t="shared" si="6"/>
        <v>0.5999880002399951</v>
      </c>
      <c r="AR36" s="12">
        <f t="shared" si="8"/>
        <v>6.7163076427103438E-2</v>
      </c>
      <c r="AS36" s="52"/>
      <c r="AT36" s="36"/>
      <c r="AU36" s="53">
        <f t="shared" si="9"/>
        <v>0</v>
      </c>
      <c r="AV36" s="53">
        <f t="shared" si="10"/>
        <v>0</v>
      </c>
      <c r="AW36" s="53">
        <f t="shared" si="11"/>
        <v>2</v>
      </c>
      <c r="AX36" s="34">
        <f t="shared" si="12"/>
        <v>0</v>
      </c>
      <c r="AY36" s="53"/>
      <c r="AZ36" s="39"/>
      <c r="BA36" s="53" t="str">
        <f t="shared" si="13"/>
        <v>Not</v>
      </c>
      <c r="BB36" s="53" t="str">
        <f t="shared" si="14"/>
        <v>Not</v>
      </c>
      <c r="BC36" s="53" t="str">
        <f t="shared" si="15"/>
        <v>Att</v>
      </c>
      <c r="BD36" s="34" t="str">
        <f t="shared" si="16"/>
        <v>Not</v>
      </c>
      <c r="BE36" s="53"/>
      <c r="BG36">
        <f t="shared" si="17"/>
        <v>0</v>
      </c>
      <c r="BH36">
        <f t="shared" si="18"/>
        <v>2</v>
      </c>
      <c r="BI36">
        <f t="shared" si="19"/>
        <v>2</v>
      </c>
    </row>
    <row r="37" spans="1:61" ht="12.75" customHeight="1" x14ac:dyDescent="0.25">
      <c r="A37" s="66">
        <v>222220005101168</v>
      </c>
      <c r="B37" s="67" t="s">
        <v>132</v>
      </c>
      <c r="C37" s="4"/>
      <c r="D37" s="6">
        <v>0</v>
      </c>
      <c r="E37" s="7">
        <v>0</v>
      </c>
      <c r="F37" s="8">
        <v>0</v>
      </c>
      <c r="G37" s="30">
        <f t="shared" si="21"/>
        <v>0</v>
      </c>
      <c r="H37" s="4">
        <v>8</v>
      </c>
      <c r="I37" s="7">
        <v>3</v>
      </c>
      <c r="J37" s="8"/>
      <c r="K37" s="4"/>
      <c r="L37" s="21"/>
      <c r="M37" s="21"/>
      <c r="N37" s="21"/>
      <c r="O37" s="4"/>
      <c r="P37" s="4"/>
      <c r="Q37" s="4"/>
      <c r="R37" s="5">
        <f t="shared" si="20"/>
        <v>3</v>
      </c>
      <c r="S37" s="5"/>
      <c r="T37" s="5"/>
      <c r="U37" s="5"/>
      <c r="V37" s="11"/>
      <c r="W37" s="11"/>
      <c r="X37" s="5"/>
      <c r="Y37" s="5">
        <v>0</v>
      </c>
      <c r="Z37" s="5">
        <v>0</v>
      </c>
      <c r="AA37" s="5"/>
      <c r="AB37" s="11"/>
      <c r="AC37" s="11"/>
      <c r="AD37" s="11">
        <v>0</v>
      </c>
      <c r="AE37" s="11">
        <v>1</v>
      </c>
      <c r="AF37" s="5">
        <f t="shared" si="0"/>
        <v>1</v>
      </c>
      <c r="AG37" s="4">
        <f t="shared" ref="AG37:AG62" si="22">SUM(C37,G37,H37,R37,AF37)</f>
        <v>12</v>
      </c>
      <c r="AH37" s="29"/>
      <c r="AI37" s="55">
        <f t="shared" si="1"/>
        <v>0</v>
      </c>
      <c r="AJ37" s="55">
        <f t="shared" si="2"/>
        <v>0</v>
      </c>
      <c r="AK37" s="55">
        <f t="shared" si="3"/>
        <v>9</v>
      </c>
      <c r="AL37" s="55">
        <f t="shared" si="7"/>
        <v>3</v>
      </c>
      <c r="AM37" s="55"/>
      <c r="AO37" s="12">
        <f t="shared" si="4"/>
        <v>0</v>
      </c>
      <c r="AP37" s="12">
        <f t="shared" si="5"/>
        <v>0</v>
      </c>
      <c r="AQ37" s="12">
        <f t="shared" si="6"/>
        <v>0.26999460010799781</v>
      </c>
      <c r="AR37" s="12">
        <f t="shared" si="8"/>
        <v>6.7163076427103438E-2</v>
      </c>
      <c r="AS37" s="12"/>
      <c r="AT37" s="36"/>
      <c r="AU37" s="34">
        <f t="shared" si="9"/>
        <v>0</v>
      </c>
      <c r="AV37" s="34">
        <f t="shared" si="10"/>
        <v>0</v>
      </c>
      <c r="AW37" s="34">
        <f t="shared" si="11"/>
        <v>1</v>
      </c>
      <c r="AX37" s="34">
        <f t="shared" si="12"/>
        <v>0</v>
      </c>
      <c r="AY37" s="34"/>
      <c r="AZ37" s="39"/>
      <c r="BA37" s="34" t="str">
        <f t="shared" si="13"/>
        <v>Not</v>
      </c>
      <c r="BB37" s="34" t="str">
        <f t="shared" si="14"/>
        <v>Not</v>
      </c>
      <c r="BC37" s="34" t="str">
        <f t="shared" si="15"/>
        <v>Weak</v>
      </c>
      <c r="BD37" s="34" t="str">
        <f t="shared" si="16"/>
        <v>Not</v>
      </c>
      <c r="BE37" s="34"/>
      <c r="BG37">
        <f t="shared" si="17"/>
        <v>0</v>
      </c>
      <c r="BH37">
        <f t="shared" si="18"/>
        <v>1</v>
      </c>
      <c r="BI37">
        <f t="shared" si="19"/>
        <v>1</v>
      </c>
    </row>
    <row r="38" spans="1:61" x14ac:dyDescent="0.25">
      <c r="A38" s="66">
        <v>222220005101169</v>
      </c>
      <c r="B38" s="67" t="s">
        <v>133</v>
      </c>
      <c r="C38" s="4"/>
      <c r="D38" s="6">
        <v>0</v>
      </c>
      <c r="E38" s="7">
        <v>0</v>
      </c>
      <c r="F38" s="8">
        <v>2</v>
      </c>
      <c r="G38" s="30">
        <f t="shared" si="21"/>
        <v>2</v>
      </c>
      <c r="H38" s="4">
        <v>8</v>
      </c>
      <c r="I38" s="7">
        <v>3</v>
      </c>
      <c r="J38" s="8"/>
      <c r="K38" s="4"/>
      <c r="L38" s="21"/>
      <c r="M38" s="21"/>
      <c r="N38" s="21"/>
      <c r="O38" s="4"/>
      <c r="P38" s="4"/>
      <c r="Q38" s="4"/>
      <c r="R38" s="5">
        <f t="shared" si="20"/>
        <v>3</v>
      </c>
      <c r="S38" s="5">
        <v>0</v>
      </c>
      <c r="T38" s="5">
        <v>0</v>
      </c>
      <c r="U38" s="5"/>
      <c r="V38" s="11"/>
      <c r="W38" s="11"/>
      <c r="X38" s="5"/>
      <c r="Y38" s="5"/>
      <c r="Z38" s="5">
        <v>3</v>
      </c>
      <c r="AA38" s="5"/>
      <c r="AB38" s="11">
        <v>0</v>
      </c>
      <c r="AC38" s="11">
        <v>0</v>
      </c>
      <c r="AD38" s="11">
        <v>1</v>
      </c>
      <c r="AE38" s="11">
        <v>2</v>
      </c>
      <c r="AF38" s="5">
        <f t="shared" si="0"/>
        <v>6</v>
      </c>
      <c r="AG38" s="4">
        <f t="shared" si="22"/>
        <v>19</v>
      </c>
      <c r="AH38" s="29"/>
      <c r="AI38" s="55">
        <f t="shared" si="1"/>
        <v>2</v>
      </c>
      <c r="AJ38" s="55">
        <f t="shared" si="2"/>
        <v>0</v>
      </c>
      <c r="AK38" s="55">
        <f t="shared" si="3"/>
        <v>14</v>
      </c>
      <c r="AL38" s="55">
        <f t="shared" si="7"/>
        <v>3</v>
      </c>
      <c r="AM38" s="55"/>
      <c r="AO38" s="12">
        <f t="shared" si="4"/>
        <v>0.14999812502343721</v>
      </c>
      <c r="AP38" s="12">
        <f t="shared" si="5"/>
        <v>0</v>
      </c>
      <c r="AQ38" s="12">
        <f t="shared" si="6"/>
        <v>0.41999160016799658</v>
      </c>
      <c r="AR38" s="12">
        <f t="shared" si="8"/>
        <v>6.7163076427103438E-2</v>
      </c>
      <c r="AS38" s="12"/>
      <c r="AT38" s="36"/>
      <c r="AU38" s="34">
        <f t="shared" si="9"/>
        <v>0</v>
      </c>
      <c r="AV38" s="34">
        <f t="shared" si="10"/>
        <v>0</v>
      </c>
      <c r="AW38" s="34">
        <f t="shared" si="11"/>
        <v>1</v>
      </c>
      <c r="AX38" s="34">
        <f t="shared" si="12"/>
        <v>0</v>
      </c>
      <c r="AY38" s="34"/>
      <c r="AZ38" s="39"/>
      <c r="BA38" s="34" t="str">
        <f t="shared" si="13"/>
        <v>Not</v>
      </c>
      <c r="BB38" s="34" t="str">
        <f t="shared" si="14"/>
        <v>Not</v>
      </c>
      <c r="BC38" s="34" t="str">
        <f t="shared" si="15"/>
        <v>Weak</v>
      </c>
      <c r="BD38" s="34" t="str">
        <f t="shared" si="16"/>
        <v>Not</v>
      </c>
      <c r="BE38" s="34"/>
      <c r="BG38">
        <f t="shared" si="17"/>
        <v>0</v>
      </c>
      <c r="BH38">
        <f t="shared" si="18"/>
        <v>1</v>
      </c>
      <c r="BI38">
        <f t="shared" si="19"/>
        <v>1</v>
      </c>
    </row>
    <row r="39" spans="1:61" x14ac:dyDescent="0.25">
      <c r="A39" s="66">
        <v>222220005101170</v>
      </c>
      <c r="B39" s="67" t="s">
        <v>134</v>
      </c>
      <c r="C39" s="4"/>
      <c r="D39" s="6">
        <v>0</v>
      </c>
      <c r="E39" s="7">
        <v>6</v>
      </c>
      <c r="F39" s="8">
        <v>0</v>
      </c>
      <c r="G39" s="30">
        <f t="shared" si="21"/>
        <v>6</v>
      </c>
      <c r="H39" s="4">
        <v>9</v>
      </c>
      <c r="I39" s="7">
        <v>6</v>
      </c>
      <c r="J39" s="8"/>
      <c r="K39" s="4"/>
      <c r="L39" s="21"/>
      <c r="M39" s="21"/>
      <c r="N39" s="21"/>
      <c r="O39" s="4"/>
      <c r="P39" s="4"/>
      <c r="Q39" s="4"/>
      <c r="R39" s="5">
        <f t="shared" si="20"/>
        <v>6</v>
      </c>
      <c r="S39" s="5"/>
      <c r="T39" s="5">
        <v>3.5</v>
      </c>
      <c r="U39" s="5">
        <v>0</v>
      </c>
      <c r="V39" s="11"/>
      <c r="W39" s="11"/>
      <c r="X39" s="5">
        <v>2.5</v>
      </c>
      <c r="Y39" s="5">
        <v>0</v>
      </c>
      <c r="Z39" s="5">
        <v>0</v>
      </c>
      <c r="AA39" s="5">
        <v>0</v>
      </c>
      <c r="AB39" s="11"/>
      <c r="AC39" s="11">
        <v>1</v>
      </c>
      <c r="AD39" s="11">
        <v>4</v>
      </c>
      <c r="AE39" s="11"/>
      <c r="AF39" s="5">
        <f t="shared" si="0"/>
        <v>11</v>
      </c>
      <c r="AG39" s="4">
        <f t="shared" si="22"/>
        <v>32</v>
      </c>
      <c r="AH39" s="29"/>
      <c r="AI39" s="55">
        <f t="shared" si="1"/>
        <v>1</v>
      </c>
      <c r="AJ39" s="55">
        <f t="shared" si="2"/>
        <v>3.5</v>
      </c>
      <c r="AK39" s="55">
        <f t="shared" si="3"/>
        <v>19</v>
      </c>
      <c r="AL39" s="55">
        <f t="shared" si="7"/>
        <v>8.5</v>
      </c>
      <c r="AM39" s="55"/>
      <c r="AO39" s="12">
        <f t="shared" si="4"/>
        <v>7.4999062511718603E-2</v>
      </c>
      <c r="AP39" s="12">
        <f t="shared" si="5"/>
        <v>0.40382596254802644</v>
      </c>
      <c r="AQ39" s="12">
        <f t="shared" si="6"/>
        <v>0.56998860022799536</v>
      </c>
      <c r="AR39" s="12">
        <f t="shared" si="8"/>
        <v>0.1902953832101264</v>
      </c>
      <c r="AS39" s="12"/>
      <c r="AT39" s="36"/>
      <c r="AU39" s="34">
        <f t="shared" si="9"/>
        <v>0</v>
      </c>
      <c r="AV39" s="34">
        <f t="shared" si="10"/>
        <v>1</v>
      </c>
      <c r="AW39" s="34">
        <f t="shared" si="11"/>
        <v>2</v>
      </c>
      <c r="AX39" s="34">
        <f t="shared" si="12"/>
        <v>0</v>
      </c>
      <c r="AY39" s="34"/>
      <c r="AZ39" s="39"/>
      <c r="BA39" s="34" t="str">
        <f t="shared" si="13"/>
        <v>Not</v>
      </c>
      <c r="BB39" s="34" t="str">
        <f t="shared" si="14"/>
        <v>Weak</v>
      </c>
      <c r="BC39" s="34" t="str">
        <f t="shared" si="15"/>
        <v>Att</v>
      </c>
      <c r="BD39" s="34" t="str">
        <f t="shared" si="16"/>
        <v>Not</v>
      </c>
      <c r="BE39" s="34"/>
      <c r="BG39">
        <f t="shared" si="17"/>
        <v>0</v>
      </c>
      <c r="BH39">
        <f t="shared" si="18"/>
        <v>3</v>
      </c>
      <c r="BI39">
        <f t="shared" si="19"/>
        <v>2</v>
      </c>
    </row>
    <row r="40" spans="1:61" x14ac:dyDescent="0.25">
      <c r="A40" s="66">
        <v>222220005101171</v>
      </c>
      <c r="B40" s="67" t="s">
        <v>135</v>
      </c>
      <c r="C40" s="4"/>
      <c r="D40" s="6">
        <v>0</v>
      </c>
      <c r="E40" s="7">
        <v>0</v>
      </c>
      <c r="F40" s="8">
        <v>2</v>
      </c>
      <c r="G40" s="30">
        <f t="shared" si="21"/>
        <v>2</v>
      </c>
      <c r="H40" s="4">
        <v>8</v>
      </c>
      <c r="I40" s="7">
        <v>4</v>
      </c>
      <c r="J40" s="8"/>
      <c r="K40" s="4"/>
      <c r="L40" s="21"/>
      <c r="M40" s="21"/>
      <c r="N40" s="21"/>
      <c r="O40" s="4"/>
      <c r="P40" s="4"/>
      <c r="Q40" s="4"/>
      <c r="R40" s="5">
        <f t="shared" si="20"/>
        <v>4</v>
      </c>
      <c r="S40" s="5">
        <v>0</v>
      </c>
      <c r="T40" s="5">
        <v>0</v>
      </c>
      <c r="U40" s="5">
        <v>0</v>
      </c>
      <c r="V40" s="11"/>
      <c r="W40" s="11"/>
      <c r="X40" s="5">
        <v>0</v>
      </c>
      <c r="Y40" s="5">
        <v>0</v>
      </c>
      <c r="Z40" s="5">
        <v>0</v>
      </c>
      <c r="AA40" s="5">
        <v>0</v>
      </c>
      <c r="AB40" s="11"/>
      <c r="AC40" s="11"/>
      <c r="AD40" s="11">
        <v>0</v>
      </c>
      <c r="AE40" s="11">
        <v>1</v>
      </c>
      <c r="AF40" s="5">
        <f t="shared" si="0"/>
        <v>1</v>
      </c>
      <c r="AG40" s="4">
        <f t="shared" si="22"/>
        <v>15</v>
      </c>
      <c r="AH40" s="29"/>
      <c r="AI40" s="55">
        <f t="shared" si="1"/>
        <v>2</v>
      </c>
      <c r="AJ40" s="55">
        <f t="shared" si="2"/>
        <v>0</v>
      </c>
      <c r="AK40" s="55">
        <f t="shared" si="3"/>
        <v>9</v>
      </c>
      <c r="AL40" s="55">
        <f t="shared" si="7"/>
        <v>4</v>
      </c>
      <c r="AM40" s="55"/>
      <c r="AO40" s="12">
        <f t="shared" si="4"/>
        <v>0.14999812502343721</v>
      </c>
      <c r="AP40" s="12">
        <f t="shared" si="5"/>
        <v>0</v>
      </c>
      <c r="AQ40" s="12">
        <f t="shared" si="6"/>
        <v>0.26999460010799781</v>
      </c>
      <c r="AR40" s="12">
        <f t="shared" si="8"/>
        <v>8.9550768569471251E-2</v>
      </c>
      <c r="AS40" s="12"/>
      <c r="AT40" s="36"/>
      <c r="AU40" s="34">
        <f t="shared" si="9"/>
        <v>0</v>
      </c>
      <c r="AV40" s="34">
        <f t="shared" si="10"/>
        <v>0</v>
      </c>
      <c r="AW40" s="34">
        <f t="shared" si="11"/>
        <v>1</v>
      </c>
      <c r="AX40" s="34">
        <f t="shared" si="12"/>
        <v>0</v>
      </c>
      <c r="AY40" s="34"/>
      <c r="AZ40" s="39"/>
      <c r="BA40" s="34" t="str">
        <f t="shared" si="13"/>
        <v>Not</v>
      </c>
      <c r="BB40" s="34" t="str">
        <f t="shared" si="14"/>
        <v>Not</v>
      </c>
      <c r="BC40" s="34" t="str">
        <f t="shared" si="15"/>
        <v>Weak</v>
      </c>
      <c r="BD40" s="34" t="str">
        <f t="shared" si="16"/>
        <v>Not</v>
      </c>
      <c r="BE40" s="34"/>
      <c r="BG40">
        <f t="shared" si="17"/>
        <v>0</v>
      </c>
      <c r="BH40">
        <f t="shared" si="18"/>
        <v>1</v>
      </c>
      <c r="BI40">
        <f t="shared" si="19"/>
        <v>1</v>
      </c>
    </row>
    <row r="41" spans="1:61" ht="12" customHeight="1" x14ac:dyDescent="0.25">
      <c r="A41" s="66">
        <v>222220005101172</v>
      </c>
      <c r="B41" s="67" t="s">
        <v>136</v>
      </c>
      <c r="C41" s="4"/>
      <c r="D41" s="6">
        <v>0</v>
      </c>
      <c r="E41" s="7">
        <v>4</v>
      </c>
      <c r="F41" s="8">
        <v>0</v>
      </c>
      <c r="G41" s="30">
        <f t="shared" si="21"/>
        <v>4</v>
      </c>
      <c r="H41" s="4">
        <v>8</v>
      </c>
      <c r="I41" s="7">
        <v>3</v>
      </c>
      <c r="J41" s="8"/>
      <c r="K41" s="4"/>
      <c r="L41" s="21"/>
      <c r="M41" s="21"/>
      <c r="N41" s="21"/>
      <c r="O41" s="4"/>
      <c r="P41" s="4"/>
      <c r="Q41" s="4"/>
      <c r="R41" s="5">
        <f t="shared" si="20"/>
        <v>3</v>
      </c>
      <c r="S41" s="5">
        <v>3</v>
      </c>
      <c r="T41" s="5">
        <v>0</v>
      </c>
      <c r="U41" s="5"/>
      <c r="V41" s="11"/>
      <c r="W41" s="11"/>
      <c r="X41" s="5"/>
      <c r="Y41" s="5"/>
      <c r="Z41" s="5">
        <v>3</v>
      </c>
      <c r="AA41" s="5">
        <v>0</v>
      </c>
      <c r="AB41" s="11">
        <v>0</v>
      </c>
      <c r="AC41" s="11">
        <v>0</v>
      </c>
      <c r="AD41" s="11">
        <v>2</v>
      </c>
      <c r="AE41" s="11">
        <v>0</v>
      </c>
      <c r="AF41" s="5">
        <f t="shared" si="0"/>
        <v>8</v>
      </c>
      <c r="AG41" s="4">
        <f t="shared" si="22"/>
        <v>23</v>
      </c>
      <c r="AH41" s="29"/>
      <c r="AI41" s="55">
        <f t="shared" si="1"/>
        <v>0</v>
      </c>
      <c r="AJ41" s="55">
        <f t="shared" si="2"/>
        <v>3</v>
      </c>
      <c r="AK41" s="55">
        <f t="shared" si="3"/>
        <v>17</v>
      </c>
      <c r="AL41" s="55">
        <f t="shared" si="7"/>
        <v>3</v>
      </c>
      <c r="AM41" s="55"/>
      <c r="AO41" s="12">
        <f t="shared" si="4"/>
        <v>0</v>
      </c>
      <c r="AP41" s="12">
        <f t="shared" si="5"/>
        <v>0.34613653932687982</v>
      </c>
      <c r="AQ41" s="12">
        <f t="shared" si="6"/>
        <v>0.50998980020399587</v>
      </c>
      <c r="AR41" s="12">
        <f t="shared" si="8"/>
        <v>6.7163076427103438E-2</v>
      </c>
      <c r="AS41" s="12"/>
      <c r="AT41" s="36"/>
      <c r="AU41" s="34">
        <f t="shared" si="9"/>
        <v>0</v>
      </c>
      <c r="AV41" s="34">
        <f t="shared" si="10"/>
        <v>1</v>
      </c>
      <c r="AW41" s="34">
        <f t="shared" si="11"/>
        <v>2</v>
      </c>
      <c r="AX41" s="34">
        <f t="shared" si="12"/>
        <v>0</v>
      </c>
      <c r="AY41" s="34"/>
      <c r="AZ41" s="39"/>
      <c r="BA41" s="34" t="str">
        <f t="shared" si="13"/>
        <v>Not</v>
      </c>
      <c r="BB41" s="34" t="str">
        <f t="shared" si="14"/>
        <v>Weak</v>
      </c>
      <c r="BC41" s="34" t="str">
        <f t="shared" si="15"/>
        <v>Att</v>
      </c>
      <c r="BD41" s="34" t="str">
        <f t="shared" si="16"/>
        <v>Not</v>
      </c>
      <c r="BE41" s="34"/>
      <c r="BG41">
        <f t="shared" si="17"/>
        <v>0</v>
      </c>
      <c r="BH41">
        <f t="shared" si="18"/>
        <v>3</v>
      </c>
      <c r="BI41">
        <f t="shared" si="19"/>
        <v>2</v>
      </c>
    </row>
    <row r="42" spans="1:61" x14ac:dyDescent="0.25">
      <c r="A42" s="66">
        <v>222220005101173</v>
      </c>
      <c r="B42" s="67" t="s">
        <v>137</v>
      </c>
      <c r="C42" s="4"/>
      <c r="D42" s="6">
        <v>2.5</v>
      </c>
      <c r="E42" s="7">
        <v>9</v>
      </c>
      <c r="F42" s="8">
        <v>2</v>
      </c>
      <c r="G42" s="30">
        <f t="shared" si="21"/>
        <v>11.5</v>
      </c>
      <c r="H42" s="4">
        <v>9</v>
      </c>
      <c r="I42" s="7">
        <v>7</v>
      </c>
      <c r="J42" s="8"/>
      <c r="K42" s="4"/>
      <c r="L42" s="21"/>
      <c r="M42" s="21"/>
      <c r="N42" s="21"/>
      <c r="O42" s="4"/>
      <c r="P42" s="4"/>
      <c r="Q42" s="4"/>
      <c r="R42" s="5">
        <f t="shared" si="20"/>
        <v>7</v>
      </c>
      <c r="S42" s="5">
        <v>4</v>
      </c>
      <c r="T42" s="5">
        <v>0</v>
      </c>
      <c r="U42" s="5">
        <v>2</v>
      </c>
      <c r="V42" s="11"/>
      <c r="W42" s="11"/>
      <c r="X42" s="5"/>
      <c r="Y42" s="5"/>
      <c r="Z42" s="5">
        <v>2</v>
      </c>
      <c r="AA42" s="5">
        <v>0</v>
      </c>
      <c r="AB42" s="11">
        <v>0</v>
      </c>
      <c r="AC42" s="11">
        <v>2</v>
      </c>
      <c r="AD42" s="11">
        <v>3</v>
      </c>
      <c r="AE42" s="11">
        <v>0</v>
      </c>
      <c r="AF42" s="5">
        <f t="shared" si="0"/>
        <v>13</v>
      </c>
      <c r="AG42" s="4">
        <f t="shared" si="22"/>
        <v>40.5</v>
      </c>
      <c r="AH42" s="29"/>
      <c r="AI42" s="55">
        <f t="shared" si="1"/>
        <v>4</v>
      </c>
      <c r="AJ42" s="55">
        <f t="shared" si="2"/>
        <v>4</v>
      </c>
      <c r="AK42" s="55">
        <f t="shared" si="3"/>
        <v>23</v>
      </c>
      <c r="AL42" s="55">
        <f t="shared" si="7"/>
        <v>11.5</v>
      </c>
      <c r="AM42" s="55"/>
      <c r="AO42" s="12">
        <f t="shared" si="4"/>
        <v>0.29999625004687441</v>
      </c>
      <c r="AP42" s="12">
        <f t="shared" si="5"/>
        <v>0.46151538576917311</v>
      </c>
      <c r="AQ42" s="12">
        <f t="shared" si="6"/>
        <v>0.68998620027599444</v>
      </c>
      <c r="AR42" s="12">
        <f t="shared" si="8"/>
        <v>0.25745845963722985</v>
      </c>
      <c r="AS42" s="12"/>
      <c r="AT42" s="36"/>
      <c r="AU42" s="34">
        <f t="shared" si="9"/>
        <v>1</v>
      </c>
      <c r="AV42" s="34">
        <f t="shared" si="10"/>
        <v>1</v>
      </c>
      <c r="AW42" s="34">
        <f t="shared" si="11"/>
        <v>2</v>
      </c>
      <c r="AX42" s="34">
        <f t="shared" si="12"/>
        <v>1</v>
      </c>
      <c r="AY42" s="34"/>
      <c r="AZ42" s="39"/>
      <c r="BA42" s="34" t="str">
        <f t="shared" si="13"/>
        <v>Weak</v>
      </c>
      <c r="BB42" s="34" t="str">
        <f t="shared" si="14"/>
        <v>Weak</v>
      </c>
      <c r="BC42" s="34" t="str">
        <f t="shared" si="15"/>
        <v>Att</v>
      </c>
      <c r="BD42" s="34" t="str">
        <f t="shared" si="16"/>
        <v>Weak</v>
      </c>
      <c r="BE42" s="34"/>
      <c r="BG42">
        <f t="shared" si="17"/>
        <v>2</v>
      </c>
      <c r="BH42">
        <f t="shared" si="18"/>
        <v>3</v>
      </c>
      <c r="BI42">
        <f t="shared" si="19"/>
        <v>2</v>
      </c>
    </row>
    <row r="43" spans="1:61" x14ac:dyDescent="0.25">
      <c r="A43" s="66">
        <v>222220005101174</v>
      </c>
      <c r="B43" s="67" t="s">
        <v>138</v>
      </c>
      <c r="C43" s="4"/>
      <c r="D43" s="6">
        <v>0</v>
      </c>
      <c r="E43" s="7">
        <v>2</v>
      </c>
      <c r="F43" s="8">
        <v>2</v>
      </c>
      <c r="G43" s="30">
        <f t="shared" si="21"/>
        <v>4</v>
      </c>
      <c r="H43" s="4">
        <v>8</v>
      </c>
      <c r="I43" s="7">
        <v>3.5</v>
      </c>
      <c r="J43" s="8"/>
      <c r="K43" s="4"/>
      <c r="L43" s="21"/>
      <c r="M43" s="21"/>
      <c r="N43" s="21"/>
      <c r="O43" s="4"/>
      <c r="P43" s="4"/>
      <c r="Q43" s="4"/>
      <c r="R43" s="5">
        <f t="shared" si="20"/>
        <v>3.5</v>
      </c>
      <c r="S43" s="5"/>
      <c r="T43" s="5">
        <v>0</v>
      </c>
      <c r="U43" s="5"/>
      <c r="V43" s="11"/>
      <c r="W43" s="11"/>
      <c r="X43" s="5"/>
      <c r="Y43" s="5">
        <v>0</v>
      </c>
      <c r="Z43" s="5">
        <v>0</v>
      </c>
      <c r="AA43" s="5"/>
      <c r="AB43" s="11"/>
      <c r="AC43" s="11"/>
      <c r="AD43" s="11">
        <v>0</v>
      </c>
      <c r="AE43" s="11">
        <v>0</v>
      </c>
      <c r="AF43" s="5">
        <f t="shared" si="0"/>
        <v>0</v>
      </c>
      <c r="AG43" s="4">
        <f t="shared" si="22"/>
        <v>15.5</v>
      </c>
      <c r="AH43" s="29"/>
      <c r="AI43" s="55">
        <f t="shared" si="1"/>
        <v>2</v>
      </c>
      <c r="AJ43" s="55">
        <f t="shared" si="2"/>
        <v>0</v>
      </c>
      <c r="AK43" s="55">
        <f t="shared" si="3"/>
        <v>10</v>
      </c>
      <c r="AL43" s="55">
        <f>MIN(SUMIF($D$14:$AE$14,I$6,$D43:$AE43), 100)</f>
        <v>3.5</v>
      </c>
      <c r="AM43" s="55"/>
      <c r="AO43" s="12">
        <f t="shared" si="4"/>
        <v>0.14999812502343721</v>
      </c>
      <c r="AP43" s="12">
        <f t="shared" si="5"/>
        <v>0</v>
      </c>
      <c r="AQ43" s="12">
        <f t="shared" si="6"/>
        <v>0.29999400011999755</v>
      </c>
      <c r="AR43" s="12">
        <f t="shared" si="8"/>
        <v>7.8356922498287337E-2</v>
      </c>
      <c r="AS43" s="12"/>
      <c r="AT43" s="36"/>
      <c r="AU43" s="34">
        <f t="shared" si="9"/>
        <v>0</v>
      </c>
      <c r="AV43" s="34">
        <f t="shared" si="10"/>
        <v>0</v>
      </c>
      <c r="AW43" s="34">
        <f t="shared" si="11"/>
        <v>1</v>
      </c>
      <c r="AX43" s="34">
        <f t="shared" si="12"/>
        <v>0</v>
      </c>
      <c r="AY43" s="34"/>
      <c r="AZ43" s="39"/>
      <c r="BA43" s="34" t="str">
        <f t="shared" si="13"/>
        <v>Not</v>
      </c>
      <c r="BB43" s="34" t="str">
        <f t="shared" si="14"/>
        <v>Not</v>
      </c>
      <c r="BC43" s="34" t="str">
        <f t="shared" si="15"/>
        <v>Weak</v>
      </c>
      <c r="BD43" s="34" t="str">
        <f t="shared" si="16"/>
        <v>Not</v>
      </c>
      <c r="BE43" s="34"/>
      <c r="BG43">
        <f t="shared" si="17"/>
        <v>0</v>
      </c>
      <c r="BH43">
        <f t="shared" si="18"/>
        <v>1</v>
      </c>
      <c r="BI43">
        <f t="shared" si="19"/>
        <v>1</v>
      </c>
    </row>
    <row r="44" spans="1:61" x14ac:dyDescent="0.25">
      <c r="A44" s="66">
        <v>222220005101176</v>
      </c>
      <c r="B44" s="67" t="s">
        <v>139</v>
      </c>
      <c r="C44" s="4"/>
      <c r="D44" s="6">
        <v>1.5</v>
      </c>
      <c r="E44" s="7">
        <v>4</v>
      </c>
      <c r="F44" s="8">
        <v>0</v>
      </c>
      <c r="G44" s="30">
        <f t="shared" si="21"/>
        <v>5.5</v>
      </c>
      <c r="H44" s="4">
        <v>9</v>
      </c>
      <c r="I44" s="7">
        <v>7</v>
      </c>
      <c r="J44" s="8"/>
      <c r="K44" s="4"/>
      <c r="L44" s="21"/>
      <c r="M44" s="21"/>
      <c r="N44" s="21"/>
      <c r="O44" s="4"/>
      <c r="P44" s="4"/>
      <c r="Q44" s="4"/>
      <c r="R44" s="5">
        <f t="shared" si="20"/>
        <v>7</v>
      </c>
      <c r="S44" s="5">
        <v>0</v>
      </c>
      <c r="T44" s="5">
        <v>1.5</v>
      </c>
      <c r="U44" s="5"/>
      <c r="V44" s="11">
        <v>1</v>
      </c>
      <c r="W44" s="11">
        <v>0</v>
      </c>
      <c r="X44" s="5">
        <v>2</v>
      </c>
      <c r="Y44" s="5">
        <v>0</v>
      </c>
      <c r="Z44" s="5"/>
      <c r="AA44" s="5"/>
      <c r="AB44" s="11"/>
      <c r="AC44" s="11"/>
      <c r="AD44" s="11">
        <v>3</v>
      </c>
      <c r="AE44" s="11">
        <v>4</v>
      </c>
      <c r="AF44" s="5">
        <f t="shared" si="0"/>
        <v>11.5</v>
      </c>
      <c r="AG44" s="4">
        <f t="shared" si="22"/>
        <v>33</v>
      </c>
      <c r="AH44" s="29"/>
      <c r="AI44" s="55">
        <f t="shared" si="1"/>
        <v>0</v>
      </c>
      <c r="AJ44" s="55">
        <f t="shared" si="2"/>
        <v>1.5</v>
      </c>
      <c r="AK44" s="55">
        <f t="shared" si="3"/>
        <v>20</v>
      </c>
      <c r="AL44" s="55">
        <f t="shared" si="7"/>
        <v>11.5</v>
      </c>
      <c r="AM44" s="55"/>
      <c r="AO44" s="12">
        <f t="shared" si="4"/>
        <v>0</v>
      </c>
      <c r="AP44" s="12">
        <f t="shared" si="5"/>
        <v>0.17306826966343991</v>
      </c>
      <c r="AQ44" s="12">
        <f t="shared" si="6"/>
        <v>0.5999880002399951</v>
      </c>
      <c r="AR44" s="12">
        <f t="shared" si="8"/>
        <v>0.25745845963722985</v>
      </c>
      <c r="AS44" s="12"/>
      <c r="AT44" s="36"/>
      <c r="AU44" s="34">
        <f t="shared" si="9"/>
        <v>0</v>
      </c>
      <c r="AV44" s="34">
        <f t="shared" si="10"/>
        <v>0</v>
      </c>
      <c r="AW44" s="34">
        <f t="shared" si="11"/>
        <v>2</v>
      </c>
      <c r="AX44" s="34">
        <f t="shared" si="12"/>
        <v>1</v>
      </c>
      <c r="AY44" s="34"/>
      <c r="AZ44" s="39"/>
      <c r="BA44" s="34" t="str">
        <f t="shared" si="13"/>
        <v>Not</v>
      </c>
      <c r="BB44" s="34" t="str">
        <f t="shared" si="14"/>
        <v>Not</v>
      </c>
      <c r="BC44" s="34" t="str">
        <f t="shared" si="15"/>
        <v>Att</v>
      </c>
      <c r="BD44" s="34" t="str">
        <f t="shared" si="16"/>
        <v>Weak</v>
      </c>
      <c r="BE44" s="34"/>
      <c r="BG44">
        <f t="shared" si="17"/>
        <v>1</v>
      </c>
      <c r="BH44">
        <f t="shared" si="18"/>
        <v>2</v>
      </c>
      <c r="BI44">
        <f t="shared" si="19"/>
        <v>2</v>
      </c>
    </row>
    <row r="45" spans="1:61" x14ac:dyDescent="0.25">
      <c r="A45" s="66">
        <v>222220005101177</v>
      </c>
      <c r="B45" s="67" t="s">
        <v>140</v>
      </c>
      <c r="C45" s="4"/>
      <c r="D45" s="6">
        <v>0</v>
      </c>
      <c r="E45" s="7">
        <v>0</v>
      </c>
      <c r="F45" s="8">
        <v>5</v>
      </c>
      <c r="G45" s="30">
        <f t="shared" si="21"/>
        <v>5</v>
      </c>
      <c r="H45" s="4">
        <v>9</v>
      </c>
      <c r="I45" s="7">
        <v>6</v>
      </c>
      <c r="J45" s="8"/>
      <c r="K45" s="4"/>
      <c r="L45" s="21"/>
      <c r="M45" s="21"/>
      <c r="N45" s="21"/>
      <c r="O45" s="4"/>
      <c r="P45" s="4"/>
      <c r="Q45" s="4"/>
      <c r="R45" s="5">
        <f t="shared" si="20"/>
        <v>6</v>
      </c>
      <c r="S45" s="5">
        <v>3</v>
      </c>
      <c r="T45" s="5">
        <v>1.5</v>
      </c>
      <c r="U45" s="5">
        <v>2</v>
      </c>
      <c r="V45" s="11">
        <v>0</v>
      </c>
      <c r="W45" s="11">
        <v>1.5</v>
      </c>
      <c r="X45" s="5">
        <v>0</v>
      </c>
      <c r="Y45" s="5">
        <v>4</v>
      </c>
      <c r="Z45" s="5"/>
      <c r="AA45" s="5"/>
      <c r="AB45" s="11"/>
      <c r="AC45" s="11"/>
      <c r="AD45" s="11">
        <v>3</v>
      </c>
      <c r="AE45" s="11">
        <v>2</v>
      </c>
      <c r="AF45" s="5">
        <f t="shared" si="0"/>
        <v>17</v>
      </c>
      <c r="AG45" s="4">
        <f t="shared" si="22"/>
        <v>37</v>
      </c>
      <c r="AH45" s="29"/>
      <c r="AI45" s="55">
        <f t="shared" si="1"/>
        <v>5</v>
      </c>
      <c r="AJ45" s="55">
        <f t="shared" si="2"/>
        <v>4.5</v>
      </c>
      <c r="AK45" s="55">
        <f t="shared" si="3"/>
        <v>14</v>
      </c>
      <c r="AL45" s="55">
        <f t="shared" si="7"/>
        <v>13.5</v>
      </c>
      <c r="AM45" s="55"/>
      <c r="AO45" s="12">
        <f t="shared" si="4"/>
        <v>0.37499531255859297</v>
      </c>
      <c r="AP45" s="12">
        <f t="shared" si="5"/>
        <v>0.51920480899031973</v>
      </c>
      <c r="AQ45" s="12">
        <f t="shared" si="6"/>
        <v>0.41999160016799658</v>
      </c>
      <c r="AR45" s="12">
        <f t="shared" si="8"/>
        <v>0.30223384392196545</v>
      </c>
      <c r="AS45" s="12"/>
      <c r="AT45" s="36"/>
      <c r="AU45" s="34">
        <f t="shared" si="9"/>
        <v>1</v>
      </c>
      <c r="AV45" s="34">
        <f t="shared" si="10"/>
        <v>2</v>
      </c>
      <c r="AW45" s="34">
        <f t="shared" si="11"/>
        <v>1</v>
      </c>
      <c r="AX45" s="34">
        <f t="shared" si="12"/>
        <v>1</v>
      </c>
      <c r="AY45" s="34"/>
      <c r="AZ45" s="39"/>
      <c r="BA45" s="34" t="str">
        <f t="shared" si="13"/>
        <v>Weak</v>
      </c>
      <c r="BB45" s="34" t="str">
        <f t="shared" si="14"/>
        <v>Att</v>
      </c>
      <c r="BC45" s="34" t="str">
        <f t="shared" si="15"/>
        <v>Weak</v>
      </c>
      <c r="BD45" s="34" t="str">
        <f>IF(AX45=2,"Att", (IF(AX45=0,"Not","Weak")))</f>
        <v>Weak</v>
      </c>
      <c r="BE45" s="34"/>
      <c r="BG45">
        <f t="shared" si="17"/>
        <v>2</v>
      </c>
      <c r="BH45">
        <f t="shared" si="18"/>
        <v>3</v>
      </c>
      <c r="BI45">
        <f t="shared" si="19"/>
        <v>1</v>
      </c>
    </row>
    <row r="46" spans="1:61" x14ac:dyDescent="0.25">
      <c r="A46" s="66">
        <v>222220005101178</v>
      </c>
      <c r="B46" s="67" t="s">
        <v>141</v>
      </c>
      <c r="C46" s="4"/>
      <c r="D46" s="6">
        <v>1</v>
      </c>
      <c r="E46" s="7">
        <v>3</v>
      </c>
      <c r="F46" s="8">
        <v>0</v>
      </c>
      <c r="G46" s="30">
        <f t="shared" si="21"/>
        <v>4</v>
      </c>
      <c r="H46" s="4">
        <v>9</v>
      </c>
      <c r="I46" s="7">
        <v>4.5</v>
      </c>
      <c r="J46" s="8"/>
      <c r="K46" s="4"/>
      <c r="L46" s="21"/>
      <c r="M46" s="21"/>
      <c r="N46" s="21"/>
      <c r="O46" s="4"/>
      <c r="P46" s="4"/>
      <c r="Q46" s="4"/>
      <c r="R46" s="5">
        <f t="shared" si="20"/>
        <v>4.5</v>
      </c>
      <c r="S46" s="5">
        <v>0</v>
      </c>
      <c r="T46" s="5">
        <v>0</v>
      </c>
      <c r="U46" s="5">
        <v>0</v>
      </c>
      <c r="V46" s="11"/>
      <c r="W46" s="11"/>
      <c r="X46" s="5">
        <v>0</v>
      </c>
      <c r="Y46" s="5">
        <v>4</v>
      </c>
      <c r="Z46" s="5">
        <v>2</v>
      </c>
      <c r="AA46" s="5">
        <v>0</v>
      </c>
      <c r="AB46" s="11"/>
      <c r="AC46" s="11"/>
      <c r="AD46" s="11">
        <v>1.5</v>
      </c>
      <c r="AE46" s="11">
        <v>3</v>
      </c>
      <c r="AF46" s="5">
        <f t="shared" si="0"/>
        <v>10.5</v>
      </c>
      <c r="AG46" s="4">
        <f t="shared" si="22"/>
        <v>28</v>
      </c>
      <c r="AH46" s="29"/>
      <c r="AI46" s="55">
        <f t="shared" si="1"/>
        <v>0</v>
      </c>
      <c r="AJ46" s="55">
        <f t="shared" si="2"/>
        <v>0</v>
      </c>
      <c r="AK46" s="55">
        <f t="shared" si="3"/>
        <v>18.5</v>
      </c>
      <c r="AL46" s="55">
        <f t="shared" si="7"/>
        <v>9.5</v>
      </c>
      <c r="AM46" s="55"/>
      <c r="AO46" s="12">
        <f t="shared" si="4"/>
        <v>0</v>
      </c>
      <c r="AP46" s="12">
        <f t="shared" si="5"/>
        <v>0</v>
      </c>
      <c r="AQ46" s="12">
        <f t="shared" si="6"/>
        <v>0.55498890022199554</v>
      </c>
      <c r="AR46" s="12">
        <f t="shared" si="8"/>
        <v>0.2126830753524942</v>
      </c>
      <c r="AS46" s="12"/>
      <c r="AT46" s="36"/>
      <c r="AU46" s="34">
        <f t="shared" si="9"/>
        <v>0</v>
      </c>
      <c r="AV46" s="34">
        <f t="shared" si="10"/>
        <v>0</v>
      </c>
      <c r="AW46" s="34">
        <f t="shared" si="11"/>
        <v>2</v>
      </c>
      <c r="AX46" s="34">
        <f t="shared" si="12"/>
        <v>0</v>
      </c>
      <c r="AY46" s="34"/>
      <c r="AZ46" s="39"/>
      <c r="BA46" s="34" t="str">
        <f t="shared" si="13"/>
        <v>Not</v>
      </c>
      <c r="BB46" s="34" t="str">
        <f t="shared" si="14"/>
        <v>Not</v>
      </c>
      <c r="BC46" s="34" t="str">
        <f t="shared" si="15"/>
        <v>Att</v>
      </c>
      <c r="BD46" s="34" t="str">
        <f t="shared" si="16"/>
        <v>Not</v>
      </c>
      <c r="BE46" s="34"/>
      <c r="BG46">
        <f t="shared" si="17"/>
        <v>0</v>
      </c>
      <c r="BH46">
        <f t="shared" si="18"/>
        <v>2</v>
      </c>
      <c r="BI46">
        <f t="shared" si="19"/>
        <v>2</v>
      </c>
    </row>
    <row r="47" spans="1:61" x14ac:dyDescent="0.25">
      <c r="A47" s="66">
        <v>222220005101179</v>
      </c>
      <c r="B47" s="67" t="s">
        <v>142</v>
      </c>
      <c r="C47" s="4"/>
      <c r="D47" s="6">
        <v>0</v>
      </c>
      <c r="E47" s="7">
        <v>0</v>
      </c>
      <c r="F47" s="8">
        <v>0</v>
      </c>
      <c r="G47" s="30">
        <f t="shared" si="21"/>
        <v>0</v>
      </c>
      <c r="H47" s="4">
        <v>8</v>
      </c>
      <c r="I47" s="7">
        <v>3</v>
      </c>
      <c r="J47" s="8"/>
      <c r="K47" s="4"/>
      <c r="L47" s="21"/>
      <c r="M47" s="21"/>
      <c r="N47" s="21"/>
      <c r="O47" s="4"/>
      <c r="P47" s="4"/>
      <c r="Q47" s="4"/>
      <c r="R47" s="5">
        <f t="shared" si="20"/>
        <v>3</v>
      </c>
      <c r="S47" s="5">
        <v>0</v>
      </c>
      <c r="T47" s="5">
        <v>0</v>
      </c>
      <c r="U47" s="5"/>
      <c r="V47" s="11"/>
      <c r="W47" s="11"/>
      <c r="X47" s="5">
        <v>2</v>
      </c>
      <c r="Y47" s="5"/>
      <c r="Z47" s="5">
        <v>2</v>
      </c>
      <c r="AA47" s="5">
        <v>0</v>
      </c>
      <c r="AB47" s="11"/>
      <c r="AC47" s="11"/>
      <c r="AD47" s="11">
        <v>1</v>
      </c>
      <c r="AE47" s="11">
        <v>0</v>
      </c>
      <c r="AF47" s="5">
        <f t="shared" si="0"/>
        <v>5</v>
      </c>
      <c r="AG47" s="4">
        <f t="shared" si="22"/>
        <v>16</v>
      </c>
      <c r="AH47" s="29"/>
      <c r="AI47" s="55">
        <f t="shared" si="1"/>
        <v>0</v>
      </c>
      <c r="AJ47" s="55">
        <f t="shared" si="2"/>
        <v>0</v>
      </c>
      <c r="AK47" s="55">
        <f t="shared" si="3"/>
        <v>11</v>
      </c>
      <c r="AL47" s="55">
        <f t="shared" si="7"/>
        <v>5</v>
      </c>
      <c r="AM47" s="55"/>
      <c r="AO47" s="12">
        <f t="shared" si="4"/>
        <v>0</v>
      </c>
      <c r="AP47" s="12">
        <f t="shared" si="5"/>
        <v>0</v>
      </c>
      <c r="AQ47" s="12">
        <f t="shared" si="6"/>
        <v>0.32999340013199735</v>
      </c>
      <c r="AR47" s="12">
        <f t="shared" si="8"/>
        <v>0.11193846071183906</v>
      </c>
      <c r="AS47" s="12"/>
      <c r="AT47" s="36"/>
      <c r="AU47" s="34">
        <f t="shared" si="9"/>
        <v>0</v>
      </c>
      <c r="AV47" s="34">
        <f t="shared" si="10"/>
        <v>0</v>
      </c>
      <c r="AW47" s="34">
        <f t="shared" si="11"/>
        <v>1</v>
      </c>
      <c r="AX47" s="34">
        <f t="shared" si="12"/>
        <v>0</v>
      </c>
      <c r="AY47" s="34"/>
      <c r="AZ47" s="39"/>
      <c r="BA47" s="34" t="str">
        <f t="shared" si="13"/>
        <v>Not</v>
      </c>
      <c r="BB47" s="34" t="str">
        <f t="shared" si="14"/>
        <v>Not</v>
      </c>
      <c r="BC47" s="34" t="str">
        <f t="shared" si="15"/>
        <v>Weak</v>
      </c>
      <c r="BD47" s="34" t="str">
        <f t="shared" si="16"/>
        <v>Not</v>
      </c>
      <c r="BE47" s="34"/>
      <c r="BG47">
        <f t="shared" si="17"/>
        <v>0</v>
      </c>
      <c r="BH47">
        <f t="shared" si="18"/>
        <v>1</v>
      </c>
      <c r="BI47">
        <f t="shared" si="19"/>
        <v>1</v>
      </c>
    </row>
    <row r="48" spans="1:61" x14ac:dyDescent="0.25">
      <c r="A48" s="66">
        <v>222220005101180</v>
      </c>
      <c r="B48" s="67" t="s">
        <v>143</v>
      </c>
      <c r="C48" s="4"/>
      <c r="D48" s="6">
        <v>0</v>
      </c>
      <c r="E48" s="7">
        <v>7</v>
      </c>
      <c r="F48" s="8">
        <v>0</v>
      </c>
      <c r="G48" s="30">
        <f t="shared" si="21"/>
        <v>7</v>
      </c>
      <c r="H48" s="4">
        <v>8</v>
      </c>
      <c r="I48" s="7">
        <v>9</v>
      </c>
      <c r="J48" s="8"/>
      <c r="K48" s="4"/>
      <c r="L48" s="21"/>
      <c r="M48" s="21"/>
      <c r="N48" s="21"/>
      <c r="O48" s="4"/>
      <c r="P48" s="4"/>
      <c r="Q48" s="4"/>
      <c r="R48" s="5">
        <f t="shared" si="20"/>
        <v>9</v>
      </c>
      <c r="S48" s="5">
        <v>4</v>
      </c>
      <c r="T48" s="5">
        <v>0</v>
      </c>
      <c r="U48" s="5"/>
      <c r="V48" s="11"/>
      <c r="W48" s="11"/>
      <c r="X48" s="5">
        <v>0</v>
      </c>
      <c r="Y48" s="5">
        <v>2</v>
      </c>
      <c r="Z48" s="5"/>
      <c r="AA48" s="5"/>
      <c r="AB48" s="11"/>
      <c r="AC48" s="11">
        <v>0</v>
      </c>
      <c r="AD48" s="11">
        <v>0</v>
      </c>
      <c r="AE48" s="11"/>
      <c r="AF48" s="5">
        <f t="shared" ref="AF48:AF62" si="23">SUM(S48:AE48)</f>
        <v>6</v>
      </c>
      <c r="AG48" s="4">
        <f t="shared" si="22"/>
        <v>30</v>
      </c>
      <c r="AH48" s="29"/>
      <c r="AI48" s="55">
        <f t="shared" ref="AI48:AI62" si="24">MIN(SUMIF($D$14:$AE$14,I$3,$D48:$AE48), 100)</f>
        <v>0</v>
      </c>
      <c r="AJ48" s="55">
        <f t="shared" ref="AJ48:AJ62" si="25">MIN(SUMIF($D$14:$AE$14,I$4,$D48:$AE48), 100)</f>
        <v>4</v>
      </c>
      <c r="AK48" s="55">
        <f t="shared" ref="AK48:AK62" si="26">MIN(SUMIF($D$14:$AE$14,I$5,$D48:$AE48), 100)</f>
        <v>15</v>
      </c>
      <c r="AL48" s="55">
        <f t="shared" si="7"/>
        <v>11</v>
      </c>
      <c r="AM48" s="55"/>
      <c r="AO48" s="12">
        <f t="shared" ref="AO48:AO62" si="27">MIN(SUMIF($D$14:$AE$14,I$3,$D48:$AE48)/AO$15, 100%)</f>
        <v>0</v>
      </c>
      <c r="AP48" s="12">
        <f t="shared" ref="AP48:AP62" si="28">MIN(SUMIF($D$14:$AE$14,I$4,$D48:$AE48)/AP$15, 100%)</f>
        <v>0.46151538576917311</v>
      </c>
      <c r="AQ48" s="12">
        <f t="shared" ref="AQ48:AQ62" si="29">MIN(SUMIF($D$14:$AE$14,I$5,$D48:$AE48)/AQ$15, 100%)</f>
        <v>0.44999100017999638</v>
      </c>
      <c r="AR48" s="12">
        <f t="shared" si="8"/>
        <v>0.24626461356604593</v>
      </c>
      <c r="AS48" s="12"/>
      <c r="AT48" s="36"/>
      <c r="AU48" s="34">
        <f t="shared" si="9"/>
        <v>0</v>
      </c>
      <c r="AV48" s="34">
        <f t="shared" si="10"/>
        <v>1</v>
      </c>
      <c r="AW48" s="34">
        <f t="shared" si="11"/>
        <v>1</v>
      </c>
      <c r="AX48" s="34">
        <f>IF((AR48)&gt;=50%, 2, (IF((AR48)&lt;25%, 0, 1)))</f>
        <v>0</v>
      </c>
      <c r="AY48" s="34"/>
      <c r="AZ48" s="39"/>
      <c r="BA48" s="34" t="str">
        <f t="shared" si="13"/>
        <v>Not</v>
      </c>
      <c r="BB48" s="34" t="str">
        <f t="shared" si="14"/>
        <v>Weak</v>
      </c>
      <c r="BC48" s="34" t="str">
        <f t="shared" si="15"/>
        <v>Weak</v>
      </c>
      <c r="BD48" s="34" t="str">
        <f t="shared" si="16"/>
        <v>Not</v>
      </c>
      <c r="BE48" s="34"/>
      <c r="BG48">
        <f t="shared" si="17"/>
        <v>0</v>
      </c>
      <c r="BH48">
        <f t="shared" si="18"/>
        <v>2</v>
      </c>
      <c r="BI48">
        <f t="shared" si="19"/>
        <v>1</v>
      </c>
    </row>
    <row r="49" spans="1:61" s="1" customFormat="1" x14ac:dyDescent="0.25">
      <c r="A49" s="66">
        <v>222220005101181</v>
      </c>
      <c r="B49" s="67" t="s">
        <v>144</v>
      </c>
      <c r="C49" s="4"/>
      <c r="D49" s="6">
        <v>0</v>
      </c>
      <c r="E49" s="7">
        <v>0</v>
      </c>
      <c r="F49" s="8">
        <v>5</v>
      </c>
      <c r="G49" s="30">
        <f t="shared" si="21"/>
        <v>5</v>
      </c>
      <c r="H49" s="4">
        <v>8</v>
      </c>
      <c r="I49" s="7">
        <v>1.5</v>
      </c>
      <c r="J49" s="8"/>
      <c r="K49" s="4"/>
      <c r="L49" s="21"/>
      <c r="M49" s="21"/>
      <c r="N49" s="21"/>
      <c r="O49" s="4"/>
      <c r="P49" s="4"/>
      <c r="Q49" s="4"/>
      <c r="R49" s="5">
        <f t="shared" si="20"/>
        <v>1.5</v>
      </c>
      <c r="S49" s="5">
        <v>0</v>
      </c>
      <c r="T49" s="5">
        <v>0</v>
      </c>
      <c r="U49" s="5">
        <v>0</v>
      </c>
      <c r="V49" s="11"/>
      <c r="W49" s="11"/>
      <c r="X49" s="5"/>
      <c r="Y49" s="5"/>
      <c r="Z49" s="5">
        <v>0</v>
      </c>
      <c r="AA49" s="5"/>
      <c r="AB49" s="11">
        <v>0</v>
      </c>
      <c r="AC49" s="11"/>
      <c r="AD49" s="11">
        <v>0</v>
      </c>
      <c r="AE49" s="11">
        <v>0</v>
      </c>
      <c r="AF49" s="5">
        <f t="shared" si="23"/>
        <v>0</v>
      </c>
      <c r="AG49" s="4">
        <f t="shared" si="22"/>
        <v>14.5</v>
      </c>
      <c r="AH49" s="29"/>
      <c r="AI49" s="55">
        <f t="shared" si="24"/>
        <v>5</v>
      </c>
      <c r="AJ49" s="55">
        <f t="shared" si="25"/>
        <v>0</v>
      </c>
      <c r="AK49" s="55">
        <f t="shared" si="26"/>
        <v>8</v>
      </c>
      <c r="AL49" s="55">
        <f t="shared" si="7"/>
        <v>1.5</v>
      </c>
      <c r="AM49" s="55"/>
      <c r="AO49" s="12">
        <f t="shared" si="27"/>
        <v>0.37499531255859297</v>
      </c>
      <c r="AP49" s="12">
        <f t="shared" si="28"/>
        <v>0</v>
      </c>
      <c r="AQ49" s="12">
        <f t="shared" si="29"/>
        <v>0.23999520009599806</v>
      </c>
      <c r="AR49" s="12">
        <f t="shared" si="8"/>
        <v>3.3581538213551719E-2</v>
      </c>
      <c r="AS49" s="12"/>
      <c r="AT49" s="36"/>
      <c r="AU49" s="34">
        <f t="shared" si="9"/>
        <v>1</v>
      </c>
      <c r="AV49" s="34">
        <f t="shared" si="10"/>
        <v>0</v>
      </c>
      <c r="AW49" s="34">
        <f t="shared" si="11"/>
        <v>0</v>
      </c>
      <c r="AX49" s="34">
        <f t="shared" si="12"/>
        <v>0</v>
      </c>
      <c r="AY49" s="34"/>
      <c r="AZ49" s="39"/>
      <c r="BA49" s="34" t="str">
        <f t="shared" si="13"/>
        <v>Weak</v>
      </c>
      <c r="BB49" s="34" t="str">
        <f t="shared" si="14"/>
        <v>Not</v>
      </c>
      <c r="BC49" s="34" t="str">
        <f t="shared" si="15"/>
        <v>Not</v>
      </c>
      <c r="BD49" s="34" t="str">
        <f t="shared" si="16"/>
        <v>Not</v>
      </c>
      <c r="BE49" s="34"/>
      <c r="BF49"/>
      <c r="BG49">
        <f t="shared" si="17"/>
        <v>1</v>
      </c>
      <c r="BH49">
        <f t="shared" si="18"/>
        <v>0</v>
      </c>
      <c r="BI49">
        <f t="shared" si="19"/>
        <v>0</v>
      </c>
    </row>
    <row r="50" spans="1:61" s="1" customFormat="1" x14ac:dyDescent="0.25">
      <c r="A50" s="66">
        <v>222220005101182</v>
      </c>
      <c r="B50" s="67" t="s">
        <v>145</v>
      </c>
      <c r="C50" s="4"/>
      <c r="D50" s="6">
        <v>1</v>
      </c>
      <c r="E50" s="7">
        <v>6</v>
      </c>
      <c r="F50" s="8">
        <v>2</v>
      </c>
      <c r="G50" s="30">
        <f t="shared" si="21"/>
        <v>8</v>
      </c>
      <c r="H50" s="4">
        <v>8</v>
      </c>
      <c r="I50" s="7">
        <v>3</v>
      </c>
      <c r="J50" s="8"/>
      <c r="K50" s="4"/>
      <c r="L50" s="21"/>
      <c r="M50" s="21"/>
      <c r="N50" s="21"/>
      <c r="O50" s="4"/>
      <c r="P50" s="4"/>
      <c r="Q50" s="4"/>
      <c r="R50" s="5">
        <f t="shared" si="20"/>
        <v>3</v>
      </c>
      <c r="S50" s="5">
        <v>0</v>
      </c>
      <c r="T50" s="5">
        <v>0</v>
      </c>
      <c r="U50" s="5">
        <v>0</v>
      </c>
      <c r="V50" s="11"/>
      <c r="W50" s="11"/>
      <c r="X50" s="5"/>
      <c r="Y50" s="5"/>
      <c r="Z50" s="5">
        <v>0</v>
      </c>
      <c r="AA50" s="5">
        <v>0</v>
      </c>
      <c r="AB50" s="11">
        <v>0</v>
      </c>
      <c r="AC50" s="11">
        <v>0</v>
      </c>
      <c r="AD50" s="11">
        <v>0</v>
      </c>
      <c r="AE50" s="11">
        <v>2</v>
      </c>
      <c r="AF50" s="5">
        <f t="shared" si="23"/>
        <v>2</v>
      </c>
      <c r="AG50" s="4">
        <f t="shared" si="22"/>
        <v>21</v>
      </c>
      <c r="AH50" s="29"/>
      <c r="AI50" s="55">
        <f t="shared" si="24"/>
        <v>2</v>
      </c>
      <c r="AJ50" s="55">
        <f t="shared" si="25"/>
        <v>0</v>
      </c>
      <c r="AK50" s="55">
        <f t="shared" si="26"/>
        <v>16</v>
      </c>
      <c r="AL50" s="55">
        <f t="shared" si="7"/>
        <v>4</v>
      </c>
      <c r="AM50" s="55"/>
      <c r="AO50" s="12">
        <f t="shared" si="27"/>
        <v>0.14999812502343721</v>
      </c>
      <c r="AP50" s="12">
        <f t="shared" si="28"/>
        <v>0</v>
      </c>
      <c r="AQ50" s="12">
        <f t="shared" si="29"/>
        <v>0.47999040019199612</v>
      </c>
      <c r="AR50" s="12">
        <f>MIN(SUMIF($D$14:$AE$14,I$6,$D50:$AE50)/AR$15, 100%)</f>
        <v>8.9550768569471251E-2</v>
      </c>
      <c r="AS50" s="12"/>
      <c r="AT50" s="36"/>
      <c r="AU50" s="34">
        <f t="shared" si="9"/>
        <v>0</v>
      </c>
      <c r="AV50" s="34">
        <f t="shared" si="10"/>
        <v>0</v>
      </c>
      <c r="AW50" s="34">
        <f t="shared" si="11"/>
        <v>1</v>
      </c>
      <c r="AX50" s="34">
        <f t="shared" si="12"/>
        <v>0</v>
      </c>
      <c r="AY50" s="34"/>
      <c r="AZ50" s="39"/>
      <c r="BA50" s="34" t="str">
        <f t="shared" si="13"/>
        <v>Not</v>
      </c>
      <c r="BB50" s="34" t="str">
        <f t="shared" si="14"/>
        <v>Not</v>
      </c>
      <c r="BC50" s="34" t="str">
        <f t="shared" si="15"/>
        <v>Weak</v>
      </c>
      <c r="BD50" s="34" t="str">
        <f t="shared" si="16"/>
        <v>Not</v>
      </c>
      <c r="BE50" s="34"/>
      <c r="BF50"/>
      <c r="BG50">
        <f t="shared" si="17"/>
        <v>0</v>
      </c>
      <c r="BH50">
        <f t="shared" si="18"/>
        <v>1</v>
      </c>
      <c r="BI50">
        <f t="shared" si="19"/>
        <v>1</v>
      </c>
    </row>
    <row r="51" spans="1:61" s="1" customFormat="1" x14ac:dyDescent="0.25">
      <c r="A51" s="66">
        <v>222220005101183</v>
      </c>
      <c r="B51" s="67" t="s">
        <v>146</v>
      </c>
      <c r="C51" s="4"/>
      <c r="D51" s="6">
        <v>0</v>
      </c>
      <c r="E51" s="7">
        <v>7</v>
      </c>
      <c r="F51" s="8">
        <v>2</v>
      </c>
      <c r="G51" s="30">
        <f t="shared" si="21"/>
        <v>9</v>
      </c>
      <c r="H51" s="4">
        <v>8</v>
      </c>
      <c r="I51" s="7">
        <v>3</v>
      </c>
      <c r="J51" s="8"/>
      <c r="K51" s="4"/>
      <c r="L51" s="21"/>
      <c r="M51" s="21"/>
      <c r="N51" s="21"/>
      <c r="O51" s="4"/>
      <c r="P51" s="4"/>
      <c r="Q51" s="4"/>
      <c r="R51" s="5">
        <f t="shared" si="20"/>
        <v>3</v>
      </c>
      <c r="S51" s="5">
        <v>0</v>
      </c>
      <c r="T51" s="5">
        <v>0</v>
      </c>
      <c r="U51" s="5">
        <v>0</v>
      </c>
      <c r="V51" s="11"/>
      <c r="W51" s="11"/>
      <c r="X51" s="5">
        <v>2</v>
      </c>
      <c r="Y51" s="5"/>
      <c r="Z51" s="5">
        <v>0</v>
      </c>
      <c r="AA51" s="5"/>
      <c r="AB51" s="11"/>
      <c r="AC51" s="11"/>
      <c r="AD51" s="11">
        <v>1</v>
      </c>
      <c r="AE51" s="11">
        <v>2</v>
      </c>
      <c r="AF51" s="5">
        <f t="shared" si="23"/>
        <v>5</v>
      </c>
      <c r="AG51" s="4">
        <f t="shared" si="22"/>
        <v>25</v>
      </c>
      <c r="AH51" s="29"/>
      <c r="AI51" s="55">
        <f t="shared" si="24"/>
        <v>2</v>
      </c>
      <c r="AJ51" s="55">
        <f t="shared" si="25"/>
        <v>0</v>
      </c>
      <c r="AK51" s="55">
        <f t="shared" si="26"/>
        <v>18</v>
      </c>
      <c r="AL51" s="55">
        <f t="shared" si="7"/>
        <v>5</v>
      </c>
      <c r="AM51" s="55"/>
      <c r="AO51" s="12">
        <f t="shared" si="27"/>
        <v>0.14999812502343721</v>
      </c>
      <c r="AP51" s="12">
        <f t="shared" si="28"/>
        <v>0</v>
      </c>
      <c r="AQ51" s="12">
        <f t="shared" si="29"/>
        <v>0.53998920021599561</v>
      </c>
      <c r="AR51" s="12">
        <f t="shared" si="8"/>
        <v>0.11193846071183906</v>
      </c>
      <c r="AS51" s="12"/>
      <c r="AT51" s="36"/>
      <c r="AU51" s="34">
        <f t="shared" si="9"/>
        <v>0</v>
      </c>
      <c r="AV51" s="34">
        <f t="shared" si="10"/>
        <v>0</v>
      </c>
      <c r="AW51" s="34">
        <f t="shared" si="11"/>
        <v>2</v>
      </c>
      <c r="AX51" s="34">
        <f t="shared" si="12"/>
        <v>0</v>
      </c>
      <c r="AY51" s="34"/>
      <c r="AZ51" s="39"/>
      <c r="BA51" s="34" t="str">
        <f t="shared" si="13"/>
        <v>Not</v>
      </c>
      <c r="BB51" s="34" t="str">
        <f t="shared" si="14"/>
        <v>Not</v>
      </c>
      <c r="BC51" s="34" t="str">
        <f t="shared" si="15"/>
        <v>Att</v>
      </c>
      <c r="BD51" s="34" t="str">
        <f t="shared" si="16"/>
        <v>Not</v>
      </c>
      <c r="BE51" s="34"/>
      <c r="BF51"/>
      <c r="BG51">
        <f t="shared" si="17"/>
        <v>0</v>
      </c>
      <c r="BH51">
        <f t="shared" si="18"/>
        <v>2</v>
      </c>
      <c r="BI51">
        <f t="shared" si="19"/>
        <v>2</v>
      </c>
    </row>
    <row r="52" spans="1:61" s="1" customFormat="1" x14ac:dyDescent="0.25">
      <c r="A52" s="66">
        <v>222220005101184</v>
      </c>
      <c r="B52" s="67" t="s">
        <v>147</v>
      </c>
      <c r="C52" s="4"/>
      <c r="D52" s="6">
        <v>0</v>
      </c>
      <c r="E52" s="7">
        <v>0</v>
      </c>
      <c r="F52" s="8">
        <v>5</v>
      </c>
      <c r="G52" s="30">
        <f t="shared" si="21"/>
        <v>5</v>
      </c>
      <c r="H52" s="4">
        <v>8</v>
      </c>
      <c r="I52" s="7">
        <v>4</v>
      </c>
      <c r="J52" s="8"/>
      <c r="K52" s="4"/>
      <c r="L52" s="21"/>
      <c r="M52" s="21"/>
      <c r="N52" s="21"/>
      <c r="O52" s="4"/>
      <c r="P52" s="4"/>
      <c r="Q52" s="4"/>
      <c r="R52" s="5">
        <f t="shared" si="20"/>
        <v>4</v>
      </c>
      <c r="S52" s="5"/>
      <c r="T52" s="5">
        <v>0</v>
      </c>
      <c r="U52" s="5"/>
      <c r="V52" s="11"/>
      <c r="W52" s="11"/>
      <c r="X52" s="5">
        <v>0</v>
      </c>
      <c r="Y52" s="5">
        <v>0</v>
      </c>
      <c r="Z52" s="5">
        <v>0</v>
      </c>
      <c r="AA52" s="5"/>
      <c r="AB52" s="11"/>
      <c r="AC52" s="11"/>
      <c r="AD52" s="11">
        <v>0</v>
      </c>
      <c r="AE52" s="11">
        <v>1</v>
      </c>
      <c r="AF52" s="5">
        <f t="shared" si="23"/>
        <v>1</v>
      </c>
      <c r="AG52" s="4">
        <f t="shared" si="22"/>
        <v>18</v>
      </c>
      <c r="AH52" s="29"/>
      <c r="AI52" s="55">
        <f t="shared" si="24"/>
        <v>5</v>
      </c>
      <c r="AJ52" s="55">
        <f t="shared" si="25"/>
        <v>0</v>
      </c>
      <c r="AK52" s="55">
        <f t="shared" si="26"/>
        <v>9</v>
      </c>
      <c r="AL52" s="55">
        <f t="shared" si="7"/>
        <v>4</v>
      </c>
      <c r="AM52" s="55"/>
      <c r="AO52" s="12">
        <f t="shared" si="27"/>
        <v>0.37499531255859297</v>
      </c>
      <c r="AP52" s="12">
        <f t="shared" si="28"/>
        <v>0</v>
      </c>
      <c r="AQ52" s="12">
        <f t="shared" si="29"/>
        <v>0.26999460010799781</v>
      </c>
      <c r="AR52" s="12">
        <f t="shared" si="8"/>
        <v>8.9550768569471251E-2</v>
      </c>
      <c r="AS52" s="12"/>
      <c r="AT52" s="36"/>
      <c r="AU52" s="34">
        <f t="shared" si="9"/>
        <v>1</v>
      </c>
      <c r="AV52" s="34">
        <f t="shared" si="10"/>
        <v>0</v>
      </c>
      <c r="AW52" s="34">
        <f t="shared" si="11"/>
        <v>1</v>
      </c>
      <c r="AX52" s="34">
        <f t="shared" si="12"/>
        <v>0</v>
      </c>
      <c r="AY52" s="34"/>
      <c r="AZ52" s="39"/>
      <c r="BA52" s="34" t="str">
        <f t="shared" si="13"/>
        <v>Weak</v>
      </c>
      <c r="BB52" s="34" t="str">
        <f t="shared" si="14"/>
        <v>Not</v>
      </c>
      <c r="BC52" s="34" t="str">
        <f t="shared" si="15"/>
        <v>Weak</v>
      </c>
      <c r="BD52" s="34" t="str">
        <f t="shared" si="16"/>
        <v>Not</v>
      </c>
      <c r="BE52" s="34"/>
      <c r="BF52"/>
      <c r="BG52">
        <f t="shared" si="17"/>
        <v>1</v>
      </c>
      <c r="BH52">
        <f t="shared" si="18"/>
        <v>1</v>
      </c>
      <c r="BI52">
        <f t="shared" si="19"/>
        <v>1</v>
      </c>
    </row>
    <row r="53" spans="1:61" s="1" customFormat="1" x14ac:dyDescent="0.25">
      <c r="A53" s="66">
        <v>222220005101185</v>
      </c>
      <c r="B53" s="67" t="s">
        <v>148</v>
      </c>
      <c r="C53" s="4"/>
      <c r="D53" s="6">
        <v>0</v>
      </c>
      <c r="E53" s="7">
        <v>6</v>
      </c>
      <c r="F53" s="8">
        <v>2</v>
      </c>
      <c r="G53" s="30">
        <f t="shared" si="21"/>
        <v>8</v>
      </c>
      <c r="H53" s="4">
        <v>8</v>
      </c>
      <c r="I53" s="7">
        <v>3</v>
      </c>
      <c r="J53" s="8"/>
      <c r="K53" s="4"/>
      <c r="L53" s="21"/>
      <c r="M53" s="21"/>
      <c r="N53" s="21"/>
      <c r="O53" s="4"/>
      <c r="P53" s="4"/>
      <c r="Q53" s="4"/>
      <c r="R53" s="5">
        <f t="shared" si="20"/>
        <v>3</v>
      </c>
      <c r="S53" s="5"/>
      <c r="T53" s="5">
        <v>0</v>
      </c>
      <c r="U53" s="5"/>
      <c r="V53" s="11"/>
      <c r="W53" s="11"/>
      <c r="X53" s="5">
        <v>0</v>
      </c>
      <c r="Y53" s="5"/>
      <c r="Z53" s="5">
        <v>3.5</v>
      </c>
      <c r="AA53" s="5"/>
      <c r="AB53" s="11"/>
      <c r="AC53" s="11"/>
      <c r="AD53" s="11">
        <v>0</v>
      </c>
      <c r="AE53" s="11">
        <v>0</v>
      </c>
      <c r="AF53" s="5">
        <f t="shared" si="23"/>
        <v>3.5</v>
      </c>
      <c r="AG53" s="4">
        <f t="shared" si="22"/>
        <v>22.5</v>
      </c>
      <c r="AH53" s="29"/>
      <c r="AI53" s="55">
        <f t="shared" si="24"/>
        <v>2</v>
      </c>
      <c r="AJ53" s="55">
        <f t="shared" si="25"/>
        <v>0</v>
      </c>
      <c r="AK53" s="55">
        <f t="shared" si="26"/>
        <v>17.5</v>
      </c>
      <c r="AL53" s="55">
        <f t="shared" si="7"/>
        <v>3</v>
      </c>
      <c r="AM53" s="55"/>
      <c r="AO53" s="12">
        <f t="shared" si="27"/>
        <v>0.14999812502343721</v>
      </c>
      <c r="AP53" s="12">
        <f t="shared" si="28"/>
        <v>0</v>
      </c>
      <c r="AQ53" s="12">
        <f t="shared" si="29"/>
        <v>0.5249895002099958</v>
      </c>
      <c r="AR53" s="12">
        <f t="shared" si="8"/>
        <v>6.7163076427103438E-2</v>
      </c>
      <c r="AS53" s="12"/>
      <c r="AT53" s="36"/>
      <c r="AU53" s="34">
        <f t="shared" si="9"/>
        <v>0</v>
      </c>
      <c r="AV53" s="34">
        <f t="shared" si="10"/>
        <v>0</v>
      </c>
      <c r="AW53" s="34">
        <f t="shared" si="11"/>
        <v>2</v>
      </c>
      <c r="AX53" s="34">
        <f t="shared" si="12"/>
        <v>0</v>
      </c>
      <c r="AY53" s="34"/>
      <c r="AZ53" s="39"/>
      <c r="BA53" s="34" t="str">
        <f t="shared" si="13"/>
        <v>Not</v>
      </c>
      <c r="BB53" s="34" t="str">
        <f t="shared" si="14"/>
        <v>Not</v>
      </c>
      <c r="BC53" s="34" t="str">
        <f t="shared" si="15"/>
        <v>Att</v>
      </c>
      <c r="BD53" s="34" t="str">
        <f t="shared" si="16"/>
        <v>Not</v>
      </c>
      <c r="BE53" s="34"/>
      <c r="BF53"/>
      <c r="BG53">
        <f t="shared" si="17"/>
        <v>0</v>
      </c>
      <c r="BH53">
        <f t="shared" si="18"/>
        <v>2</v>
      </c>
      <c r="BI53">
        <f t="shared" si="19"/>
        <v>2</v>
      </c>
    </row>
    <row r="54" spans="1:61" s="1" customFormat="1" x14ac:dyDescent="0.25">
      <c r="A54" s="66">
        <v>222220005101186</v>
      </c>
      <c r="B54" s="67" t="s">
        <v>149</v>
      </c>
      <c r="C54" s="4"/>
      <c r="D54" s="6">
        <v>2</v>
      </c>
      <c r="E54" s="7">
        <v>2</v>
      </c>
      <c r="F54" s="8">
        <v>2</v>
      </c>
      <c r="G54" s="30">
        <f t="shared" si="21"/>
        <v>4</v>
      </c>
      <c r="H54" s="4">
        <v>8</v>
      </c>
      <c r="I54" s="7">
        <v>10</v>
      </c>
      <c r="J54" s="8"/>
      <c r="K54" s="4"/>
      <c r="L54" s="21"/>
      <c r="M54" s="21"/>
      <c r="N54" s="21"/>
      <c r="O54" s="4"/>
      <c r="P54" s="4"/>
      <c r="Q54" s="4"/>
      <c r="R54" s="5">
        <f t="shared" si="20"/>
        <v>10</v>
      </c>
      <c r="S54" s="5"/>
      <c r="T54" s="5"/>
      <c r="U54" s="5"/>
      <c r="V54" s="11">
        <v>3.5</v>
      </c>
      <c r="W54" s="11">
        <v>0</v>
      </c>
      <c r="X54" s="5">
        <v>0</v>
      </c>
      <c r="Y54" s="5">
        <v>2</v>
      </c>
      <c r="Z54" s="5">
        <v>2</v>
      </c>
      <c r="AA54" s="5">
        <v>0</v>
      </c>
      <c r="AB54" s="11"/>
      <c r="AC54" s="11"/>
      <c r="AD54" s="11">
        <v>0.5</v>
      </c>
      <c r="AE54" s="11">
        <v>1</v>
      </c>
      <c r="AF54" s="5">
        <f t="shared" si="23"/>
        <v>9</v>
      </c>
      <c r="AG54" s="4">
        <f t="shared" si="22"/>
        <v>31</v>
      </c>
      <c r="AH54" s="29"/>
      <c r="AI54" s="55">
        <f t="shared" si="24"/>
        <v>2</v>
      </c>
      <c r="AJ54" s="55">
        <f t="shared" si="25"/>
        <v>0</v>
      </c>
      <c r="AK54" s="55">
        <f t="shared" si="26"/>
        <v>13.5</v>
      </c>
      <c r="AL54" s="55">
        <f t="shared" si="7"/>
        <v>17.5</v>
      </c>
      <c r="AM54" s="55"/>
      <c r="AO54" s="12">
        <f t="shared" si="27"/>
        <v>0.14999812502343721</v>
      </c>
      <c r="AP54" s="12">
        <f t="shared" si="28"/>
        <v>0</v>
      </c>
      <c r="AQ54" s="12">
        <f t="shared" si="29"/>
        <v>0.40499190016199671</v>
      </c>
      <c r="AR54" s="12">
        <f t="shared" si="8"/>
        <v>0.3917846124914367</v>
      </c>
      <c r="AS54" s="12"/>
      <c r="AT54" s="36"/>
      <c r="AU54" s="34">
        <f t="shared" si="9"/>
        <v>0</v>
      </c>
      <c r="AV54" s="34">
        <f t="shared" si="10"/>
        <v>0</v>
      </c>
      <c r="AW54" s="34">
        <f t="shared" si="11"/>
        <v>1</v>
      </c>
      <c r="AX54" s="34">
        <f t="shared" si="12"/>
        <v>1</v>
      </c>
      <c r="AY54" s="34"/>
      <c r="AZ54" s="39"/>
      <c r="BA54" s="34" t="str">
        <f t="shared" si="13"/>
        <v>Not</v>
      </c>
      <c r="BB54" s="34" t="str">
        <f t="shared" si="14"/>
        <v>Not</v>
      </c>
      <c r="BC54" s="34" t="str">
        <f t="shared" si="15"/>
        <v>Weak</v>
      </c>
      <c r="BD54" s="34" t="str">
        <f t="shared" si="16"/>
        <v>Weak</v>
      </c>
      <c r="BE54" s="34"/>
      <c r="BF54"/>
      <c r="BG54">
        <f t="shared" si="17"/>
        <v>1</v>
      </c>
      <c r="BH54">
        <f t="shared" si="18"/>
        <v>1</v>
      </c>
      <c r="BI54">
        <f t="shared" si="19"/>
        <v>1</v>
      </c>
    </row>
    <row r="55" spans="1:61" s="1" customFormat="1" x14ac:dyDescent="0.25">
      <c r="A55" s="66">
        <v>222220005101187</v>
      </c>
      <c r="B55" s="67" t="s">
        <v>150</v>
      </c>
      <c r="C55" s="4"/>
      <c r="D55" s="6">
        <v>0</v>
      </c>
      <c r="E55" s="7">
        <v>0</v>
      </c>
      <c r="F55" s="8">
        <v>2</v>
      </c>
      <c r="G55" s="30">
        <f t="shared" si="21"/>
        <v>2</v>
      </c>
      <c r="H55" s="4">
        <v>8</v>
      </c>
      <c r="I55" s="7">
        <v>0.5</v>
      </c>
      <c r="J55" s="8"/>
      <c r="K55" s="4"/>
      <c r="L55" s="21"/>
      <c r="M55" s="21"/>
      <c r="N55" s="21"/>
      <c r="O55" s="4"/>
      <c r="P55" s="4"/>
      <c r="Q55" s="4"/>
      <c r="R55" s="5">
        <f t="shared" si="20"/>
        <v>0.5</v>
      </c>
      <c r="S55" s="5"/>
      <c r="T55" s="5">
        <v>0</v>
      </c>
      <c r="U55" s="5"/>
      <c r="V55" s="11"/>
      <c r="W55" s="11"/>
      <c r="X55" s="5"/>
      <c r="Y55" s="5">
        <v>0</v>
      </c>
      <c r="Z55" s="5">
        <v>0</v>
      </c>
      <c r="AA55" s="5"/>
      <c r="AB55" s="11"/>
      <c r="AC55" s="11"/>
      <c r="AD55" s="11">
        <v>0</v>
      </c>
      <c r="AE55" s="11">
        <v>1</v>
      </c>
      <c r="AF55" s="5">
        <f t="shared" si="23"/>
        <v>1</v>
      </c>
      <c r="AG55" s="4">
        <f t="shared" si="22"/>
        <v>11.5</v>
      </c>
      <c r="AH55" s="29"/>
      <c r="AI55" s="55">
        <f t="shared" si="24"/>
        <v>2</v>
      </c>
      <c r="AJ55" s="55">
        <f t="shared" si="25"/>
        <v>0</v>
      </c>
      <c r="AK55" s="55">
        <f t="shared" si="26"/>
        <v>9</v>
      </c>
      <c r="AL55" s="55">
        <f t="shared" si="7"/>
        <v>0.5</v>
      </c>
      <c r="AM55" s="55"/>
      <c r="AO55" s="12">
        <f t="shared" si="27"/>
        <v>0.14999812502343721</v>
      </c>
      <c r="AP55" s="12">
        <f t="shared" si="28"/>
        <v>0</v>
      </c>
      <c r="AQ55" s="12">
        <f t="shared" si="29"/>
        <v>0.26999460010799781</v>
      </c>
      <c r="AR55" s="12">
        <f t="shared" si="8"/>
        <v>1.1193846071183906E-2</v>
      </c>
      <c r="AS55" s="12"/>
      <c r="AT55" s="36"/>
      <c r="AU55" s="34">
        <f t="shared" si="9"/>
        <v>0</v>
      </c>
      <c r="AV55" s="34">
        <f t="shared" si="10"/>
        <v>0</v>
      </c>
      <c r="AW55" s="34">
        <f t="shared" si="11"/>
        <v>1</v>
      </c>
      <c r="AX55" s="34">
        <f t="shared" si="12"/>
        <v>0</v>
      </c>
      <c r="AY55" s="34"/>
      <c r="AZ55" s="39"/>
      <c r="BA55" s="34" t="str">
        <f t="shared" si="13"/>
        <v>Not</v>
      </c>
      <c r="BB55" s="34" t="str">
        <f t="shared" si="14"/>
        <v>Not</v>
      </c>
      <c r="BC55" s="34" t="str">
        <f t="shared" si="15"/>
        <v>Weak</v>
      </c>
      <c r="BD55" s="34" t="str">
        <f t="shared" si="16"/>
        <v>Not</v>
      </c>
      <c r="BE55" s="34"/>
      <c r="BF55"/>
      <c r="BG55">
        <f t="shared" si="17"/>
        <v>0</v>
      </c>
      <c r="BH55">
        <f t="shared" si="18"/>
        <v>1</v>
      </c>
      <c r="BI55">
        <f t="shared" si="19"/>
        <v>1</v>
      </c>
    </row>
    <row r="56" spans="1:61" s="1" customFormat="1" x14ac:dyDescent="0.25">
      <c r="A56" s="66">
        <v>222220005101188</v>
      </c>
      <c r="B56" s="67" t="s">
        <v>151</v>
      </c>
      <c r="C56" s="4"/>
      <c r="D56" s="6">
        <v>1</v>
      </c>
      <c r="E56" s="7">
        <v>7</v>
      </c>
      <c r="F56" s="8">
        <v>2</v>
      </c>
      <c r="G56" s="30">
        <f t="shared" si="21"/>
        <v>9</v>
      </c>
      <c r="H56" s="4">
        <v>8</v>
      </c>
      <c r="I56" s="7">
        <v>3</v>
      </c>
      <c r="J56" s="8"/>
      <c r="K56" s="4"/>
      <c r="L56" s="21"/>
      <c r="M56" s="21"/>
      <c r="N56" s="21"/>
      <c r="O56" s="4"/>
      <c r="P56" s="4"/>
      <c r="Q56" s="4"/>
      <c r="R56" s="5">
        <f t="shared" si="20"/>
        <v>3</v>
      </c>
      <c r="S56" s="5"/>
      <c r="T56" s="5">
        <v>1.5</v>
      </c>
      <c r="U56" s="5"/>
      <c r="V56" s="11"/>
      <c r="W56" s="11"/>
      <c r="X56" s="5"/>
      <c r="Y56" s="5"/>
      <c r="Z56" s="5">
        <v>0</v>
      </c>
      <c r="AA56" s="5">
        <v>0</v>
      </c>
      <c r="AB56" s="11"/>
      <c r="AC56" s="11">
        <v>2</v>
      </c>
      <c r="AD56" s="11">
        <v>1</v>
      </c>
      <c r="AE56" s="11">
        <v>4</v>
      </c>
      <c r="AF56" s="5">
        <f t="shared" si="23"/>
        <v>8.5</v>
      </c>
      <c r="AG56" s="4">
        <f t="shared" si="22"/>
        <v>28.5</v>
      </c>
      <c r="AH56" s="29"/>
      <c r="AI56" s="55">
        <f t="shared" si="24"/>
        <v>4</v>
      </c>
      <c r="AJ56" s="55">
        <f t="shared" si="25"/>
        <v>1.5</v>
      </c>
      <c r="AK56" s="55">
        <f t="shared" si="26"/>
        <v>20</v>
      </c>
      <c r="AL56" s="55">
        <f t="shared" si="7"/>
        <v>4</v>
      </c>
      <c r="AM56" s="55"/>
      <c r="AO56" s="12">
        <f t="shared" si="27"/>
        <v>0.29999625004687441</v>
      </c>
      <c r="AP56" s="12">
        <f t="shared" si="28"/>
        <v>0.17306826966343991</v>
      </c>
      <c r="AQ56" s="12">
        <f t="shared" si="29"/>
        <v>0.5999880002399951</v>
      </c>
      <c r="AR56" s="12">
        <f t="shared" si="8"/>
        <v>8.9550768569471251E-2</v>
      </c>
      <c r="AS56" s="12"/>
      <c r="AT56" s="36"/>
      <c r="AU56" s="34">
        <f t="shared" si="9"/>
        <v>1</v>
      </c>
      <c r="AV56" s="34">
        <f t="shared" si="10"/>
        <v>0</v>
      </c>
      <c r="AW56" s="34">
        <f t="shared" si="11"/>
        <v>2</v>
      </c>
      <c r="AX56" s="34">
        <f t="shared" si="12"/>
        <v>0</v>
      </c>
      <c r="AY56" s="34"/>
      <c r="AZ56" s="39"/>
      <c r="BA56" s="34" t="str">
        <f t="shared" si="13"/>
        <v>Weak</v>
      </c>
      <c r="BB56" s="34" t="str">
        <f t="shared" si="14"/>
        <v>Not</v>
      </c>
      <c r="BC56" s="34" t="str">
        <f t="shared" si="15"/>
        <v>Att</v>
      </c>
      <c r="BD56" s="34" t="str">
        <f t="shared" si="16"/>
        <v>Not</v>
      </c>
      <c r="BE56" s="34"/>
      <c r="BF56"/>
      <c r="BG56">
        <f t="shared" si="17"/>
        <v>1</v>
      </c>
      <c r="BH56">
        <f t="shared" si="18"/>
        <v>2</v>
      </c>
      <c r="BI56">
        <f t="shared" si="19"/>
        <v>2</v>
      </c>
    </row>
    <row r="57" spans="1:61" s="1" customFormat="1" ht="30" x14ac:dyDescent="0.25">
      <c r="A57" s="66">
        <v>222220005101189</v>
      </c>
      <c r="B57" s="67" t="s">
        <v>152</v>
      </c>
      <c r="C57" s="4"/>
      <c r="D57" s="6">
        <v>0</v>
      </c>
      <c r="E57" s="7">
        <v>3</v>
      </c>
      <c r="F57" s="8">
        <v>0</v>
      </c>
      <c r="G57" s="30">
        <f t="shared" si="21"/>
        <v>3</v>
      </c>
      <c r="H57" s="4">
        <v>8</v>
      </c>
      <c r="I57" s="7">
        <v>0.5</v>
      </c>
      <c r="J57" s="8"/>
      <c r="K57" s="4"/>
      <c r="L57" s="21"/>
      <c r="M57" s="21"/>
      <c r="N57" s="21"/>
      <c r="O57" s="4"/>
      <c r="P57" s="4"/>
      <c r="Q57" s="4"/>
      <c r="R57" s="5">
        <f t="shared" si="20"/>
        <v>0.5</v>
      </c>
      <c r="S57" s="5">
        <v>0</v>
      </c>
      <c r="T57" s="5">
        <v>0</v>
      </c>
      <c r="U57" s="5">
        <v>0</v>
      </c>
      <c r="V57" s="11"/>
      <c r="W57" s="11"/>
      <c r="X57" s="5"/>
      <c r="Y57" s="5"/>
      <c r="Z57" s="5">
        <v>3.5</v>
      </c>
      <c r="AA57" s="5">
        <v>0</v>
      </c>
      <c r="AB57" s="11"/>
      <c r="AC57" s="11">
        <v>2</v>
      </c>
      <c r="AD57" s="11">
        <v>0</v>
      </c>
      <c r="AE57" s="11">
        <v>1</v>
      </c>
      <c r="AF57" s="5">
        <f t="shared" si="23"/>
        <v>6.5</v>
      </c>
      <c r="AG57" s="4">
        <f t="shared" si="22"/>
        <v>18</v>
      </c>
      <c r="AH57" s="29"/>
      <c r="AI57" s="55">
        <f t="shared" si="24"/>
        <v>2</v>
      </c>
      <c r="AJ57" s="55">
        <f t="shared" si="25"/>
        <v>0</v>
      </c>
      <c r="AK57" s="55">
        <f t="shared" si="26"/>
        <v>15.5</v>
      </c>
      <c r="AL57" s="55">
        <f t="shared" si="7"/>
        <v>0.5</v>
      </c>
      <c r="AM57" s="55"/>
      <c r="AO57" s="12">
        <f t="shared" si="27"/>
        <v>0.14999812502343721</v>
      </c>
      <c r="AP57" s="12">
        <f t="shared" si="28"/>
        <v>0</v>
      </c>
      <c r="AQ57" s="12">
        <f t="shared" si="29"/>
        <v>0.46499070018599625</v>
      </c>
      <c r="AR57" s="12">
        <f t="shared" si="8"/>
        <v>1.1193846071183906E-2</v>
      </c>
      <c r="AS57" s="12"/>
      <c r="AT57" s="36"/>
      <c r="AU57" s="34">
        <f t="shared" si="9"/>
        <v>0</v>
      </c>
      <c r="AV57" s="34">
        <f t="shared" si="10"/>
        <v>0</v>
      </c>
      <c r="AW57" s="34">
        <f t="shared" si="11"/>
        <v>1</v>
      </c>
      <c r="AX57" s="34">
        <f t="shared" si="12"/>
        <v>0</v>
      </c>
      <c r="AY57" s="34"/>
      <c r="AZ57" s="39"/>
      <c r="BA57" s="34" t="str">
        <f t="shared" si="13"/>
        <v>Not</v>
      </c>
      <c r="BB57" s="34" t="str">
        <f t="shared" si="14"/>
        <v>Not</v>
      </c>
      <c r="BC57" s="34" t="str">
        <f t="shared" si="15"/>
        <v>Weak</v>
      </c>
      <c r="BD57" s="34" t="str">
        <f t="shared" si="16"/>
        <v>Not</v>
      </c>
      <c r="BE57" s="34"/>
      <c r="BF57"/>
      <c r="BG57">
        <f t="shared" si="17"/>
        <v>0</v>
      </c>
      <c r="BH57">
        <f t="shared" si="18"/>
        <v>1</v>
      </c>
      <c r="BI57">
        <f t="shared" si="19"/>
        <v>1</v>
      </c>
    </row>
    <row r="58" spans="1:61" s="1" customFormat="1" ht="30" x14ac:dyDescent="0.25">
      <c r="A58" s="66">
        <v>222220005101190</v>
      </c>
      <c r="B58" s="67" t="s">
        <v>153</v>
      </c>
      <c r="C58" s="4"/>
      <c r="D58" s="6">
        <v>0</v>
      </c>
      <c r="E58" s="7">
        <v>1</v>
      </c>
      <c r="F58" s="8">
        <v>0</v>
      </c>
      <c r="G58" s="30">
        <f t="shared" si="21"/>
        <v>1</v>
      </c>
      <c r="H58" s="4">
        <v>8</v>
      </c>
      <c r="I58" s="7">
        <v>7.5</v>
      </c>
      <c r="J58" s="8"/>
      <c r="K58" s="4"/>
      <c r="L58" s="21"/>
      <c r="M58" s="21"/>
      <c r="N58" s="21"/>
      <c r="O58" s="4"/>
      <c r="P58" s="4"/>
      <c r="Q58" s="4"/>
      <c r="R58" s="5">
        <f t="shared" si="20"/>
        <v>7.5</v>
      </c>
      <c r="S58" s="5"/>
      <c r="T58" s="5"/>
      <c r="U58" s="5"/>
      <c r="V58" s="11">
        <v>0</v>
      </c>
      <c r="W58" s="11">
        <v>0</v>
      </c>
      <c r="X58" s="5">
        <v>0</v>
      </c>
      <c r="Y58" s="5">
        <v>2</v>
      </c>
      <c r="Z58" s="5">
        <v>4</v>
      </c>
      <c r="AA58" s="5"/>
      <c r="AB58" s="11"/>
      <c r="AC58" s="11"/>
      <c r="AD58" s="11">
        <v>0</v>
      </c>
      <c r="AE58" s="11">
        <v>0</v>
      </c>
      <c r="AF58" s="5">
        <f t="shared" si="23"/>
        <v>6</v>
      </c>
      <c r="AG58" s="4">
        <f t="shared" si="22"/>
        <v>22.5</v>
      </c>
      <c r="AH58" s="29"/>
      <c r="AI58" s="55">
        <f t="shared" si="24"/>
        <v>0</v>
      </c>
      <c r="AJ58" s="55">
        <f t="shared" si="25"/>
        <v>0</v>
      </c>
      <c r="AK58" s="55">
        <f t="shared" si="26"/>
        <v>13</v>
      </c>
      <c r="AL58" s="55">
        <f t="shared" si="7"/>
        <v>9.5</v>
      </c>
      <c r="AM58" s="55"/>
      <c r="AO58" s="12">
        <f t="shared" si="27"/>
        <v>0</v>
      </c>
      <c r="AP58" s="12">
        <f t="shared" si="28"/>
        <v>0</v>
      </c>
      <c r="AQ58" s="12">
        <f t="shared" si="29"/>
        <v>0.38999220015599684</v>
      </c>
      <c r="AR58" s="12">
        <f t="shared" si="8"/>
        <v>0.2126830753524942</v>
      </c>
      <c r="AS58" s="12"/>
      <c r="AT58" s="36"/>
      <c r="AU58" s="34">
        <f t="shared" si="9"/>
        <v>0</v>
      </c>
      <c r="AV58" s="34">
        <f t="shared" si="10"/>
        <v>0</v>
      </c>
      <c r="AW58" s="34">
        <f t="shared" si="11"/>
        <v>1</v>
      </c>
      <c r="AX58" s="34">
        <f t="shared" si="12"/>
        <v>0</v>
      </c>
      <c r="AY58" s="34"/>
      <c r="AZ58" s="39"/>
      <c r="BA58" s="34" t="str">
        <f t="shared" si="13"/>
        <v>Not</v>
      </c>
      <c r="BB58" s="34" t="str">
        <f t="shared" si="14"/>
        <v>Not</v>
      </c>
      <c r="BC58" s="34" t="str">
        <f t="shared" si="15"/>
        <v>Weak</v>
      </c>
      <c r="BD58" s="34" t="str">
        <f t="shared" si="16"/>
        <v>Not</v>
      </c>
      <c r="BE58" s="34"/>
      <c r="BF58"/>
      <c r="BG58">
        <f t="shared" si="17"/>
        <v>0</v>
      </c>
      <c r="BH58">
        <f t="shared" si="18"/>
        <v>1</v>
      </c>
      <c r="BI58">
        <f t="shared" si="19"/>
        <v>1</v>
      </c>
    </row>
    <row r="59" spans="1:61" s="1" customFormat="1" x14ac:dyDescent="0.25">
      <c r="A59" s="66">
        <v>222220005101191</v>
      </c>
      <c r="B59" s="67" t="s">
        <v>154</v>
      </c>
      <c r="C59" s="4"/>
      <c r="D59" s="6">
        <v>0</v>
      </c>
      <c r="E59" s="7">
        <v>2</v>
      </c>
      <c r="F59" s="8">
        <v>0</v>
      </c>
      <c r="G59" s="30">
        <f t="shared" si="21"/>
        <v>2</v>
      </c>
      <c r="H59" s="4">
        <v>8</v>
      </c>
      <c r="I59" s="7">
        <v>0</v>
      </c>
      <c r="J59" s="8"/>
      <c r="K59" s="4"/>
      <c r="L59" s="21"/>
      <c r="M59" s="21"/>
      <c r="N59" s="21"/>
      <c r="O59" s="4"/>
      <c r="P59" s="4"/>
      <c r="Q59" s="4"/>
      <c r="R59" s="5">
        <f t="shared" si="20"/>
        <v>0</v>
      </c>
      <c r="S59" s="5"/>
      <c r="T59" s="5"/>
      <c r="U59" s="5"/>
      <c r="V59" s="11">
        <v>0</v>
      </c>
      <c r="W59" s="11"/>
      <c r="X59" s="5">
        <v>2</v>
      </c>
      <c r="Y59" s="5">
        <v>4</v>
      </c>
      <c r="Z59" s="5">
        <v>0</v>
      </c>
      <c r="AA59" s="5"/>
      <c r="AB59" s="11"/>
      <c r="AC59" s="11"/>
      <c r="AD59" s="11">
        <v>0</v>
      </c>
      <c r="AE59" s="11">
        <v>0</v>
      </c>
      <c r="AF59" s="5">
        <f t="shared" si="23"/>
        <v>6</v>
      </c>
      <c r="AG59" s="4">
        <f t="shared" si="22"/>
        <v>16</v>
      </c>
      <c r="AH59" s="29"/>
      <c r="AI59" s="55">
        <f t="shared" si="24"/>
        <v>0</v>
      </c>
      <c r="AJ59" s="55">
        <f t="shared" si="25"/>
        <v>0</v>
      </c>
      <c r="AK59" s="55">
        <f t="shared" si="26"/>
        <v>10</v>
      </c>
      <c r="AL59" s="55">
        <f t="shared" si="7"/>
        <v>6</v>
      </c>
      <c r="AM59" s="55"/>
      <c r="AO59" s="12">
        <f t="shared" si="27"/>
        <v>0</v>
      </c>
      <c r="AP59" s="12">
        <f t="shared" si="28"/>
        <v>0</v>
      </c>
      <c r="AQ59" s="12">
        <f t="shared" si="29"/>
        <v>0.29999400011999755</v>
      </c>
      <c r="AR59" s="12">
        <f t="shared" si="8"/>
        <v>0.13432615285420688</v>
      </c>
      <c r="AS59" s="12"/>
      <c r="AT59" s="36"/>
      <c r="AU59" s="34">
        <f t="shared" si="9"/>
        <v>0</v>
      </c>
      <c r="AV59" s="34">
        <f t="shared" si="10"/>
        <v>0</v>
      </c>
      <c r="AW59" s="34">
        <f t="shared" si="11"/>
        <v>1</v>
      </c>
      <c r="AX59" s="34">
        <f t="shared" si="12"/>
        <v>0</v>
      </c>
      <c r="AY59" s="34"/>
      <c r="AZ59" s="39"/>
      <c r="BA59" s="34" t="str">
        <f t="shared" si="13"/>
        <v>Not</v>
      </c>
      <c r="BB59" s="34" t="str">
        <f t="shared" si="14"/>
        <v>Not</v>
      </c>
      <c r="BC59" s="34" t="str">
        <f t="shared" si="15"/>
        <v>Weak</v>
      </c>
      <c r="BD59" s="34" t="str">
        <f t="shared" si="16"/>
        <v>Not</v>
      </c>
      <c r="BE59" s="34"/>
      <c r="BF59"/>
      <c r="BG59">
        <f t="shared" si="17"/>
        <v>0</v>
      </c>
      <c r="BH59">
        <f t="shared" si="18"/>
        <v>1</v>
      </c>
      <c r="BI59">
        <f t="shared" si="19"/>
        <v>1</v>
      </c>
    </row>
    <row r="60" spans="1:61" s="1" customFormat="1" ht="30" x14ac:dyDescent="0.25">
      <c r="A60" s="66">
        <v>222220005101193</v>
      </c>
      <c r="B60" s="67" t="s">
        <v>155</v>
      </c>
      <c r="C60" s="4"/>
      <c r="D60" s="6">
        <v>0</v>
      </c>
      <c r="E60" s="7">
        <v>3</v>
      </c>
      <c r="F60" s="8">
        <v>1</v>
      </c>
      <c r="G60" s="30">
        <f t="shared" si="21"/>
        <v>4</v>
      </c>
      <c r="H60" s="4">
        <v>8</v>
      </c>
      <c r="I60" s="7">
        <v>4.5</v>
      </c>
      <c r="J60" s="8"/>
      <c r="K60" s="4"/>
      <c r="L60" s="21"/>
      <c r="M60" s="21"/>
      <c r="N60" s="21"/>
      <c r="O60" s="4"/>
      <c r="P60" s="4"/>
      <c r="Q60" s="4"/>
      <c r="R60" s="5">
        <f t="shared" si="20"/>
        <v>4.5</v>
      </c>
      <c r="S60" s="5"/>
      <c r="T60" s="5">
        <v>0</v>
      </c>
      <c r="U60" s="5">
        <v>0</v>
      </c>
      <c r="V60" s="11"/>
      <c r="W60" s="11"/>
      <c r="X60" s="5">
        <v>0</v>
      </c>
      <c r="Y60" s="5">
        <v>0</v>
      </c>
      <c r="Z60" s="5"/>
      <c r="AA60" s="5"/>
      <c r="AB60" s="11">
        <v>0</v>
      </c>
      <c r="AC60" s="11">
        <v>0</v>
      </c>
      <c r="AD60" s="11">
        <v>1</v>
      </c>
      <c r="AE60" s="11">
        <v>0</v>
      </c>
      <c r="AF60" s="5">
        <f t="shared" si="23"/>
        <v>1</v>
      </c>
      <c r="AG60" s="4">
        <f t="shared" si="22"/>
        <v>17.5</v>
      </c>
      <c r="AH60" s="29"/>
      <c r="AI60" s="55">
        <f t="shared" si="24"/>
        <v>1</v>
      </c>
      <c r="AJ60" s="55">
        <f t="shared" si="25"/>
        <v>0</v>
      </c>
      <c r="AK60" s="55">
        <f t="shared" si="26"/>
        <v>12</v>
      </c>
      <c r="AL60" s="55">
        <f t="shared" si="7"/>
        <v>4.5</v>
      </c>
      <c r="AM60" s="55"/>
      <c r="AO60" s="12">
        <f t="shared" si="27"/>
        <v>7.4999062511718603E-2</v>
      </c>
      <c r="AP60" s="12">
        <f t="shared" si="28"/>
        <v>0</v>
      </c>
      <c r="AQ60" s="12">
        <f t="shared" si="29"/>
        <v>0.35999280014399709</v>
      </c>
      <c r="AR60" s="12">
        <f t="shared" si="8"/>
        <v>0.10074461464065515</v>
      </c>
      <c r="AS60" s="12"/>
      <c r="AT60" s="36"/>
      <c r="AU60" s="34">
        <f t="shared" si="9"/>
        <v>0</v>
      </c>
      <c r="AV60" s="34">
        <f t="shared" si="10"/>
        <v>0</v>
      </c>
      <c r="AW60" s="34">
        <f t="shared" si="11"/>
        <v>1</v>
      </c>
      <c r="AX60" s="34">
        <f t="shared" si="12"/>
        <v>0</v>
      </c>
      <c r="AY60" s="34"/>
      <c r="AZ60" s="39"/>
      <c r="BA60" s="34" t="str">
        <f t="shared" si="13"/>
        <v>Not</v>
      </c>
      <c r="BB60" s="34" t="str">
        <f t="shared" si="14"/>
        <v>Not</v>
      </c>
      <c r="BC60" s="34" t="str">
        <f t="shared" si="15"/>
        <v>Weak</v>
      </c>
      <c r="BD60" s="34" t="str">
        <f>IF(AX60=2,"Att", (IF(AX60=0,"Not","Weak")))</f>
        <v>Not</v>
      </c>
      <c r="BE60" s="34"/>
      <c r="BF60"/>
      <c r="BG60">
        <f t="shared" si="17"/>
        <v>0</v>
      </c>
      <c r="BH60">
        <f t="shared" si="18"/>
        <v>1</v>
      </c>
      <c r="BI60">
        <f t="shared" si="19"/>
        <v>1</v>
      </c>
    </row>
    <row r="61" spans="1:61" s="1" customFormat="1" x14ac:dyDescent="0.25">
      <c r="A61" s="66">
        <v>222220005101194</v>
      </c>
      <c r="B61" s="67" t="s">
        <v>156</v>
      </c>
      <c r="C61" s="4"/>
      <c r="D61" s="6">
        <v>0</v>
      </c>
      <c r="E61" s="7">
        <v>2</v>
      </c>
      <c r="F61" s="8">
        <v>0</v>
      </c>
      <c r="G61" s="30">
        <f t="shared" si="21"/>
        <v>2</v>
      </c>
      <c r="H61" s="4">
        <v>8</v>
      </c>
      <c r="I61" s="7">
        <v>3</v>
      </c>
      <c r="J61" s="8"/>
      <c r="K61" s="4"/>
      <c r="L61" s="21"/>
      <c r="M61" s="21"/>
      <c r="N61" s="21"/>
      <c r="O61" s="4"/>
      <c r="P61" s="4"/>
      <c r="Q61" s="4"/>
      <c r="R61" s="5">
        <f t="shared" si="20"/>
        <v>3</v>
      </c>
      <c r="S61" s="5">
        <v>0</v>
      </c>
      <c r="T61" s="5"/>
      <c r="U61" s="5"/>
      <c r="V61" s="11"/>
      <c r="W61" s="11"/>
      <c r="X61" s="5"/>
      <c r="Y61" s="5"/>
      <c r="Z61" s="5"/>
      <c r="AA61" s="5"/>
      <c r="AB61" s="11"/>
      <c r="AC61" s="11"/>
      <c r="AD61" s="11">
        <v>0</v>
      </c>
      <c r="AE61" s="11">
        <v>0</v>
      </c>
      <c r="AF61" s="5">
        <f t="shared" si="23"/>
        <v>0</v>
      </c>
      <c r="AG61" s="4">
        <f t="shared" si="22"/>
        <v>13</v>
      </c>
      <c r="AH61" s="29"/>
      <c r="AI61" s="55">
        <f t="shared" si="24"/>
        <v>0</v>
      </c>
      <c r="AJ61" s="55">
        <f t="shared" si="25"/>
        <v>0</v>
      </c>
      <c r="AK61" s="55">
        <f t="shared" si="26"/>
        <v>10</v>
      </c>
      <c r="AL61" s="55">
        <f>MIN(SUMIF($D$14:$AE$14,I$6,$D61:$AE61), 100)</f>
        <v>3</v>
      </c>
      <c r="AM61" s="55"/>
      <c r="AO61" s="12">
        <f t="shared" si="27"/>
        <v>0</v>
      </c>
      <c r="AP61" s="12">
        <f t="shared" si="28"/>
        <v>0</v>
      </c>
      <c r="AQ61" s="12">
        <f t="shared" si="29"/>
        <v>0.29999400011999755</v>
      </c>
      <c r="AR61" s="12">
        <f t="shared" si="8"/>
        <v>6.7163076427103438E-2</v>
      </c>
      <c r="AS61" s="12"/>
      <c r="AT61" s="36"/>
      <c r="AU61" s="34">
        <f t="shared" si="9"/>
        <v>0</v>
      </c>
      <c r="AV61" s="34">
        <f t="shared" si="10"/>
        <v>0</v>
      </c>
      <c r="AW61" s="34">
        <f t="shared" si="11"/>
        <v>1</v>
      </c>
      <c r="AX61" s="34">
        <f t="shared" si="12"/>
        <v>0</v>
      </c>
      <c r="AY61" s="34"/>
      <c r="AZ61" s="39"/>
      <c r="BA61" s="34" t="str">
        <f t="shared" si="13"/>
        <v>Not</v>
      </c>
      <c r="BB61" s="34" t="str">
        <f t="shared" si="14"/>
        <v>Not</v>
      </c>
      <c r="BC61" s="34" t="str">
        <f t="shared" si="15"/>
        <v>Weak</v>
      </c>
      <c r="BD61" s="34" t="str">
        <f t="shared" si="16"/>
        <v>Not</v>
      </c>
      <c r="BE61" s="34"/>
      <c r="BF61"/>
      <c r="BG61">
        <f t="shared" si="17"/>
        <v>0</v>
      </c>
      <c r="BH61">
        <f t="shared" si="18"/>
        <v>1</v>
      </c>
      <c r="BI61">
        <f t="shared" si="19"/>
        <v>1</v>
      </c>
    </row>
    <row r="62" spans="1:61" s="1" customFormat="1" x14ac:dyDescent="0.25">
      <c r="A62" s="66">
        <v>222220005101195</v>
      </c>
      <c r="B62" s="67" t="s">
        <v>157</v>
      </c>
      <c r="C62" s="4"/>
      <c r="D62" s="16">
        <v>0</v>
      </c>
      <c r="E62" s="18">
        <v>5</v>
      </c>
      <c r="F62" s="8">
        <v>5</v>
      </c>
      <c r="G62" s="30">
        <f t="shared" si="21"/>
        <v>10</v>
      </c>
      <c r="H62" s="17">
        <v>8</v>
      </c>
      <c r="I62" s="18">
        <v>9</v>
      </c>
      <c r="J62" s="19"/>
      <c r="K62" s="17"/>
      <c r="L62" s="22"/>
      <c r="M62" s="22"/>
      <c r="N62" s="22"/>
      <c r="O62" s="17"/>
      <c r="P62" s="17"/>
      <c r="Q62" s="17"/>
      <c r="R62" s="5">
        <f t="shared" si="20"/>
        <v>9</v>
      </c>
      <c r="S62" s="13"/>
      <c r="T62" s="13"/>
      <c r="U62" s="13"/>
      <c r="V62" s="20"/>
      <c r="W62" s="20"/>
      <c r="X62" s="13">
        <v>2</v>
      </c>
      <c r="Y62" s="13">
        <v>2</v>
      </c>
      <c r="Z62" s="13">
        <v>0</v>
      </c>
      <c r="AA62" s="13">
        <v>0</v>
      </c>
      <c r="AB62" s="20"/>
      <c r="AC62" s="20">
        <v>2</v>
      </c>
      <c r="AD62" s="20">
        <v>1</v>
      </c>
      <c r="AE62" s="20"/>
      <c r="AF62" s="5">
        <f t="shared" si="23"/>
        <v>7</v>
      </c>
      <c r="AG62" s="4">
        <f t="shared" si="22"/>
        <v>34</v>
      </c>
      <c r="AH62" s="29"/>
      <c r="AI62" s="55">
        <f t="shared" si="24"/>
        <v>7</v>
      </c>
      <c r="AJ62" s="55">
        <f t="shared" si="25"/>
        <v>0</v>
      </c>
      <c r="AK62" s="55">
        <f t="shared" si="26"/>
        <v>14</v>
      </c>
      <c r="AL62" s="55">
        <f t="shared" si="7"/>
        <v>13</v>
      </c>
      <c r="AM62" s="55"/>
      <c r="AO62" s="12">
        <f t="shared" si="27"/>
        <v>0.52499343758203021</v>
      </c>
      <c r="AP62" s="12">
        <f t="shared" si="28"/>
        <v>0</v>
      </c>
      <c r="AQ62" s="12">
        <f t="shared" si="29"/>
        <v>0.41999160016799658</v>
      </c>
      <c r="AR62" s="12">
        <f t="shared" si="8"/>
        <v>0.29103999785078155</v>
      </c>
      <c r="AS62" s="12"/>
      <c r="AT62" s="36"/>
      <c r="AU62" s="34">
        <f t="shared" si="9"/>
        <v>2</v>
      </c>
      <c r="AV62" s="34">
        <f t="shared" si="10"/>
        <v>0</v>
      </c>
      <c r="AW62" s="34">
        <f t="shared" si="11"/>
        <v>1</v>
      </c>
      <c r="AX62" s="34">
        <f t="shared" si="12"/>
        <v>1</v>
      </c>
      <c r="AY62" s="34"/>
      <c r="AZ62" s="39"/>
      <c r="BA62" s="34" t="str">
        <f t="shared" si="13"/>
        <v>Att</v>
      </c>
      <c r="BB62" s="34" t="str">
        <f t="shared" si="14"/>
        <v>Not</v>
      </c>
      <c r="BC62" s="34" t="str">
        <f t="shared" si="15"/>
        <v>Weak</v>
      </c>
      <c r="BD62" s="34" t="str">
        <f>IF(AX62=2,"Att", (IF(AX62=0,"Not","Weak")))</f>
        <v>Weak</v>
      </c>
      <c r="BE62" s="34"/>
      <c r="BF62"/>
      <c r="BG62">
        <f t="shared" si="17"/>
        <v>3</v>
      </c>
      <c r="BH62">
        <f t="shared" si="18"/>
        <v>1</v>
      </c>
      <c r="BI62">
        <f t="shared" si="19"/>
        <v>1</v>
      </c>
    </row>
    <row r="63" spans="1:61" x14ac:dyDescent="0.25">
      <c r="Y63" s="1"/>
      <c r="Z63" s="1"/>
      <c r="AA63" s="1"/>
      <c r="AB63" s="1"/>
      <c r="AC63" s="1"/>
      <c r="AD63" s="1"/>
      <c r="AE63" s="1"/>
    </row>
    <row r="64" spans="1:61" ht="14.45" customHeight="1" x14ac:dyDescent="0.25">
      <c r="Y64" s="1"/>
      <c r="Z64" s="1"/>
      <c r="AA64" s="1"/>
      <c r="AB64" s="1"/>
      <c r="AC64" s="1"/>
      <c r="AD64" s="1"/>
      <c r="AE64" s="1"/>
      <c r="AF64" s="69" t="s">
        <v>33</v>
      </c>
      <c r="AG64" s="69"/>
      <c r="AH64" s="69"/>
      <c r="AI64" s="69"/>
      <c r="AJ64" s="69"/>
      <c r="AK64" s="69"/>
      <c r="AL64" s="69"/>
      <c r="AM64" s="69"/>
      <c r="AN64" s="69"/>
      <c r="AO64" s="34">
        <f>COUNT(AO16:AO62)</f>
        <v>47</v>
      </c>
      <c r="AP64" s="34">
        <f>COUNT(AP16:AP62)</f>
        <v>47</v>
      </c>
      <c r="AQ64" s="34">
        <f>COUNT(AQ16:AQ62)</f>
        <v>47</v>
      </c>
      <c r="AR64" s="34">
        <f>COUNT(AR16:AR62)</f>
        <v>47</v>
      </c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</row>
    <row r="65" spans="4:57" ht="14.45" customHeight="1" x14ac:dyDescent="0.25">
      <c r="D65" s="70"/>
      <c r="E65" s="70"/>
      <c r="F65" s="29"/>
      <c r="G65" s="29"/>
      <c r="AF65" s="69" t="s">
        <v>34</v>
      </c>
      <c r="AG65" s="69"/>
      <c r="AH65" s="69"/>
      <c r="AI65" s="69"/>
      <c r="AJ65" s="69"/>
      <c r="AK65" s="69"/>
      <c r="AL65" s="69"/>
      <c r="AM65" s="69"/>
      <c r="AN65" s="69"/>
      <c r="AO65" s="34">
        <f>COUNTIF(AO16:AO62,"&gt;=25%")</f>
        <v>13</v>
      </c>
      <c r="AP65" s="34">
        <f>COUNTIF(AP16:AP62,"&gt;=25%")</f>
        <v>11</v>
      </c>
      <c r="AQ65" s="34">
        <f>COUNTIF(AQ16:AQ62,"&gt;=25%")</f>
        <v>41</v>
      </c>
      <c r="AR65" s="34">
        <f>COUNTIF(AR16:AR62,"&gt;=25%")</f>
        <v>9</v>
      </c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</row>
    <row r="66" spans="4:57" x14ac:dyDescent="0.25">
      <c r="AF66" s="69" t="s">
        <v>35</v>
      </c>
      <c r="AG66" s="69"/>
      <c r="AH66" s="69"/>
      <c r="AI66" s="69"/>
      <c r="AJ66" s="69"/>
      <c r="AK66" s="69"/>
      <c r="AL66" s="69"/>
      <c r="AM66" s="69"/>
      <c r="AN66" s="69"/>
      <c r="AO66" s="12">
        <f>AO65/(AO64)</f>
        <v>0.27659574468085107</v>
      </c>
      <c r="AP66" s="12">
        <f>AP65/(AP64)</f>
        <v>0.23404255319148937</v>
      </c>
      <c r="AQ66" s="12">
        <f>AQ65/(AQ64)</f>
        <v>0.87234042553191493</v>
      </c>
      <c r="AR66" s="12">
        <f>AR65/(AR64)</f>
        <v>0.19148936170212766</v>
      </c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</row>
  </sheetData>
  <mergeCells count="27">
    <mergeCell ref="BG11:BI11"/>
    <mergeCell ref="AH1:AT1"/>
    <mergeCell ref="X12:Y12"/>
    <mergeCell ref="Z12:AA12"/>
    <mergeCell ref="AB12:AC12"/>
    <mergeCell ref="AD12:AE12"/>
    <mergeCell ref="I1:O1"/>
    <mergeCell ref="I12:K12"/>
    <mergeCell ref="A11:A15"/>
    <mergeCell ref="B11:B15"/>
    <mergeCell ref="I11:R11"/>
    <mergeCell ref="L12:N12"/>
    <mergeCell ref="R12:R14"/>
    <mergeCell ref="BA11:BE12"/>
    <mergeCell ref="AF64:AN64"/>
    <mergeCell ref="AF65:AN65"/>
    <mergeCell ref="AF66:AN66"/>
    <mergeCell ref="D65:E65"/>
    <mergeCell ref="S12:U12"/>
    <mergeCell ref="V12:W12"/>
    <mergeCell ref="O12:Q12"/>
    <mergeCell ref="AI11:AM12"/>
    <mergeCell ref="S11:AF11"/>
    <mergeCell ref="AF12:AF14"/>
    <mergeCell ref="AG11:AG14"/>
    <mergeCell ref="AO11:AS12"/>
    <mergeCell ref="AU11:AY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256B-F4B9-491B-B975-C18FFF05284C}">
  <sheetPr codeName="Sheet1"/>
  <dimension ref="A1:I49"/>
  <sheetViews>
    <sheetView topLeftCell="A39" workbookViewId="0">
      <selection sqref="A1:B49"/>
    </sheetView>
  </sheetViews>
  <sheetFormatPr defaultColWidth="8.85546875" defaultRowHeight="15" x14ac:dyDescent="0.25"/>
  <cols>
    <col min="1" max="1" width="18.42578125" bestFit="1" customWidth="1"/>
  </cols>
  <sheetData>
    <row r="1" spans="1:9" ht="42.75" thickBot="1" x14ac:dyDescent="0.3">
      <c r="A1" s="64">
        <v>1903610201805</v>
      </c>
      <c r="B1" s="61" t="s">
        <v>62</v>
      </c>
      <c r="C1" s="60"/>
      <c r="D1" s="60"/>
      <c r="E1" s="60"/>
      <c r="F1" s="60"/>
      <c r="G1" s="60"/>
      <c r="H1" s="60"/>
      <c r="I1" s="60"/>
    </row>
    <row r="2" spans="1:9" ht="21.75" thickBot="1" x14ac:dyDescent="0.3">
      <c r="A2" s="65">
        <v>2103910202114</v>
      </c>
      <c r="B2" s="63" t="s">
        <v>63</v>
      </c>
      <c r="C2" s="62"/>
      <c r="D2" s="62"/>
      <c r="E2" s="62"/>
      <c r="F2" s="62"/>
      <c r="G2" s="62"/>
      <c r="H2" s="62"/>
      <c r="I2" s="62"/>
    </row>
    <row r="3" spans="1:9" ht="21.75" thickBot="1" x14ac:dyDescent="0.3">
      <c r="A3" s="64">
        <v>2104010202156</v>
      </c>
      <c r="B3" s="61" t="s">
        <v>64</v>
      </c>
      <c r="C3" s="60"/>
      <c r="D3" s="60"/>
      <c r="E3" s="60"/>
      <c r="F3" s="60"/>
      <c r="G3" s="60"/>
      <c r="H3" s="60"/>
      <c r="I3" s="60"/>
    </row>
    <row r="4" spans="1:9" ht="53.25" thickBot="1" x14ac:dyDescent="0.3">
      <c r="A4" s="65">
        <v>2104010202190</v>
      </c>
      <c r="B4" s="63" t="s">
        <v>65</v>
      </c>
      <c r="C4" s="62"/>
      <c r="D4" s="62"/>
      <c r="E4" s="62"/>
      <c r="F4" s="62"/>
      <c r="G4" s="62"/>
      <c r="H4" s="62"/>
      <c r="I4" s="62"/>
    </row>
    <row r="5" spans="1:9" ht="21.75" thickBot="1" x14ac:dyDescent="0.3">
      <c r="A5" s="64">
        <v>2104010202340</v>
      </c>
      <c r="B5" s="61" t="s">
        <v>66</v>
      </c>
      <c r="C5" s="60"/>
      <c r="D5" s="60"/>
      <c r="E5" s="60"/>
      <c r="F5" s="60"/>
      <c r="G5" s="60"/>
      <c r="H5" s="60"/>
      <c r="I5" s="60"/>
    </row>
    <row r="6" spans="1:9" ht="42.75" thickBot="1" x14ac:dyDescent="0.3">
      <c r="A6" s="65">
        <v>222210005101054</v>
      </c>
      <c r="B6" s="63" t="s">
        <v>67</v>
      </c>
      <c r="C6" s="62"/>
      <c r="D6" s="62"/>
      <c r="E6" s="62"/>
      <c r="F6" s="62"/>
      <c r="G6" s="62"/>
      <c r="H6" s="62"/>
      <c r="I6" s="62"/>
    </row>
    <row r="7" spans="1:9" ht="32.25" thickBot="1" x14ac:dyDescent="0.3">
      <c r="A7" s="64">
        <v>222210005101057</v>
      </c>
      <c r="B7" s="61" t="s">
        <v>68</v>
      </c>
      <c r="C7" s="60"/>
      <c r="D7" s="60"/>
      <c r="E7" s="60"/>
      <c r="F7" s="60"/>
      <c r="G7" s="60"/>
      <c r="H7" s="60"/>
      <c r="I7" s="60"/>
    </row>
    <row r="8" spans="1:9" ht="21.75" thickBot="1" x14ac:dyDescent="0.3">
      <c r="A8" s="65">
        <v>222210005101061</v>
      </c>
      <c r="B8" s="63" t="s">
        <v>69</v>
      </c>
      <c r="C8" s="62"/>
      <c r="D8" s="62"/>
      <c r="E8" s="62"/>
      <c r="F8" s="62"/>
      <c r="G8" s="62"/>
      <c r="H8" s="62"/>
      <c r="I8" s="62"/>
    </row>
    <row r="9" spans="1:9" ht="63.75" thickBot="1" x14ac:dyDescent="0.3">
      <c r="A9" s="64">
        <v>222220005101046</v>
      </c>
      <c r="B9" s="61" t="s">
        <v>70</v>
      </c>
      <c r="C9" s="60"/>
      <c r="D9" s="60"/>
      <c r="E9" s="60"/>
      <c r="F9" s="60"/>
      <c r="G9" s="60"/>
      <c r="H9" s="60"/>
      <c r="I9" s="60"/>
    </row>
    <row r="10" spans="1:9" ht="32.25" thickBot="1" x14ac:dyDescent="0.3">
      <c r="A10" s="65">
        <v>222220005101048</v>
      </c>
      <c r="B10" s="63" t="s">
        <v>71</v>
      </c>
      <c r="C10" s="62"/>
      <c r="D10" s="62"/>
      <c r="E10" s="62"/>
      <c r="F10" s="62"/>
      <c r="G10" s="62"/>
      <c r="H10" s="62"/>
      <c r="I10" s="62"/>
    </row>
    <row r="11" spans="1:9" ht="21.75" thickBot="1" x14ac:dyDescent="0.3">
      <c r="A11" s="64">
        <v>222220005101049</v>
      </c>
      <c r="B11" s="61" t="s">
        <v>72</v>
      </c>
      <c r="C11" s="60"/>
      <c r="D11" s="60"/>
      <c r="E11" s="60"/>
      <c r="F11" s="60"/>
      <c r="G11" s="60"/>
      <c r="H11" s="60"/>
      <c r="I11" s="60"/>
    </row>
    <row r="12" spans="1:9" ht="63.75" thickBot="1" x14ac:dyDescent="0.3">
      <c r="A12" s="65">
        <v>222220005101050</v>
      </c>
      <c r="B12" s="63" t="s">
        <v>73</v>
      </c>
      <c r="C12" s="62"/>
      <c r="D12" s="62"/>
      <c r="E12" s="62"/>
      <c r="F12" s="62"/>
      <c r="G12" s="62"/>
      <c r="H12" s="62"/>
      <c r="I12" s="62"/>
    </row>
    <row r="13" spans="1:9" ht="21.75" thickBot="1" x14ac:dyDescent="0.3">
      <c r="A13" s="64">
        <v>222220005101051</v>
      </c>
      <c r="B13" s="61" t="s">
        <v>74</v>
      </c>
      <c r="C13" s="60"/>
      <c r="D13" s="60"/>
      <c r="E13" s="60"/>
      <c r="F13" s="60"/>
      <c r="G13" s="60"/>
      <c r="H13" s="60"/>
      <c r="I13" s="60"/>
    </row>
    <row r="14" spans="1:9" ht="32.25" thickBot="1" x14ac:dyDescent="0.3">
      <c r="A14" s="65">
        <v>222220005101053</v>
      </c>
      <c r="B14" s="63" t="s">
        <v>75</v>
      </c>
      <c r="C14" s="62"/>
      <c r="D14" s="62"/>
      <c r="E14" s="62"/>
      <c r="F14" s="62"/>
      <c r="G14" s="62"/>
      <c r="H14" s="62"/>
      <c r="I14" s="62"/>
    </row>
    <row r="15" spans="1:9" ht="32.25" thickBot="1" x14ac:dyDescent="0.3">
      <c r="A15" s="64">
        <v>222220005101054</v>
      </c>
      <c r="B15" s="61" t="s">
        <v>76</v>
      </c>
      <c r="C15" s="60"/>
      <c r="D15" s="60"/>
      <c r="E15" s="60"/>
      <c r="F15" s="60"/>
      <c r="G15" s="60"/>
      <c r="H15" s="60"/>
      <c r="I15" s="60"/>
    </row>
    <row r="16" spans="1:9" ht="21.75" thickBot="1" x14ac:dyDescent="0.3">
      <c r="A16" s="65">
        <v>222220005101055</v>
      </c>
      <c r="B16" s="63" t="s">
        <v>77</v>
      </c>
      <c r="C16" s="62"/>
      <c r="D16" s="62"/>
      <c r="E16" s="62"/>
      <c r="F16" s="62"/>
      <c r="G16" s="62"/>
      <c r="H16" s="62"/>
      <c r="I16" s="62"/>
    </row>
    <row r="17" spans="1:9" ht="42.75" thickBot="1" x14ac:dyDescent="0.3">
      <c r="A17" s="64">
        <v>222220005101056</v>
      </c>
      <c r="B17" s="61" t="s">
        <v>78</v>
      </c>
      <c r="C17" s="60"/>
      <c r="D17" s="60"/>
      <c r="E17" s="60"/>
      <c r="F17" s="60"/>
      <c r="G17" s="60"/>
      <c r="H17" s="60"/>
      <c r="I17" s="60"/>
    </row>
    <row r="18" spans="1:9" ht="53.25" thickBot="1" x14ac:dyDescent="0.3">
      <c r="A18" s="65">
        <v>222220005101058</v>
      </c>
      <c r="B18" s="63" t="s">
        <v>79</v>
      </c>
      <c r="C18" s="62"/>
      <c r="D18" s="62"/>
      <c r="E18" s="62"/>
      <c r="F18" s="62"/>
      <c r="G18" s="62"/>
      <c r="H18" s="62"/>
      <c r="I18" s="62"/>
    </row>
    <row r="19" spans="1:9" ht="32.25" thickBot="1" x14ac:dyDescent="0.3">
      <c r="A19" s="64">
        <v>222220005101059</v>
      </c>
      <c r="B19" s="61" t="s">
        <v>80</v>
      </c>
      <c r="C19" s="60"/>
      <c r="D19" s="60"/>
      <c r="E19" s="60"/>
      <c r="F19" s="60"/>
      <c r="G19" s="60"/>
      <c r="H19" s="60"/>
      <c r="I19" s="60"/>
    </row>
    <row r="20" spans="1:9" ht="32.25" thickBot="1" x14ac:dyDescent="0.3">
      <c r="A20" s="65">
        <v>222220005101061</v>
      </c>
      <c r="B20" s="63" t="s">
        <v>81</v>
      </c>
      <c r="C20" s="62"/>
      <c r="D20" s="62"/>
      <c r="E20" s="62"/>
      <c r="F20" s="62"/>
      <c r="G20" s="62"/>
      <c r="H20" s="62"/>
      <c r="I20" s="62"/>
    </row>
    <row r="21" spans="1:9" ht="21.75" thickBot="1" x14ac:dyDescent="0.3">
      <c r="A21" s="64">
        <v>222220005101062</v>
      </c>
      <c r="B21" s="61" t="s">
        <v>82</v>
      </c>
      <c r="C21" s="60"/>
      <c r="D21" s="60"/>
      <c r="E21" s="60"/>
      <c r="F21" s="60"/>
      <c r="G21" s="60"/>
      <c r="H21" s="60"/>
      <c r="I21" s="60"/>
    </row>
    <row r="22" spans="1:9" ht="21.75" thickBot="1" x14ac:dyDescent="0.3">
      <c r="A22" s="65">
        <v>222220005101063</v>
      </c>
      <c r="B22" s="63" t="s">
        <v>83</v>
      </c>
    </row>
    <row r="23" spans="1:9" ht="21.75" thickBot="1" x14ac:dyDescent="0.3">
      <c r="A23" s="64">
        <v>222220005101065</v>
      </c>
      <c r="B23" s="61" t="s">
        <v>84</v>
      </c>
      <c r="C23" s="60"/>
      <c r="D23" s="60"/>
      <c r="E23" s="60"/>
      <c r="F23" s="60"/>
      <c r="G23" s="60"/>
      <c r="H23" s="60"/>
      <c r="I23" s="60"/>
    </row>
    <row r="24" spans="1:9" ht="32.25" thickBot="1" x14ac:dyDescent="0.3">
      <c r="A24" s="65">
        <v>222220005101066</v>
      </c>
      <c r="B24" s="63" t="s">
        <v>85</v>
      </c>
      <c r="C24" s="62"/>
      <c r="D24" s="62"/>
      <c r="E24" s="62"/>
      <c r="F24" s="62"/>
      <c r="G24" s="62"/>
      <c r="H24" s="62"/>
      <c r="I24" s="62"/>
    </row>
    <row r="25" spans="1:9" ht="53.25" thickBot="1" x14ac:dyDescent="0.3">
      <c r="A25" s="64">
        <v>222220005101067</v>
      </c>
      <c r="B25" s="61" t="s">
        <v>86</v>
      </c>
      <c r="C25" s="60"/>
      <c r="D25" s="60"/>
      <c r="E25" s="60"/>
      <c r="F25" s="60"/>
      <c r="G25" s="60"/>
      <c r="H25" s="60"/>
      <c r="I25" s="60"/>
    </row>
    <row r="26" spans="1:9" ht="32.25" thickBot="1" x14ac:dyDescent="0.3">
      <c r="A26" s="65">
        <v>222220005101069</v>
      </c>
      <c r="B26" s="63" t="s">
        <v>87</v>
      </c>
      <c r="C26" s="62"/>
      <c r="D26" s="62"/>
      <c r="E26" s="62"/>
      <c r="F26" s="62"/>
      <c r="G26" s="62"/>
      <c r="H26" s="62"/>
      <c r="I26" s="62"/>
    </row>
    <row r="27" spans="1:9" ht="21.75" thickBot="1" x14ac:dyDescent="0.3">
      <c r="A27" s="64">
        <v>222220005101071</v>
      </c>
      <c r="B27" s="61" t="s">
        <v>88</v>
      </c>
      <c r="C27" s="60"/>
      <c r="D27" s="60"/>
      <c r="E27" s="60"/>
      <c r="F27" s="60"/>
      <c r="G27" s="60"/>
      <c r="H27" s="60"/>
      <c r="I27" s="60"/>
    </row>
    <row r="28" spans="1:9" ht="21.75" thickBot="1" x14ac:dyDescent="0.3">
      <c r="A28" s="65">
        <v>222220005101072</v>
      </c>
      <c r="B28" s="63" t="s">
        <v>89</v>
      </c>
      <c r="C28" s="62"/>
      <c r="D28" s="62"/>
      <c r="E28" s="62"/>
      <c r="F28" s="62"/>
      <c r="G28" s="62"/>
      <c r="H28" s="62"/>
      <c r="I28" s="62"/>
    </row>
    <row r="29" spans="1:9" ht="21.75" thickBot="1" x14ac:dyDescent="0.3">
      <c r="A29" s="64">
        <v>222220005101073</v>
      </c>
      <c r="B29" s="61" t="s">
        <v>90</v>
      </c>
      <c r="C29" s="60"/>
      <c r="D29" s="60"/>
      <c r="E29" s="60"/>
      <c r="F29" s="60"/>
      <c r="G29" s="60"/>
      <c r="H29" s="60"/>
      <c r="I29" s="60"/>
    </row>
    <row r="30" spans="1:9" ht="21.75" thickBot="1" x14ac:dyDescent="0.3">
      <c r="A30" s="65">
        <v>222220005101074</v>
      </c>
      <c r="B30" s="63" t="s">
        <v>91</v>
      </c>
      <c r="C30" s="62"/>
      <c r="D30" s="62"/>
      <c r="E30" s="62"/>
      <c r="F30" s="62"/>
      <c r="G30" s="62"/>
      <c r="H30" s="62"/>
      <c r="I30" s="62"/>
    </row>
    <row r="31" spans="1:9" ht="21.75" thickBot="1" x14ac:dyDescent="0.3">
      <c r="A31" s="64">
        <v>222220005101075</v>
      </c>
      <c r="B31" s="61" t="s">
        <v>92</v>
      </c>
      <c r="C31" s="60"/>
      <c r="D31" s="60"/>
      <c r="E31" s="60"/>
      <c r="F31" s="60"/>
      <c r="G31" s="60"/>
      <c r="H31" s="60"/>
      <c r="I31" s="60"/>
    </row>
    <row r="32" spans="1:9" ht="32.25" thickBot="1" x14ac:dyDescent="0.3">
      <c r="A32" s="65">
        <v>222220005101076</v>
      </c>
      <c r="B32" s="63" t="s">
        <v>93</v>
      </c>
      <c r="C32" s="62"/>
      <c r="D32" s="62"/>
      <c r="E32" s="62"/>
      <c r="F32" s="62"/>
      <c r="G32" s="62"/>
      <c r="H32" s="62"/>
      <c r="I32" s="62"/>
    </row>
    <row r="33" spans="1:9" ht="32.25" thickBot="1" x14ac:dyDescent="0.3">
      <c r="A33" s="64">
        <v>222220005101077</v>
      </c>
      <c r="B33" s="61" t="s">
        <v>94</v>
      </c>
      <c r="C33" s="60"/>
      <c r="D33" s="60"/>
      <c r="E33" s="60"/>
      <c r="F33" s="60"/>
      <c r="G33" s="60"/>
      <c r="H33" s="60"/>
      <c r="I33" s="60"/>
    </row>
    <row r="34" spans="1:9" ht="63.75" thickBot="1" x14ac:dyDescent="0.3">
      <c r="A34" s="65">
        <v>222220005101078</v>
      </c>
      <c r="B34" s="63" t="s">
        <v>95</v>
      </c>
      <c r="C34" s="62"/>
      <c r="D34" s="62"/>
      <c r="E34" s="62"/>
      <c r="F34" s="62"/>
      <c r="G34" s="62"/>
      <c r="H34" s="62"/>
      <c r="I34" s="62"/>
    </row>
    <row r="35" spans="1:9" ht="32.25" thickBot="1" x14ac:dyDescent="0.3">
      <c r="A35" s="64">
        <v>222220005101079</v>
      </c>
      <c r="B35" s="61" t="s">
        <v>96</v>
      </c>
      <c r="C35" s="60"/>
      <c r="D35" s="60"/>
      <c r="E35" s="60"/>
      <c r="F35" s="60"/>
      <c r="G35" s="60"/>
      <c r="H35" s="60"/>
      <c r="I35" s="60"/>
    </row>
    <row r="36" spans="1:9" ht="32.25" thickBot="1" x14ac:dyDescent="0.3">
      <c r="A36" s="65">
        <v>222220005101080</v>
      </c>
      <c r="B36" s="63" t="s">
        <v>97</v>
      </c>
      <c r="C36" s="62"/>
      <c r="D36" s="62"/>
      <c r="E36" s="62"/>
      <c r="F36" s="62"/>
      <c r="G36" s="62"/>
      <c r="H36" s="62"/>
      <c r="I36" s="62"/>
    </row>
    <row r="37" spans="1:9" ht="21.75" thickBot="1" x14ac:dyDescent="0.3">
      <c r="A37" s="64">
        <v>222220005101081</v>
      </c>
      <c r="B37" s="61" t="s">
        <v>98</v>
      </c>
      <c r="C37" s="60"/>
      <c r="D37" s="60"/>
      <c r="E37" s="60"/>
      <c r="F37" s="60"/>
      <c r="G37" s="60"/>
      <c r="H37" s="60"/>
      <c r="I37" s="60"/>
    </row>
    <row r="38" spans="1:9" ht="21.75" thickBot="1" x14ac:dyDescent="0.3">
      <c r="A38" s="65">
        <v>222220005101083</v>
      </c>
      <c r="B38" s="63" t="s">
        <v>99</v>
      </c>
      <c r="C38" s="62"/>
      <c r="D38" s="62"/>
      <c r="E38" s="62"/>
      <c r="F38" s="62"/>
      <c r="G38" s="62"/>
      <c r="H38" s="62"/>
      <c r="I38" s="62"/>
    </row>
    <row r="39" spans="1:9" ht="32.25" thickBot="1" x14ac:dyDescent="0.3">
      <c r="A39" s="64">
        <v>222220005101084</v>
      </c>
      <c r="B39" s="61" t="s">
        <v>100</v>
      </c>
      <c r="C39" s="60"/>
      <c r="D39" s="60"/>
      <c r="E39" s="60"/>
      <c r="F39" s="60"/>
      <c r="G39" s="60"/>
      <c r="H39" s="60"/>
      <c r="I39" s="60"/>
    </row>
    <row r="40" spans="1:9" ht="32.25" thickBot="1" x14ac:dyDescent="0.3">
      <c r="A40" s="65">
        <v>222220005101085</v>
      </c>
      <c r="B40" s="63" t="s">
        <v>101</v>
      </c>
      <c r="C40" s="62"/>
      <c r="D40" s="62"/>
      <c r="E40" s="62"/>
      <c r="F40" s="62"/>
      <c r="G40" s="62"/>
      <c r="H40" s="62"/>
      <c r="I40" s="62"/>
    </row>
    <row r="41" spans="1:9" ht="42.75" thickBot="1" x14ac:dyDescent="0.3">
      <c r="A41" s="64">
        <v>222220005101086</v>
      </c>
      <c r="B41" s="61" t="s">
        <v>102</v>
      </c>
      <c r="C41" s="60"/>
      <c r="D41" s="60"/>
      <c r="E41" s="60"/>
      <c r="F41" s="60"/>
      <c r="G41" s="60"/>
      <c r="H41" s="60"/>
      <c r="I41" s="60"/>
    </row>
    <row r="42" spans="1:9" ht="32.25" thickBot="1" x14ac:dyDescent="0.3">
      <c r="A42" s="65">
        <v>222220005101087</v>
      </c>
      <c r="B42" s="63" t="s">
        <v>103</v>
      </c>
      <c r="C42" s="62"/>
      <c r="D42" s="62"/>
      <c r="E42" s="62"/>
      <c r="F42" s="62"/>
      <c r="G42" s="62"/>
      <c r="H42" s="62"/>
      <c r="I42" s="62"/>
    </row>
    <row r="43" spans="1:9" ht="21.75" thickBot="1" x14ac:dyDescent="0.3">
      <c r="A43" s="64">
        <v>222220005101088</v>
      </c>
      <c r="B43" s="61" t="s">
        <v>104</v>
      </c>
      <c r="C43" s="60"/>
      <c r="D43" s="60"/>
      <c r="E43" s="60"/>
      <c r="F43" s="60"/>
      <c r="G43" s="60"/>
      <c r="H43" s="60"/>
      <c r="I43" s="60"/>
    </row>
    <row r="44" spans="1:9" ht="42.75" thickBot="1" x14ac:dyDescent="0.3">
      <c r="A44" s="65">
        <v>222220005101089</v>
      </c>
      <c r="B44" s="63" t="s">
        <v>105</v>
      </c>
    </row>
    <row r="45" spans="1:9" ht="42.75" thickBot="1" x14ac:dyDescent="0.3">
      <c r="A45" s="64">
        <v>222220005101090</v>
      </c>
      <c r="B45" s="61" t="s">
        <v>106</v>
      </c>
      <c r="C45" s="60"/>
      <c r="D45" s="60"/>
      <c r="E45" s="60"/>
      <c r="F45" s="60"/>
      <c r="G45" s="60"/>
      <c r="H45" s="60"/>
      <c r="I45" s="60"/>
    </row>
    <row r="46" spans="1:9" ht="21.75" thickBot="1" x14ac:dyDescent="0.3">
      <c r="A46" s="65">
        <v>222220005101091</v>
      </c>
      <c r="B46" s="63" t="s">
        <v>107</v>
      </c>
      <c r="C46" s="62"/>
      <c r="D46" s="62"/>
      <c r="E46" s="62"/>
      <c r="F46" s="62"/>
      <c r="G46" s="62"/>
      <c r="H46" s="62"/>
      <c r="I46" s="62"/>
    </row>
    <row r="47" spans="1:9" ht="21.75" thickBot="1" x14ac:dyDescent="0.3">
      <c r="A47" s="64">
        <v>222220005101092</v>
      </c>
      <c r="B47" s="61" t="s">
        <v>108</v>
      </c>
      <c r="C47" s="60"/>
      <c r="D47" s="60"/>
      <c r="E47" s="60"/>
      <c r="F47" s="60"/>
      <c r="G47" s="60"/>
      <c r="H47" s="60"/>
      <c r="I47" s="60"/>
    </row>
    <row r="48" spans="1:9" ht="21.75" thickBot="1" x14ac:dyDescent="0.3">
      <c r="A48" s="65">
        <v>222220005101096</v>
      </c>
      <c r="B48" s="63" t="s">
        <v>109</v>
      </c>
      <c r="C48" s="62"/>
      <c r="D48" s="62"/>
      <c r="E48" s="62"/>
      <c r="F48" s="62"/>
      <c r="G48" s="62"/>
      <c r="H48" s="62"/>
      <c r="I48" s="62"/>
    </row>
    <row r="49" spans="1:2" ht="32.25" thickBot="1" x14ac:dyDescent="0.3">
      <c r="A49" s="64">
        <v>222220005101097</v>
      </c>
      <c r="B49" s="61" t="s">
        <v>110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DMNT-Spring2023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cp:lastPrinted>2023-05-20T06:16:18Z</cp:lastPrinted>
  <dcterms:created xsi:type="dcterms:W3CDTF">2022-05-29T15:06:08Z</dcterms:created>
  <dcterms:modified xsi:type="dcterms:W3CDTF">2024-04-21T16:11:13Z</dcterms:modified>
</cp:coreProperties>
</file>