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rubajyoti Das\Downloads\"/>
    </mc:Choice>
  </mc:AlternateContent>
  <xr:revisionPtr revIDLastSave="0" documentId="13_ncr:1_{36E0743C-4CC5-4011-AE0B-D1AFCCB53C9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D_C_FALL2022" sheetId="1" r:id="rId1"/>
    <sheet name="Sheet4" sheetId="2" r:id="rId2"/>
    <sheet name="Sheet1" sheetId="3" r:id="rId3"/>
    <sheet name="Sheet2" sheetId="4" r:id="rId4"/>
    <sheet name="Sheet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49" i="1" l="1"/>
  <c r="AV50" i="1"/>
  <c r="AV51" i="1"/>
  <c r="AV52" i="1"/>
  <c r="AU49" i="1"/>
  <c r="AU50" i="1"/>
  <c r="AU51" i="1"/>
  <c r="AU52" i="1"/>
  <c r="AT49" i="1"/>
  <c r="AT50" i="1"/>
  <c r="AT51" i="1"/>
  <c r="AT52" i="1"/>
  <c r="AS49" i="1"/>
  <c r="AS50" i="1"/>
  <c r="AS51" i="1"/>
  <c r="AS52" i="1"/>
  <c r="AO49" i="1"/>
  <c r="AO50" i="1"/>
  <c r="AO51" i="1"/>
  <c r="AO52" i="1"/>
  <c r="AN49" i="1"/>
  <c r="AN50" i="1"/>
  <c r="AN51" i="1"/>
  <c r="AN52" i="1"/>
  <c r="AM49" i="1"/>
  <c r="AM50" i="1"/>
  <c r="AM51" i="1"/>
  <c r="AM52" i="1"/>
  <c r="AI49" i="1"/>
  <c r="AI50" i="1"/>
  <c r="AI51" i="1"/>
  <c r="AI52" i="1"/>
  <c r="AH49" i="1"/>
  <c r="AH50" i="1"/>
  <c r="AH51" i="1"/>
  <c r="AH52" i="1"/>
  <c r="AG49" i="1"/>
  <c r="AG50" i="1"/>
  <c r="AG51" i="1"/>
  <c r="AG52" i="1"/>
  <c r="AC49" i="1"/>
  <c r="AC50" i="1"/>
  <c r="AC51" i="1"/>
  <c r="AC52" i="1"/>
  <c r="AB49" i="1"/>
  <c r="AB50" i="1"/>
  <c r="AB51" i="1"/>
  <c r="AB52" i="1"/>
  <c r="AA49" i="1"/>
  <c r="AA50" i="1"/>
  <c r="AA51" i="1"/>
  <c r="AA52" i="1"/>
  <c r="W49" i="1"/>
  <c r="W50" i="1"/>
  <c r="W51" i="1"/>
  <c r="W52" i="1"/>
  <c r="V49" i="1"/>
  <c r="V50" i="1"/>
  <c r="V51" i="1"/>
  <c r="V52" i="1"/>
  <c r="U49" i="1"/>
  <c r="U50" i="1"/>
  <c r="U51" i="1"/>
  <c r="U52" i="1"/>
  <c r="S49" i="1"/>
  <c r="S50" i="1"/>
  <c r="S51" i="1"/>
  <c r="S52" i="1"/>
  <c r="N52" i="1"/>
  <c r="K52" i="1"/>
  <c r="N51" i="1"/>
  <c r="K51" i="1"/>
  <c r="N50" i="1"/>
  <c r="K50" i="1"/>
  <c r="N49" i="1"/>
  <c r="K49" i="1"/>
  <c r="B33" i="5"/>
  <c r="B34" i="5"/>
  <c r="B35" i="5"/>
  <c r="B36" i="5"/>
  <c r="W44" i="1"/>
  <c r="W45" i="1"/>
  <c r="W46" i="1"/>
  <c r="W47" i="1"/>
  <c r="W48" i="1"/>
  <c r="V44" i="1"/>
  <c r="V45" i="1"/>
  <c r="V46" i="1"/>
  <c r="V47" i="1"/>
  <c r="V48" i="1"/>
  <c r="U44" i="1"/>
  <c r="U45" i="1"/>
  <c r="U46" i="1"/>
  <c r="U47" i="1"/>
  <c r="U48" i="1"/>
  <c r="S48" i="1"/>
  <c r="N48" i="1"/>
  <c r="K48" i="1"/>
  <c r="S47" i="1"/>
  <c r="N47" i="1"/>
  <c r="K47" i="1"/>
  <c r="S46" i="1"/>
  <c r="N46" i="1"/>
  <c r="K46" i="1"/>
  <c r="S45" i="1"/>
  <c r="N45" i="1"/>
  <c r="K45" i="1"/>
  <c r="B31" i="5"/>
  <c r="B32" i="5"/>
  <c r="S42" i="1"/>
  <c r="S43" i="1"/>
  <c r="S44" i="1"/>
  <c r="N42" i="1"/>
  <c r="N43" i="1"/>
  <c r="N44" i="1"/>
  <c r="K42" i="1"/>
  <c r="K43" i="1"/>
  <c r="K44" i="1"/>
  <c r="B14" i="5"/>
  <c r="B2" i="5"/>
  <c r="B3" i="5"/>
  <c r="B4" i="5"/>
  <c r="B5" i="5"/>
  <c r="B6" i="5"/>
  <c r="B7" i="5"/>
  <c r="B8" i="5"/>
  <c r="B9" i="5"/>
  <c r="B10" i="5"/>
  <c r="B11" i="5"/>
  <c r="B12" i="5"/>
  <c r="B13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V16" i="1" l="1"/>
  <c r="U16" i="1"/>
  <c r="B1" i="5"/>
  <c r="S39" i="1"/>
  <c r="S40" i="1"/>
  <c r="S41" i="1"/>
  <c r="N36" i="1"/>
  <c r="N37" i="1"/>
  <c r="N38" i="1"/>
  <c r="N39" i="1"/>
  <c r="N40" i="1"/>
  <c r="N41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N20" i="1"/>
  <c r="AE57" i="1"/>
  <c r="AD57" i="1"/>
  <c r="AE56" i="1"/>
  <c r="AD56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S38" i="1"/>
  <c r="W37" i="1"/>
  <c r="V37" i="1"/>
  <c r="U37" i="1"/>
  <c r="S37" i="1"/>
  <c r="W36" i="1"/>
  <c r="V36" i="1"/>
  <c r="U36" i="1"/>
  <c r="S36" i="1"/>
  <c r="W35" i="1"/>
  <c r="V35" i="1"/>
  <c r="U35" i="1"/>
  <c r="S35" i="1"/>
  <c r="N35" i="1"/>
  <c r="W34" i="1"/>
  <c r="V34" i="1"/>
  <c r="U34" i="1"/>
  <c r="S34" i="1"/>
  <c r="N34" i="1"/>
  <c r="W33" i="1"/>
  <c r="V33" i="1"/>
  <c r="U33" i="1"/>
  <c r="S33" i="1"/>
  <c r="N33" i="1"/>
  <c r="W32" i="1"/>
  <c r="V32" i="1"/>
  <c r="U32" i="1"/>
  <c r="S32" i="1"/>
  <c r="N32" i="1"/>
  <c r="W31" i="1"/>
  <c r="V31" i="1"/>
  <c r="U31" i="1"/>
  <c r="S31" i="1"/>
  <c r="N31" i="1"/>
  <c r="W30" i="1"/>
  <c r="V30" i="1"/>
  <c r="U30" i="1"/>
  <c r="S30" i="1"/>
  <c r="N30" i="1"/>
  <c r="W29" i="1"/>
  <c r="V29" i="1"/>
  <c r="U29" i="1"/>
  <c r="S29" i="1"/>
  <c r="N29" i="1"/>
  <c r="W28" i="1"/>
  <c r="V28" i="1"/>
  <c r="U28" i="1"/>
  <c r="S28" i="1"/>
  <c r="N28" i="1"/>
  <c r="W27" i="1"/>
  <c r="V27" i="1"/>
  <c r="U27" i="1"/>
  <c r="S27" i="1"/>
  <c r="N27" i="1"/>
  <c r="W26" i="1"/>
  <c r="V26" i="1"/>
  <c r="U26" i="1"/>
  <c r="S26" i="1"/>
  <c r="N26" i="1"/>
  <c r="W25" i="1"/>
  <c r="V25" i="1"/>
  <c r="U25" i="1"/>
  <c r="S25" i="1"/>
  <c r="N25" i="1"/>
  <c r="W24" i="1"/>
  <c r="V24" i="1"/>
  <c r="U24" i="1"/>
  <c r="S24" i="1"/>
  <c r="N24" i="1"/>
  <c r="W23" i="1"/>
  <c r="V23" i="1"/>
  <c r="U23" i="1"/>
  <c r="S23" i="1"/>
  <c r="N23" i="1"/>
  <c r="W22" i="1"/>
  <c r="V22" i="1"/>
  <c r="U22" i="1"/>
  <c r="S22" i="1"/>
  <c r="N22" i="1"/>
  <c r="W21" i="1"/>
  <c r="V21" i="1"/>
  <c r="U21" i="1"/>
  <c r="S21" i="1"/>
  <c r="N21" i="1"/>
  <c r="W20" i="1"/>
  <c r="V20" i="1"/>
  <c r="U20" i="1"/>
  <c r="S20" i="1"/>
  <c r="W19" i="1"/>
  <c r="V19" i="1"/>
  <c r="U19" i="1"/>
  <c r="S19" i="1"/>
  <c r="N19" i="1"/>
  <c r="W18" i="1"/>
  <c r="V18" i="1"/>
  <c r="U18" i="1"/>
  <c r="S18" i="1"/>
  <c r="N18" i="1"/>
  <c r="W17" i="1"/>
  <c r="V17" i="1"/>
  <c r="U17" i="1"/>
  <c r="S17" i="1"/>
  <c r="N17" i="1"/>
  <c r="K17" i="1"/>
  <c r="AV16" i="1"/>
  <c r="AU16" i="1"/>
  <c r="AT16" i="1"/>
  <c r="AS16" i="1"/>
  <c r="AC16" i="1"/>
  <c r="AB16" i="1"/>
  <c r="AA16" i="1"/>
  <c r="W16" i="1"/>
  <c r="S16" i="1"/>
  <c r="N16" i="1"/>
  <c r="K16" i="1"/>
  <c r="M5" i="1"/>
  <c r="M4" i="1"/>
  <c r="M3" i="1"/>
  <c r="AA43" i="1" l="1"/>
  <c r="AG43" i="1" s="1"/>
  <c r="AA46" i="1"/>
  <c r="AG46" i="1" s="1"/>
  <c r="AA47" i="1"/>
  <c r="AG47" i="1" s="1"/>
  <c r="AA44" i="1"/>
  <c r="AG44" i="1" s="1"/>
  <c r="AA48" i="1"/>
  <c r="AG48" i="1" s="1"/>
  <c r="AA45" i="1"/>
  <c r="AG45" i="1" s="1"/>
  <c r="AB19" i="1"/>
  <c r="AH19" i="1" s="1"/>
  <c r="AN19" i="1" s="1"/>
  <c r="AB47" i="1"/>
  <c r="AH47" i="1" s="1"/>
  <c r="AN47" i="1" s="1"/>
  <c r="AB46" i="1"/>
  <c r="AH46" i="1" s="1"/>
  <c r="AN46" i="1" s="1"/>
  <c r="AB44" i="1"/>
  <c r="AH44" i="1" s="1"/>
  <c r="AN44" i="1" s="1"/>
  <c r="AB48" i="1"/>
  <c r="AH48" i="1" s="1"/>
  <c r="AN48" i="1" s="1"/>
  <c r="AB45" i="1"/>
  <c r="AH45" i="1" s="1"/>
  <c r="AN45" i="1" s="1"/>
  <c r="AC37" i="1"/>
  <c r="AI37" i="1" s="1"/>
  <c r="AC44" i="1"/>
  <c r="AI44" i="1" s="1"/>
  <c r="AC48" i="1"/>
  <c r="AI48" i="1" s="1"/>
  <c r="AC45" i="1"/>
  <c r="AI45" i="1" s="1"/>
  <c r="AC46" i="1"/>
  <c r="AI46" i="1" s="1"/>
  <c r="AC47" i="1"/>
  <c r="AI47" i="1" s="1"/>
  <c r="AD58" i="1"/>
  <c r="M9" i="1"/>
  <c r="N4" i="1" s="1"/>
  <c r="AA22" i="1"/>
  <c r="AG22" i="1" s="1"/>
  <c r="AM22" i="1" s="1"/>
  <c r="AC34" i="1"/>
  <c r="AI34" i="1" s="1"/>
  <c r="AO34" i="1" s="1"/>
  <c r="AE58" i="1"/>
  <c r="AC19" i="1"/>
  <c r="AI19" i="1" s="1"/>
  <c r="AO19" i="1" s="1"/>
  <c r="AC24" i="1"/>
  <c r="AI24" i="1" s="1"/>
  <c r="AT24" i="1" s="1"/>
  <c r="AC18" i="1"/>
  <c r="AI18" i="1" s="1"/>
  <c r="AV18" i="1" s="1"/>
  <c r="AC27" i="1"/>
  <c r="AI27" i="1" s="1"/>
  <c r="AU27" i="1" s="1"/>
  <c r="AC32" i="1"/>
  <c r="AI32" i="1" s="1"/>
  <c r="AV32" i="1" s="1"/>
  <c r="AC26" i="1"/>
  <c r="AI26" i="1" s="1"/>
  <c r="AT26" i="1" s="1"/>
  <c r="AC40" i="1"/>
  <c r="AI40" i="1" s="1"/>
  <c r="AT40" i="1" s="1"/>
  <c r="AC35" i="1"/>
  <c r="AI35" i="1" s="1"/>
  <c r="AV35" i="1" s="1"/>
  <c r="AM43" i="1"/>
  <c r="AT37" i="1"/>
  <c r="AO37" i="1"/>
  <c r="AV37" i="1"/>
  <c r="AU37" i="1"/>
  <c r="AB40" i="1"/>
  <c r="AH40" i="1" s="1"/>
  <c r="AN40" i="1" s="1"/>
  <c r="AB32" i="1"/>
  <c r="AH32" i="1" s="1"/>
  <c r="AN32" i="1" s="1"/>
  <c r="AB24" i="1"/>
  <c r="AH24" i="1" s="1"/>
  <c r="AN24" i="1" s="1"/>
  <c r="AB21" i="1"/>
  <c r="AH21" i="1" s="1"/>
  <c r="AN21" i="1" s="1"/>
  <c r="AB27" i="1"/>
  <c r="AH27" i="1" s="1"/>
  <c r="AN27" i="1" s="1"/>
  <c r="AB37" i="1"/>
  <c r="AH37" i="1" s="1"/>
  <c r="AN37" i="1" s="1"/>
  <c r="AB29" i="1"/>
  <c r="AH29" i="1" s="1"/>
  <c r="AN29" i="1" s="1"/>
  <c r="AB42" i="1"/>
  <c r="AH42" i="1" s="1"/>
  <c r="AN42" i="1" s="1"/>
  <c r="AB34" i="1"/>
  <c r="AH34" i="1" s="1"/>
  <c r="AN34" i="1" s="1"/>
  <c r="AB26" i="1"/>
  <c r="AH26" i="1" s="1"/>
  <c r="AN26" i="1" s="1"/>
  <c r="AB18" i="1"/>
  <c r="AH18" i="1" s="1"/>
  <c r="AN18" i="1" s="1"/>
  <c r="AB22" i="1"/>
  <c r="AH22" i="1" s="1"/>
  <c r="AN22" i="1" s="1"/>
  <c r="AB39" i="1"/>
  <c r="AH39" i="1" s="1"/>
  <c r="AN39" i="1" s="1"/>
  <c r="AB31" i="1"/>
  <c r="AH31" i="1" s="1"/>
  <c r="AN31" i="1" s="1"/>
  <c r="AB23" i="1"/>
  <c r="AH23" i="1" s="1"/>
  <c r="AN23" i="1" s="1"/>
  <c r="AB35" i="1"/>
  <c r="AH35" i="1" s="1"/>
  <c r="AN35" i="1" s="1"/>
  <c r="AB36" i="1"/>
  <c r="AH36" i="1" s="1"/>
  <c r="AN36" i="1" s="1"/>
  <c r="AB28" i="1"/>
  <c r="AH28" i="1" s="1"/>
  <c r="AN28" i="1" s="1"/>
  <c r="AB20" i="1"/>
  <c r="AH20" i="1" s="1"/>
  <c r="AN20" i="1" s="1"/>
  <c r="AB38" i="1"/>
  <c r="AH38" i="1" s="1"/>
  <c r="AN38" i="1" s="1"/>
  <c r="AB30" i="1"/>
  <c r="AH30" i="1" s="1"/>
  <c r="AN30" i="1" s="1"/>
  <c r="AB43" i="1"/>
  <c r="AH43" i="1" s="1"/>
  <c r="AN43" i="1" s="1"/>
  <c r="AB41" i="1"/>
  <c r="AH41" i="1" s="1"/>
  <c r="AN41" i="1" s="1"/>
  <c r="AB33" i="1"/>
  <c r="AH33" i="1" s="1"/>
  <c r="AN33" i="1" s="1"/>
  <c r="AB25" i="1"/>
  <c r="AH25" i="1" s="1"/>
  <c r="AN25" i="1" s="1"/>
  <c r="AB17" i="1"/>
  <c r="AA30" i="1"/>
  <c r="AG30" i="1" s="1"/>
  <c r="AA38" i="1"/>
  <c r="AG38" i="1" s="1"/>
  <c r="AA17" i="1"/>
  <c r="AA25" i="1"/>
  <c r="AG25" i="1" s="1"/>
  <c r="AA41" i="1"/>
  <c r="AG41" i="1" s="1"/>
  <c r="AA20" i="1"/>
  <c r="AG20" i="1" s="1"/>
  <c r="AC22" i="1"/>
  <c r="AI22" i="1" s="1"/>
  <c r="AA28" i="1"/>
  <c r="AG28" i="1" s="1"/>
  <c r="AC30" i="1"/>
  <c r="AI30" i="1" s="1"/>
  <c r="AA36" i="1"/>
  <c r="AG36" i="1" s="1"/>
  <c r="AC38" i="1"/>
  <c r="AI38" i="1" s="1"/>
  <c r="AA33" i="1"/>
  <c r="AG33" i="1" s="1"/>
  <c r="AC17" i="1"/>
  <c r="AA23" i="1"/>
  <c r="AG23" i="1" s="1"/>
  <c r="AC25" i="1"/>
  <c r="AI25" i="1" s="1"/>
  <c r="AA31" i="1"/>
  <c r="AG31" i="1" s="1"/>
  <c r="AC33" i="1"/>
  <c r="AI33" i="1" s="1"/>
  <c r="AA39" i="1"/>
  <c r="AG39" i="1" s="1"/>
  <c r="AC41" i="1"/>
  <c r="AI41" i="1" s="1"/>
  <c r="AC43" i="1"/>
  <c r="AI43" i="1" s="1"/>
  <c r="AA18" i="1"/>
  <c r="AG18" i="1" s="1"/>
  <c r="AC20" i="1"/>
  <c r="AI20" i="1" s="1"/>
  <c r="AA26" i="1"/>
  <c r="AG26" i="1" s="1"/>
  <c r="AC28" i="1"/>
  <c r="AI28" i="1" s="1"/>
  <c r="AA34" i="1"/>
  <c r="AG34" i="1" s="1"/>
  <c r="AC36" i="1"/>
  <c r="AI36" i="1" s="1"/>
  <c r="AA42" i="1"/>
  <c r="AG42" i="1" s="1"/>
  <c r="AA21" i="1"/>
  <c r="AG21" i="1" s="1"/>
  <c r="AC23" i="1"/>
  <c r="AI23" i="1" s="1"/>
  <c r="AA29" i="1"/>
  <c r="AG29" i="1" s="1"/>
  <c r="AC31" i="1"/>
  <c r="AI31" i="1" s="1"/>
  <c r="AA37" i="1"/>
  <c r="AG37" i="1" s="1"/>
  <c r="AC39" i="1"/>
  <c r="AI39" i="1" s="1"/>
  <c r="AA24" i="1"/>
  <c r="AG24" i="1" s="1"/>
  <c r="AA40" i="1"/>
  <c r="AG40" i="1" s="1"/>
  <c r="AC42" i="1"/>
  <c r="AI42" i="1" s="1"/>
  <c r="AA32" i="1"/>
  <c r="AG32" i="1" s="1"/>
  <c r="AA19" i="1"/>
  <c r="AG19" i="1" s="1"/>
  <c r="AC21" i="1"/>
  <c r="AI21" i="1" s="1"/>
  <c r="AA27" i="1"/>
  <c r="AG27" i="1" s="1"/>
  <c r="AC29" i="1"/>
  <c r="AI29" i="1" s="1"/>
  <c r="AA35" i="1"/>
  <c r="AG35" i="1" s="1"/>
  <c r="AU45" i="1" l="1"/>
  <c r="AT45" i="1"/>
  <c r="AV45" i="1"/>
  <c r="AO45" i="1"/>
  <c r="AM44" i="1"/>
  <c r="AS44" i="1"/>
  <c r="AV48" i="1"/>
  <c r="AO48" i="1"/>
  <c r="AT48" i="1"/>
  <c r="AU48" i="1"/>
  <c r="AM47" i="1"/>
  <c r="AS47" i="1"/>
  <c r="AV47" i="1"/>
  <c r="AO47" i="1"/>
  <c r="AU47" i="1"/>
  <c r="AT47" i="1"/>
  <c r="AV44" i="1"/>
  <c r="AT44" i="1"/>
  <c r="AU44" i="1"/>
  <c r="AO44" i="1"/>
  <c r="AS45" i="1"/>
  <c r="AM45" i="1"/>
  <c r="AM46" i="1"/>
  <c r="AS46" i="1"/>
  <c r="AT46" i="1"/>
  <c r="AU46" i="1"/>
  <c r="AV46" i="1"/>
  <c r="AO46" i="1"/>
  <c r="AM48" i="1"/>
  <c r="AS48" i="1"/>
  <c r="AU19" i="1"/>
  <c r="AO35" i="1"/>
  <c r="AV40" i="1"/>
  <c r="AT35" i="1"/>
  <c r="AU26" i="1"/>
  <c r="AT18" i="1"/>
  <c r="AO18" i="1"/>
  <c r="AV19" i="1"/>
  <c r="AT19" i="1"/>
  <c r="AV24" i="1"/>
  <c r="AO26" i="1"/>
  <c r="AV27" i="1"/>
  <c r="AV26" i="1"/>
  <c r="AO27" i="1"/>
  <c r="AU32" i="1"/>
  <c r="AU40" i="1"/>
  <c r="AO40" i="1"/>
  <c r="AT32" i="1"/>
  <c r="AV34" i="1"/>
  <c r="AO32" i="1"/>
  <c r="AT34" i="1"/>
  <c r="AU34" i="1"/>
  <c r="AT27" i="1"/>
  <c r="AU24" i="1"/>
  <c r="AU18" i="1"/>
  <c r="AO24" i="1"/>
  <c r="AS22" i="1"/>
  <c r="AU35" i="1"/>
  <c r="AM35" i="1"/>
  <c r="AS35" i="1"/>
  <c r="AV31" i="1"/>
  <c r="AU31" i="1"/>
  <c r="AT31" i="1"/>
  <c r="AO31" i="1"/>
  <c r="N5" i="1"/>
  <c r="AV22" i="1"/>
  <c r="AU22" i="1"/>
  <c r="AT22" i="1"/>
  <c r="AO22" i="1"/>
  <c r="AT29" i="1"/>
  <c r="AO29" i="1"/>
  <c r="AV29" i="1"/>
  <c r="AU29" i="1"/>
  <c r="AU42" i="1"/>
  <c r="AT42" i="1"/>
  <c r="AO42" i="1"/>
  <c r="AV42" i="1"/>
  <c r="AS29" i="1"/>
  <c r="AM29" i="1"/>
  <c r="AS42" i="1"/>
  <c r="AM42" i="1"/>
  <c r="AO43" i="1"/>
  <c r="AV43" i="1"/>
  <c r="AT43" i="1"/>
  <c r="AU43" i="1"/>
  <c r="AV41" i="1"/>
  <c r="AU41" i="1"/>
  <c r="AO41" i="1"/>
  <c r="AT41" i="1"/>
  <c r="AM33" i="1"/>
  <c r="AS33" i="1"/>
  <c r="AS20" i="1"/>
  <c r="AM20" i="1"/>
  <c r="AB56" i="1"/>
  <c r="AB57" i="1"/>
  <c r="AH17" i="1"/>
  <c r="AN17" i="1" s="1"/>
  <c r="AS18" i="1"/>
  <c r="AM18" i="1"/>
  <c r="AS28" i="1"/>
  <c r="AM28" i="1"/>
  <c r="AS40" i="1"/>
  <c r="AM40" i="1"/>
  <c r="AV36" i="1"/>
  <c r="AU36" i="1"/>
  <c r="AT36" i="1"/>
  <c r="AO36" i="1"/>
  <c r="AS39" i="1"/>
  <c r="AM39" i="1"/>
  <c r="AV33" i="1"/>
  <c r="AU33" i="1"/>
  <c r="AT33" i="1"/>
  <c r="AO33" i="1"/>
  <c r="AM25" i="1"/>
  <c r="AS25" i="1"/>
  <c r="AS37" i="1"/>
  <c r="AM37" i="1"/>
  <c r="AC56" i="1"/>
  <c r="AI17" i="1"/>
  <c r="AC57" i="1"/>
  <c r="AS27" i="1"/>
  <c r="AM27" i="1"/>
  <c r="AV23" i="1"/>
  <c r="AU23" i="1"/>
  <c r="AT23" i="1"/>
  <c r="AO23" i="1"/>
  <c r="AM41" i="1"/>
  <c r="AS41" i="1"/>
  <c r="AT21" i="1"/>
  <c r="AO21" i="1"/>
  <c r="AV21" i="1"/>
  <c r="AU21" i="1"/>
  <c r="AS24" i="1"/>
  <c r="AM24" i="1"/>
  <c r="AS21" i="1"/>
  <c r="AM21" i="1"/>
  <c r="AS34" i="1"/>
  <c r="AM34" i="1"/>
  <c r="AM19" i="1"/>
  <c r="AS19" i="1"/>
  <c r="AV28" i="1"/>
  <c r="AU28" i="1"/>
  <c r="AT28" i="1"/>
  <c r="AO28" i="1"/>
  <c r="AS31" i="1"/>
  <c r="AM31" i="1"/>
  <c r="AV38" i="1"/>
  <c r="AU38" i="1"/>
  <c r="AT38" i="1"/>
  <c r="AO38" i="1"/>
  <c r="AA56" i="1"/>
  <c r="AA57" i="1"/>
  <c r="AG17" i="1"/>
  <c r="N3" i="1"/>
  <c r="AS26" i="1"/>
  <c r="AM26" i="1"/>
  <c r="AV25" i="1"/>
  <c r="AU25" i="1"/>
  <c r="AT25" i="1"/>
  <c r="AO25" i="1"/>
  <c r="AS36" i="1"/>
  <c r="AM36" i="1"/>
  <c r="AM38" i="1"/>
  <c r="AS38" i="1"/>
  <c r="AS43" i="1"/>
  <c r="AS32" i="1"/>
  <c r="AM32" i="1"/>
  <c r="AV39" i="1"/>
  <c r="AU39" i="1"/>
  <c r="AT39" i="1"/>
  <c r="AO39" i="1"/>
  <c r="AV20" i="1"/>
  <c r="AU20" i="1"/>
  <c r="AT20" i="1"/>
  <c r="AO20" i="1"/>
  <c r="AS23" i="1"/>
  <c r="AM23" i="1"/>
  <c r="AV30" i="1"/>
  <c r="AU30" i="1"/>
  <c r="AT30" i="1"/>
  <c r="AO30" i="1"/>
  <c r="AM30" i="1"/>
  <c r="AS30" i="1"/>
  <c r="AA58" i="1" l="1"/>
  <c r="N9" i="1"/>
  <c r="AC58" i="1"/>
  <c r="AV17" i="1"/>
  <c r="AU17" i="1"/>
  <c r="AT17" i="1"/>
  <c r="AO17" i="1"/>
  <c r="AM17" i="1"/>
  <c r="AS17" i="1"/>
  <c r="AB58" i="1"/>
</calcChain>
</file>

<file path=xl/sharedStrings.xml><?xml version="1.0" encoding="utf-8"?>
<sst xmlns="http://schemas.openxmlformats.org/spreadsheetml/2006/main" count="413" uniqueCount="181">
  <si>
    <t>Course Code</t>
  </si>
  <si>
    <t>CSE 338</t>
  </si>
  <si>
    <t xml:space="preserve">        CO-Question Matrix</t>
  </si>
  <si>
    <t>Mapping of Course Outcomes to Program Outcomes</t>
  </si>
  <si>
    <t>Course Title</t>
  </si>
  <si>
    <t>Software Development</t>
  </si>
  <si>
    <t>Perf</t>
  </si>
  <si>
    <t>Proj</t>
  </si>
  <si>
    <t>Viva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</si>
  <si>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</si>
  <si>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</si>
  <si>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</si>
  <si>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</si>
  <si>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</si>
  <si>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</si>
  <si>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</si>
  <si>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</si>
  <si>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</si>
  <si>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</si>
  <si>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</si>
  <si>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</si>
  <si>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</si>
  <si>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</si>
  <si>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</si>
  <si>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</si>
  <si>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CO1</t>
  </si>
  <si>
    <t>√</t>
  </si>
  <si>
    <t>Session</t>
  </si>
  <si>
    <t>CO2</t>
  </si>
  <si>
    <t>No of students</t>
  </si>
  <si>
    <t>CO3</t>
  </si>
  <si>
    <t>CO4</t>
  </si>
  <si>
    <t>CO5</t>
  </si>
  <si>
    <t>CO6</t>
  </si>
  <si>
    <t>Roll</t>
  </si>
  <si>
    <t>Students' Name</t>
  </si>
  <si>
    <t>Class Performance</t>
  </si>
  <si>
    <t>Sub-
 Total</t>
  </si>
  <si>
    <t>Project</t>
  </si>
  <si>
    <t>Sub-
Total</t>
  </si>
  <si>
    <t>Presen
tation</t>
  </si>
  <si>
    <t>CO Attainment</t>
  </si>
  <si>
    <t>View-Routing</t>
  </si>
  <si>
    <t>CRUD - 01</t>
  </si>
  <si>
    <t>CRUD - 02</t>
  </si>
  <si>
    <t>Layout</t>
  </si>
  <si>
    <t>Auth</t>
  </si>
  <si>
    <t>Middleware</t>
  </si>
  <si>
    <t>Excel/Pdf</t>
  </si>
  <si>
    <t>Implementation (10)</t>
  </si>
  <si>
    <t>Concept
 Identifcation (10)</t>
  </si>
  <si>
    <t>Problem
Solution (20)</t>
  </si>
  <si>
    <t>Content (60%)</t>
  </si>
  <si>
    <t>Organization (20%)</t>
  </si>
  <si>
    <t>Writing skill (20%)</t>
  </si>
  <si>
    <t>Mohammad Ridowanul Islam</t>
  </si>
  <si>
    <t>U. Sen Wan</t>
  </si>
  <si>
    <t>Moon Sen</t>
  </si>
  <si>
    <t>Shuvashish Acharjee</t>
  </si>
  <si>
    <t>Mohammad Salah Uddin</t>
  </si>
  <si>
    <t>Sayed Mohammad Sadik Iqbal</t>
  </si>
  <si>
    <t>Md. Minhajul Karim</t>
  </si>
  <si>
    <t>MOUNOTA SEN</t>
  </si>
  <si>
    <t>Omme Symon</t>
  </si>
  <si>
    <t>Binta Das</t>
  </si>
  <si>
    <t>Tamanna Kawser Chowdhury</t>
  </si>
  <si>
    <t>Robin Das Shuvo</t>
  </si>
  <si>
    <t>Fahad Hossan Adil</t>
  </si>
  <si>
    <t>Lutfur Rahman Siddiquee</t>
  </si>
  <si>
    <t>Showrov Ghosh Roy</t>
  </si>
  <si>
    <t>Tanima Khair</t>
  </si>
  <si>
    <t>Muhammad Atiqur Rahman</t>
  </si>
  <si>
    <t>Jue Bhattacharjee</t>
  </si>
  <si>
    <t>Shifatun Nur Shifa</t>
  </si>
  <si>
    <t>CHAITY BARUA</t>
  </si>
  <si>
    <t>DANIEL BARUA</t>
  </si>
  <si>
    <t>Liton Das</t>
  </si>
  <si>
    <t>Umme Habiba Liza</t>
  </si>
  <si>
    <t>Jahid Ahmed</t>
  </si>
  <si>
    <t>Nafis Ahmed</t>
  </si>
  <si>
    <t>MD. Hasan Murad</t>
  </si>
  <si>
    <t>Saira Jahan</t>
  </si>
  <si>
    <t>JANNATUL FERDOUS</t>
  </si>
  <si>
    <t># Students Attempted CO</t>
  </si>
  <si>
    <t># Students Achieved CO</t>
  </si>
  <si>
    <t>% Students Achieved CO</t>
  </si>
  <si>
    <t>CSE 368 - Software Development, Sec - A2</t>
  </si>
  <si>
    <t>CO Attainment (%)</t>
  </si>
  <si>
    <t>PO Attainment</t>
  </si>
  <si>
    <t xml:space="preserve">CO1 </t>
  </si>
  <si>
    <t xml:space="preserve">CO2 </t>
  </si>
  <si>
    <t xml:space="preserve">CO3 </t>
  </si>
  <si>
    <t>20.00</t>
  </si>
  <si>
    <t>18.00</t>
  </si>
  <si>
    <t>10.00</t>
  </si>
  <si>
    <t>Migration</t>
  </si>
  <si>
    <t>15.00</t>
  </si>
  <si>
    <t>17.00</t>
  </si>
  <si>
    <t>12.00</t>
  </si>
  <si>
    <t>16.00</t>
  </si>
  <si>
    <t>14.00</t>
  </si>
  <si>
    <t>25.00</t>
  </si>
  <si>
    <t>8.00</t>
  </si>
  <si>
    <t>A</t>
  </si>
  <si>
    <t>A1</t>
  </si>
  <si>
    <t>Fall 2023</t>
  </si>
  <si>
    <t>1603010201141</t>
  </si>
  <si>
    <t>Faiham Sharif Fahim</t>
  </si>
  <si>
    <t>1803410201579</t>
  </si>
  <si>
    <t>Amartya Rakshit</t>
  </si>
  <si>
    <t>1803510201668</t>
  </si>
  <si>
    <t>Pragga Barua</t>
  </si>
  <si>
    <t>1803510201678</t>
  </si>
  <si>
    <t>Anup Dhar</t>
  </si>
  <si>
    <t>1803510201694</t>
  </si>
  <si>
    <t>Md. Emran Hossen</t>
  </si>
  <si>
    <t>1803510201723</t>
  </si>
  <si>
    <t>Jannatul Aivy Bristy</t>
  </si>
  <si>
    <t>1803510201737</t>
  </si>
  <si>
    <t>Naimur Rahman</t>
  </si>
  <si>
    <t>1903710201835</t>
  </si>
  <si>
    <t>Mohammad Minhaj Uddin Rafi</t>
  </si>
  <si>
    <t>1903710201880</t>
  </si>
  <si>
    <t>Akib Hasan ( Mitu)</t>
  </si>
  <si>
    <t>1903710201890</t>
  </si>
  <si>
    <t>Md.Faisal mahmud</t>
  </si>
  <si>
    <t>1903710201941</t>
  </si>
  <si>
    <t>Ahmed Ullah</t>
  </si>
  <si>
    <t>1903710201991</t>
  </si>
  <si>
    <t>SALMA AMIN</t>
  </si>
  <si>
    <t>1903710202021</t>
  </si>
  <si>
    <t>R.H.M Sohag Milon</t>
  </si>
  <si>
    <t>1903710202051</t>
  </si>
  <si>
    <t>MD. Al- Mamun</t>
  </si>
  <si>
    <t>1903710202062</t>
  </si>
  <si>
    <t>Rajon Datta</t>
  </si>
  <si>
    <t>1903710202065</t>
  </si>
  <si>
    <t>Md. Tanvir Chowdhury</t>
  </si>
  <si>
    <t>2003810202071</t>
  </si>
  <si>
    <t>Tahiatul Islam Tamanna</t>
  </si>
  <si>
    <t>2003810202078</t>
  </si>
  <si>
    <t>Jannatul Ferdous</t>
  </si>
  <si>
    <t>2003810202080</t>
  </si>
  <si>
    <t>Progga Paromita Bose</t>
  </si>
  <si>
    <t>2003810202089</t>
  </si>
  <si>
    <t>MD. Abdulla Al Shakaet</t>
  </si>
  <si>
    <t>2003810202101</t>
  </si>
  <si>
    <t>BRISHTY DAS</t>
  </si>
  <si>
    <t>2103910202105</t>
  </si>
  <si>
    <t>MD AZMAYEN</t>
  </si>
  <si>
    <t>2103910202106</t>
  </si>
  <si>
    <t>ABDULLAH AL MIRAJ</t>
  </si>
  <si>
    <t>2103910202107</t>
  </si>
  <si>
    <t>MOHAMMAD SAKIB KHAN</t>
  </si>
  <si>
    <t>2103910202109</t>
  </si>
  <si>
    <t>FATEMA SULTANA JUHI</t>
  </si>
  <si>
    <t>2103910202110</t>
  </si>
  <si>
    <t>Inquyad Bin Mahbub</t>
  </si>
  <si>
    <t>2103910202111</t>
  </si>
  <si>
    <t>Mohammad Ashikur Rahman</t>
  </si>
  <si>
    <t>2103910202112</t>
  </si>
  <si>
    <t>MOSTAFA REZA MEHEDI</t>
  </si>
  <si>
    <t>2103910202113</t>
  </si>
  <si>
    <t>ISMAM AZAD RAMIM</t>
  </si>
  <si>
    <t>2103910202116</t>
  </si>
  <si>
    <t>Raktim Barua</t>
  </si>
  <si>
    <t>2103910202121</t>
  </si>
  <si>
    <t>Fatema Tuz Zohra Faria</t>
  </si>
  <si>
    <t>2103910202123</t>
  </si>
  <si>
    <t>Tufail Ahamad Babo</t>
  </si>
  <si>
    <t>2103910202124</t>
  </si>
  <si>
    <t>NAILA ZAHIR</t>
  </si>
  <si>
    <t>2103910202143</t>
  </si>
  <si>
    <t>RIYA DAS</t>
  </si>
  <si>
    <t>2103910202145</t>
  </si>
  <si>
    <t>Mohammad Iftikhar Mahmood Chowdhury</t>
  </si>
  <si>
    <t>0222210005101141</t>
  </si>
  <si>
    <t>K.M. ADNAN ABSAR JILAN</t>
  </si>
  <si>
    <t>2.00</t>
  </si>
  <si>
    <t>6.00</t>
  </si>
  <si>
    <t>19.00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</si>
</sst>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&quot;Times New Roman&quot;"/>
    </font>
    <font>
      <b/>
      <sz val="10"/>
      <color theme="1"/>
      <name val="Arial"/>
      <family val="2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9E6FC"/>
        <bgColor rgb="FFD9E6FC"/>
      </patternFill>
    </fill>
    <fill>
      <patternFill patternType="solid">
        <fgColor rgb="FFFEF1CC"/>
        <bgColor rgb="FFFEF1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AD9D6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9"/>
    <xf numFmtId="0" fontId="22" fillId="0" borderId="19">
      <alignment vertical="top"/>
    </xf>
  </cellStyleXfs>
  <cellXfs count="13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  <xf numFmtId="9" fontId="5" fillId="0" borderId="2" xfId="0" applyNumberFormat="1" applyFont="1" applyBorder="1" applyAlignment="1">
      <alignment horizontal="center" vertical="center"/>
    </xf>
    <xf numFmtId="0" fontId="7" fillId="0" borderId="2" xfId="0" applyFont="1" applyBorder="1"/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9" fontId="7" fillId="0" borderId="4" xfId="0" applyNumberFormat="1" applyFont="1" applyBorder="1" applyAlignment="1">
      <alignment horizontal="center"/>
    </xf>
    <xf numFmtId="9" fontId="7" fillId="0" borderId="4" xfId="0" applyNumberFormat="1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9" fontId="7" fillId="0" borderId="6" xfId="0" applyNumberFormat="1" applyFont="1" applyBorder="1" applyAlignment="1">
      <alignment horizontal="center"/>
    </xf>
    <xf numFmtId="9" fontId="7" fillId="0" borderId="6" xfId="0" applyNumberFormat="1" applyFont="1" applyBorder="1"/>
    <xf numFmtId="0" fontId="2" fillId="0" borderId="2" xfId="0" applyFont="1" applyBorder="1" applyAlignment="1">
      <alignment horizontal="left"/>
    </xf>
    <xf numFmtId="9" fontId="5" fillId="0" borderId="2" xfId="0" applyNumberFormat="1" applyFont="1" applyBorder="1"/>
    <xf numFmtId="9" fontId="2" fillId="0" borderId="2" xfId="0" applyNumberFormat="1" applyFont="1" applyBorder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7" xfId="0" applyFont="1" applyBorder="1"/>
    <xf numFmtId="0" fontId="9" fillId="2" borderId="2" xfId="0" applyFont="1" applyFill="1" applyBorder="1" applyAlignment="1">
      <alignment horizontal="center" vertical="center" wrapText="1"/>
    </xf>
    <xf numFmtId="9" fontId="11" fillId="0" borderId="0" xfId="0" applyNumberFormat="1" applyFont="1" applyAlignment="1">
      <alignment horizontal="center" vertical="center"/>
    </xf>
    <xf numFmtId="9" fontId="10" fillId="2" borderId="0" xfId="0" applyNumberFormat="1" applyFont="1" applyFill="1" applyAlignment="1">
      <alignment horizontal="center" vertical="center"/>
    </xf>
    <xf numFmtId="0" fontId="12" fillId="0" borderId="4" xfId="0" applyFont="1" applyBorder="1" applyAlignment="1">
      <alignment horizontal="center" vertical="center" textRotation="90"/>
    </xf>
    <xf numFmtId="0" fontId="1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3" fillId="0" borderId="16" xfId="0" applyFont="1" applyBorder="1" applyAlignment="1">
      <alignment horizontal="center" vertical="center" textRotation="90"/>
    </xf>
    <xf numFmtId="0" fontId="13" fillId="0" borderId="14" xfId="0" applyFont="1" applyBorder="1" applyAlignment="1">
      <alignment horizontal="center" vertical="center" textRotation="90"/>
    </xf>
    <xf numFmtId="0" fontId="14" fillId="0" borderId="2" xfId="0" applyFont="1" applyBorder="1" applyAlignment="1">
      <alignment horizontal="center" vertical="center" textRotation="90" wrapText="1"/>
    </xf>
    <xf numFmtId="0" fontId="13" fillId="0" borderId="14" xfId="0" applyFont="1" applyBorder="1" applyAlignment="1">
      <alignment horizontal="center" vertical="center" textRotation="90" wrapText="1"/>
    </xf>
    <xf numFmtId="9" fontId="15" fillId="0" borderId="5" xfId="0" applyNumberFormat="1" applyFont="1" applyBorder="1" applyAlignment="1">
      <alignment horizontal="center" vertical="center" wrapText="1"/>
    </xf>
    <xf numFmtId="9" fontId="15" fillId="0" borderId="2" xfId="0" applyNumberFormat="1" applyFont="1" applyBorder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 wrapText="1"/>
    </xf>
    <xf numFmtId="9" fontId="16" fillId="0" borderId="2" xfId="0" applyNumberFormat="1" applyFont="1" applyBorder="1" applyAlignment="1">
      <alignment horizontal="center" wrapText="1"/>
    </xf>
    <xf numFmtId="9" fontId="16" fillId="0" borderId="4" xfId="0" applyNumberFormat="1" applyFont="1" applyBorder="1" applyAlignment="1">
      <alignment horizontal="center" wrapText="1"/>
    </xf>
    <xf numFmtId="0" fontId="12" fillId="0" borderId="4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9" fontId="15" fillId="0" borderId="2" xfId="0" applyNumberFormat="1" applyFont="1" applyBorder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2" fontId="15" fillId="5" borderId="2" xfId="0" applyNumberFormat="1" applyFont="1" applyFill="1" applyBorder="1" applyAlignment="1">
      <alignment horizontal="center" vertical="center"/>
    </xf>
    <xf numFmtId="2" fontId="15" fillId="5" borderId="19" xfId="0" applyNumberFormat="1" applyFont="1" applyFill="1" applyBorder="1" applyAlignment="1">
      <alignment horizontal="center" vertical="center"/>
    </xf>
    <xf numFmtId="0" fontId="5" fillId="0" borderId="0" xfId="0" applyFont="1"/>
    <xf numFmtId="2" fontId="7" fillId="5" borderId="7" xfId="0" applyNumberFormat="1" applyFont="1" applyFill="1" applyBorder="1" applyAlignment="1">
      <alignment horizontal="right"/>
    </xf>
    <xf numFmtId="0" fontId="15" fillId="0" borderId="2" xfId="0" applyFont="1" applyBorder="1" applyAlignment="1">
      <alignment horizontal="center" vertical="center"/>
    </xf>
    <xf numFmtId="0" fontId="7" fillId="6" borderId="5" xfId="0" applyFont="1" applyFill="1" applyBorder="1" applyAlignment="1">
      <alignment horizontal="right"/>
    </xf>
    <xf numFmtId="0" fontId="7" fillId="6" borderId="6" xfId="0" applyFont="1" applyFill="1" applyBorder="1" applyAlignment="1">
      <alignment horizontal="right"/>
    </xf>
    <xf numFmtId="0" fontId="5" fillId="0" borderId="1" xfId="0" applyFont="1" applyBorder="1"/>
    <xf numFmtId="0" fontId="10" fillId="0" borderId="6" xfId="0" applyFont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9" fontId="19" fillId="0" borderId="6" xfId="0" applyNumberFormat="1" applyFont="1" applyBorder="1"/>
    <xf numFmtId="0" fontId="19" fillId="0" borderId="6" xfId="0" applyFont="1" applyBorder="1"/>
    <xf numFmtId="0" fontId="19" fillId="0" borderId="5" xfId="0" applyFont="1" applyBorder="1" applyAlignment="1">
      <alignment horizontal="center" wrapText="1"/>
    </xf>
    <xf numFmtId="0" fontId="19" fillId="0" borderId="6" xfId="0" applyFont="1" applyBorder="1" applyAlignment="1">
      <alignment wrapText="1"/>
    </xf>
    <xf numFmtId="9" fontId="19" fillId="0" borderId="6" xfId="0" applyNumberFormat="1" applyFont="1" applyBorder="1" applyAlignment="1">
      <alignment horizontal="center"/>
    </xf>
    <xf numFmtId="4" fontId="19" fillId="0" borderId="6" xfId="0" applyNumberFormat="1" applyFont="1" applyBorder="1"/>
    <xf numFmtId="0" fontId="19" fillId="0" borderId="6" xfId="0" applyFont="1" applyBorder="1" applyAlignment="1">
      <alignment horizontal="center"/>
    </xf>
    <xf numFmtId="0" fontId="19" fillId="0" borderId="5" xfId="0" applyFont="1" applyBorder="1"/>
    <xf numFmtId="0" fontId="7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 textRotation="90"/>
    </xf>
    <xf numFmtId="0" fontId="21" fillId="7" borderId="17" xfId="0" applyFont="1" applyFill="1" applyBorder="1" applyAlignment="1">
      <alignment vertical="center"/>
    </xf>
    <xf numFmtId="0" fontId="20" fillId="8" borderId="9" xfId="0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 textRotation="90"/>
    </xf>
    <xf numFmtId="0" fontId="12" fillId="7" borderId="17" xfId="0" applyFont="1" applyFill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0" fillId="0" borderId="20" xfId="0" applyBorder="1"/>
    <xf numFmtId="0" fontId="2" fillId="3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15" xfId="0" applyFont="1" applyBorder="1"/>
    <xf numFmtId="0" fontId="7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8" fillId="0" borderId="8" xfId="0" applyFont="1" applyBorder="1" applyAlignment="1">
      <alignment horizontal="center" vertical="center" textRotation="90" wrapText="1"/>
    </xf>
    <xf numFmtId="0" fontId="6" fillId="0" borderId="13" xfId="0" applyFont="1" applyBorder="1"/>
    <xf numFmtId="0" fontId="6" fillId="0" borderId="15" xfId="0" applyFont="1" applyBorder="1"/>
    <xf numFmtId="0" fontId="9" fillId="2" borderId="10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9" fontId="10" fillId="2" borderId="13" xfId="0" applyNumberFormat="1" applyFont="1" applyFill="1" applyBorder="1" applyAlignment="1">
      <alignment horizontal="center" vertical="center"/>
    </xf>
    <xf numFmtId="9" fontId="10" fillId="2" borderId="19" xfId="0" applyNumberFormat="1" applyFont="1" applyFill="1" applyBorder="1" applyAlignment="1">
      <alignment horizontal="center" vertical="center"/>
    </xf>
    <xf numFmtId="9" fontId="10" fillId="2" borderId="15" xfId="0" applyNumberFormat="1" applyFont="1" applyFill="1" applyBorder="1" applyAlignment="1">
      <alignment horizontal="center" vertical="center"/>
    </xf>
    <xf numFmtId="9" fontId="10" fillId="2" borderId="7" xfId="0" applyNumberFormat="1" applyFont="1" applyFill="1" applyBorder="1" applyAlignment="1">
      <alignment horizontal="center" vertical="center"/>
    </xf>
    <xf numFmtId="9" fontId="10" fillId="2" borderId="8" xfId="0" applyNumberFormat="1" applyFont="1" applyFill="1" applyBorder="1" applyAlignment="1">
      <alignment horizontal="center" vertical="center"/>
    </xf>
    <xf numFmtId="9" fontId="10" fillId="2" borderId="11" xfId="0" applyNumberFormat="1" applyFont="1" applyFill="1" applyBorder="1" applyAlignment="1">
      <alignment horizontal="center" vertical="center"/>
    </xf>
    <xf numFmtId="9" fontId="10" fillId="2" borderId="12" xfId="0" applyNumberFormat="1" applyFont="1" applyFill="1" applyBorder="1" applyAlignment="1">
      <alignment horizontal="center" vertical="center"/>
    </xf>
    <xf numFmtId="9" fontId="10" fillId="2" borderId="6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textRotation="90" wrapText="1"/>
    </xf>
    <xf numFmtId="0" fontId="6" fillId="0" borderId="14" xfId="0" applyFont="1" applyBorder="1"/>
    <xf numFmtId="0" fontId="6" fillId="0" borderId="5" xfId="0" applyFont="1" applyBorder="1"/>
    <xf numFmtId="0" fontId="17" fillId="0" borderId="1" xfId="0" applyFont="1" applyBorder="1" applyAlignment="1">
      <alignment horizontal="center"/>
    </xf>
    <xf numFmtId="0" fontId="17" fillId="0" borderId="8" xfId="0" applyFont="1" applyBorder="1" applyAlignment="1">
      <alignment horizontal="center" vertical="center"/>
    </xf>
    <xf numFmtId="0" fontId="6" fillId="0" borderId="12" xfId="0" applyFont="1" applyBorder="1"/>
    <xf numFmtId="0" fontId="9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6" fillId="0" borderId="16" xfId="0" applyFont="1" applyBorder="1"/>
    <xf numFmtId="0" fontId="6" fillId="0" borderId="6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6" fillId="0" borderId="7" xfId="0" applyFont="1" applyBorder="1"/>
    <xf numFmtId="0" fontId="22" fillId="0" borderId="20" xfId="2" applyFont="1" applyBorder="1">
      <alignment vertical="top"/>
    </xf>
    <xf numFmtId="0" fontId="2" fillId="3" borderId="22" xfId="0" applyFont="1" applyFill="1" applyBorder="1" applyAlignment="1">
      <alignment horizontal="center"/>
    </xf>
    <xf numFmtId="0" fontId="22" fillId="0" borderId="19" xfId="2" applyFont="1">
      <alignment vertical="top"/>
    </xf>
    <xf numFmtId="0" fontId="22" fillId="0" borderId="19" xfId="2" applyFont="1">
      <alignment vertical="top"/>
    </xf>
    <xf numFmtId="0" fontId="5" fillId="3" borderId="21" xfId="0" applyFont="1" applyFill="1" applyBorder="1" applyAlignment="1">
      <alignment horizontal="center" vertical="center"/>
    </xf>
    <xf numFmtId="0" fontId="22" fillId="0" borderId="20" xfId="2" applyFont="1" applyBorder="1" applyAlignment="1">
      <alignment horizontal="center" vertical="top"/>
    </xf>
    <xf numFmtId="0" fontId="22" fillId="0" borderId="19" xfId="2" applyFont="1">
      <alignment vertical="top"/>
    </xf>
    <xf numFmtId="0" fontId="2" fillId="3" borderId="2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61063E32-4226-4D9E-B56C-E7DB1CC01501}"/>
    <cellStyle name="Normal 3" xfId="2" xr:uid="{AC41FAF4-AFB7-481A-A496-D89E4F0E5D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CSE 338: SOFTWARE DEVELOPMENT (SD) 
SECTION A1 - Fall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A4E-4408-9C1B-1202D834D76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SD_C_FALL2022!$AA$14:$AC$14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SD_C_FALL2022!$AA$58:$AC$58</c:f>
              <c:numCache>
                <c:formatCode>0%</c:formatCode>
                <c:ptCount val="3"/>
                <c:pt idx="0">
                  <c:v>0.83333333333333337</c:v>
                </c:pt>
                <c:pt idx="1">
                  <c:v>0.86111111111111116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E-4408-9C1B-1202D834D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47625</xdr:colOff>
      <xdr:row>58</xdr:row>
      <xdr:rowOff>123825</xdr:rowOff>
    </xdr:from>
    <xdr:ext cx="5391150" cy="2771775"/>
    <xdr:graphicFrame macro="">
      <xdr:nvGraphicFramePr>
        <xdr:cNvPr id="826083948" name="Chart 1" title="Chart">
          <a:extLst>
            <a:ext uri="{FF2B5EF4-FFF2-40B4-BE49-F238E27FC236}">
              <a16:creationId xmlns:a16="http://schemas.microsoft.com/office/drawing/2014/main" id="{00000000-0008-0000-0000-00006C0A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V998"/>
  <sheetViews>
    <sheetView tabSelected="1" topLeftCell="A9" zoomScale="85" zoomScaleNormal="85" workbookViewId="0">
      <selection activeCell="AV48" sqref="AV48:AV52"/>
    </sheetView>
  </sheetViews>
  <sheetFormatPr defaultColWidth="12.7109375" defaultRowHeight="15.75" customHeight="1"/>
  <cols>
    <col min="1" max="1" width="16.28515625" customWidth="1"/>
    <col min="2" max="2" width="34.140625" customWidth="1"/>
    <col min="3" max="8" width="4.28515625" customWidth="1"/>
    <col min="9" max="10" width="4.7109375" customWidth="1"/>
    <col min="11" max="13" width="6.7109375" customWidth="1"/>
    <col min="14" max="14" width="6" customWidth="1"/>
    <col min="15" max="15" width="7.28515625" customWidth="1"/>
    <col min="16" max="18" width="4.7109375" customWidth="1"/>
    <col min="19" max="19" width="6.28515625" customWidth="1"/>
    <col min="21" max="21" width="6.7109375" customWidth="1"/>
    <col min="22" max="22" width="6" customWidth="1"/>
    <col min="23" max="23" width="6.85546875" customWidth="1"/>
    <col min="24" max="26" width="4.7109375" customWidth="1"/>
    <col min="27" max="28" width="5.7109375" customWidth="1"/>
    <col min="29" max="29" width="6" customWidth="1"/>
    <col min="30" max="31" width="7.28515625" customWidth="1"/>
    <col min="32" max="32" width="5.7109375" customWidth="1"/>
    <col min="33" max="37" width="5.28515625" customWidth="1"/>
    <col min="38" max="38" width="5.140625" customWidth="1"/>
    <col min="39" max="48" width="5.28515625" customWidth="1"/>
  </cols>
  <sheetData>
    <row r="1" spans="1:48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93" t="s">
        <v>2</v>
      </c>
      <c r="I1" s="94"/>
      <c r="J1" s="94"/>
      <c r="K1" s="94"/>
      <c r="L1" s="94"/>
      <c r="M1" s="94"/>
      <c r="N1" s="95"/>
      <c r="U1" s="93" t="s">
        <v>3</v>
      </c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5"/>
    </row>
    <row r="2" spans="1:48" ht="15.75" customHeight="1">
      <c r="A2" s="1" t="s">
        <v>4</v>
      </c>
      <c r="B2" s="2" t="s">
        <v>5</v>
      </c>
      <c r="C2" s="3"/>
      <c r="D2" s="3"/>
      <c r="E2" s="3"/>
      <c r="F2" s="3"/>
      <c r="G2" s="3"/>
      <c r="H2" s="5"/>
      <c r="I2" s="5" t="s">
        <v>6</v>
      </c>
      <c r="J2" s="6" t="s">
        <v>7</v>
      </c>
      <c r="K2" s="5" t="s">
        <v>8</v>
      </c>
      <c r="L2" s="5" t="s">
        <v>9</v>
      </c>
      <c r="M2" s="5" t="s">
        <v>10</v>
      </c>
      <c r="N2" s="5" t="s">
        <v>11</v>
      </c>
      <c r="U2" s="7"/>
      <c r="V2" s="8" t="s">
        <v>12</v>
      </c>
      <c r="W2" s="8" t="s">
        <v>13</v>
      </c>
      <c r="X2" s="8" t="s">
        <v>14</v>
      </c>
      <c r="Y2" s="8" t="s">
        <v>15</v>
      </c>
      <c r="Z2" s="9" t="s">
        <v>16</v>
      </c>
      <c r="AA2" s="9" t="s">
        <v>17</v>
      </c>
      <c r="AB2" s="9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8" t="s">
        <v>23</v>
      </c>
    </row>
    <row r="3" spans="1:48" ht="15.75" customHeight="1">
      <c r="A3" s="1" t="s">
        <v>24</v>
      </c>
      <c r="B3" s="2" t="s">
        <v>104</v>
      </c>
      <c r="C3" s="3"/>
      <c r="D3" s="4"/>
      <c r="E3" s="4"/>
      <c r="F3" s="4"/>
      <c r="G3" s="4"/>
      <c r="H3" s="5" t="s">
        <v>25</v>
      </c>
      <c r="I3" s="5">
        <v>70</v>
      </c>
      <c r="J3" s="5"/>
      <c r="K3" s="5"/>
      <c r="L3" s="5"/>
      <c r="M3" s="5">
        <f>SUM(I3:L3)</f>
        <v>70</v>
      </c>
      <c r="N3" s="10">
        <f>M3/M9</f>
        <v>0.46666666666666667</v>
      </c>
      <c r="U3" s="5" t="s">
        <v>25</v>
      </c>
      <c r="V3" s="11"/>
      <c r="W3" s="12"/>
      <c r="X3" s="13" t="s">
        <v>26</v>
      </c>
      <c r="Y3" s="12"/>
      <c r="Z3" s="14"/>
      <c r="AA3" s="15"/>
      <c r="AB3" s="15"/>
      <c r="AC3" s="12"/>
      <c r="AD3" s="12"/>
      <c r="AE3" s="12"/>
      <c r="AF3" s="12"/>
      <c r="AG3" s="12"/>
    </row>
    <row r="4" spans="1:48" ht="15.75" customHeight="1">
      <c r="A4" s="1" t="s">
        <v>27</v>
      </c>
      <c r="B4" s="2" t="s">
        <v>105</v>
      </c>
      <c r="C4" s="3"/>
      <c r="D4" s="4"/>
      <c r="E4" s="4"/>
      <c r="F4" s="4"/>
      <c r="G4" s="4"/>
      <c r="H4" s="5" t="s">
        <v>28</v>
      </c>
      <c r="I4" s="5">
        <v>10</v>
      </c>
      <c r="J4" s="5"/>
      <c r="K4" s="5"/>
      <c r="L4" s="5"/>
      <c r="M4" s="5">
        <f>SUM(I4:L4)</f>
        <v>10</v>
      </c>
      <c r="N4" s="10">
        <f>M4/M9</f>
        <v>6.6666666666666666E-2</v>
      </c>
      <c r="U4" s="5" t="s">
        <v>28</v>
      </c>
      <c r="V4" s="16"/>
      <c r="W4" s="17"/>
      <c r="X4" s="18" t="s">
        <v>26</v>
      </c>
      <c r="Y4" s="17"/>
      <c r="Z4" s="19"/>
      <c r="AA4" s="20"/>
      <c r="AB4" s="20"/>
      <c r="AC4" s="17"/>
      <c r="AD4" s="17"/>
      <c r="AE4" s="17"/>
      <c r="AF4" s="17"/>
      <c r="AG4" s="17"/>
    </row>
    <row r="5" spans="1:48" ht="15.75" customHeight="1">
      <c r="A5" s="1" t="s">
        <v>29</v>
      </c>
      <c r="B5" s="21">
        <v>39</v>
      </c>
      <c r="C5" s="3"/>
      <c r="D5" s="4"/>
      <c r="E5" s="4"/>
      <c r="F5" s="4"/>
      <c r="G5" s="4"/>
      <c r="H5" s="5" t="s">
        <v>30</v>
      </c>
      <c r="I5" s="5"/>
      <c r="J5" s="5">
        <v>30</v>
      </c>
      <c r="K5" s="5">
        <v>20</v>
      </c>
      <c r="L5" s="5">
        <v>20</v>
      </c>
      <c r="M5" s="5">
        <f>SUM(I5:L5)</f>
        <v>70</v>
      </c>
      <c r="N5" s="10">
        <f>M5/M9</f>
        <v>0.46666666666666667</v>
      </c>
      <c r="U5" s="5" t="s">
        <v>30</v>
      </c>
      <c r="V5" s="16"/>
      <c r="W5" s="18"/>
      <c r="X5" s="18"/>
      <c r="Y5" s="17"/>
      <c r="Z5" s="19"/>
      <c r="AA5" s="20"/>
      <c r="AB5" s="20"/>
      <c r="AC5" s="18" t="s">
        <v>26</v>
      </c>
      <c r="AD5" s="18" t="s">
        <v>26</v>
      </c>
      <c r="AE5" s="18"/>
      <c r="AF5" s="17"/>
      <c r="AG5" s="18" t="s">
        <v>26</v>
      </c>
    </row>
    <row r="6" spans="1:48" ht="15.75" customHeight="1">
      <c r="A6" s="1"/>
      <c r="B6" s="21"/>
      <c r="C6" s="3"/>
      <c r="D6" s="4"/>
      <c r="E6" s="4"/>
      <c r="F6" s="4"/>
      <c r="G6" s="4"/>
      <c r="H6" s="5" t="s">
        <v>31</v>
      </c>
      <c r="I6" s="5"/>
      <c r="J6" s="5"/>
      <c r="K6" s="5"/>
      <c r="L6" s="5"/>
      <c r="M6" s="5"/>
      <c r="N6" s="10"/>
      <c r="U6" s="5" t="s">
        <v>31</v>
      </c>
      <c r="V6" s="16"/>
      <c r="W6" s="17"/>
      <c r="X6" s="17"/>
      <c r="Y6" s="17"/>
      <c r="Z6" s="20"/>
      <c r="AA6" s="20"/>
      <c r="AB6" s="20"/>
      <c r="AC6" s="17"/>
      <c r="AD6" s="17"/>
      <c r="AE6" s="17"/>
      <c r="AF6" s="17"/>
      <c r="AG6" s="17"/>
    </row>
    <row r="7" spans="1:48" ht="15.75" customHeight="1">
      <c r="A7" s="1"/>
      <c r="B7" s="21"/>
      <c r="C7" s="3"/>
      <c r="D7" s="4"/>
      <c r="E7" s="4"/>
      <c r="F7" s="4"/>
      <c r="G7" s="4"/>
      <c r="H7" s="5" t="s">
        <v>32</v>
      </c>
      <c r="I7" s="5"/>
      <c r="J7" s="5"/>
      <c r="K7" s="5"/>
      <c r="L7" s="5"/>
      <c r="M7" s="5"/>
      <c r="N7" s="10"/>
      <c r="U7" s="10" t="s">
        <v>32</v>
      </c>
      <c r="V7" s="22"/>
      <c r="W7" s="22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48" ht="15.75" customHeight="1">
      <c r="A8" s="1"/>
      <c r="B8" s="21"/>
      <c r="C8" s="3"/>
      <c r="D8" s="4"/>
      <c r="E8" s="4"/>
      <c r="F8" s="4"/>
      <c r="G8" s="4"/>
      <c r="H8" s="5" t="s">
        <v>33</v>
      </c>
      <c r="I8" s="5"/>
      <c r="J8" s="5"/>
      <c r="K8" s="5"/>
      <c r="L8" s="5"/>
      <c r="M8" s="5"/>
      <c r="N8" s="10"/>
      <c r="U8" s="10" t="s">
        <v>33</v>
      </c>
      <c r="V8" s="22"/>
      <c r="W8" s="22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48" ht="15.75" customHeight="1">
      <c r="A9" s="1"/>
      <c r="B9" s="23"/>
      <c r="C9" s="3"/>
      <c r="D9" s="3"/>
      <c r="E9" s="3"/>
      <c r="F9" s="3"/>
      <c r="G9" s="3"/>
      <c r="H9" s="5"/>
      <c r="I9" s="5"/>
      <c r="J9" s="5"/>
      <c r="K9" s="5"/>
      <c r="L9" s="5"/>
      <c r="M9" s="5">
        <f>SUM(M3:M5)</f>
        <v>150</v>
      </c>
      <c r="N9" s="10">
        <f t="shared" ref="N9" si="0">SUM(N3:N5)</f>
        <v>1</v>
      </c>
    </row>
    <row r="10" spans="1:48" ht="12.75">
      <c r="A10" s="24"/>
      <c r="B10" s="25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48" ht="12.75">
      <c r="A11" s="24"/>
      <c r="B11" s="25"/>
      <c r="C11" s="3"/>
      <c r="D11" s="3"/>
      <c r="E11" s="3"/>
      <c r="F11" s="3"/>
      <c r="G11" s="3"/>
      <c r="H11" s="3"/>
      <c r="I11" s="3"/>
      <c r="J11" s="3"/>
      <c r="K11" s="26"/>
      <c r="L11" s="3"/>
    </row>
    <row r="12" spans="1:48" ht="27.6" customHeight="1">
      <c r="A12" s="96" t="s">
        <v>34</v>
      </c>
      <c r="B12" s="115" t="s">
        <v>35</v>
      </c>
      <c r="C12" s="99" t="s">
        <v>36</v>
      </c>
      <c r="D12" s="94"/>
      <c r="E12" s="94"/>
      <c r="F12" s="94"/>
      <c r="G12" s="94"/>
      <c r="H12" s="94"/>
      <c r="I12" s="94"/>
      <c r="J12" s="94"/>
      <c r="K12" s="100" t="s">
        <v>37</v>
      </c>
      <c r="L12" s="121" t="s">
        <v>38</v>
      </c>
      <c r="M12" s="95"/>
      <c r="N12" s="103" t="s">
        <v>39</v>
      </c>
      <c r="O12" s="27" t="s">
        <v>40</v>
      </c>
      <c r="P12" s="121" t="s">
        <v>9</v>
      </c>
      <c r="Q12" s="94"/>
      <c r="R12" s="95"/>
      <c r="S12" s="100" t="s">
        <v>37</v>
      </c>
      <c r="U12" s="110" t="s">
        <v>41</v>
      </c>
      <c r="V12" s="111"/>
      <c r="W12" s="111"/>
      <c r="X12" s="111"/>
      <c r="Y12" s="112"/>
      <c r="Z12" s="28"/>
      <c r="AA12" s="106" t="s">
        <v>41</v>
      </c>
      <c r="AB12" s="107"/>
      <c r="AC12" s="107"/>
      <c r="AD12" s="107"/>
      <c r="AE12" s="107"/>
      <c r="AG12" s="110" t="s">
        <v>41</v>
      </c>
      <c r="AH12" s="111"/>
      <c r="AI12" s="111"/>
      <c r="AJ12" s="111"/>
      <c r="AK12" s="112"/>
      <c r="AM12" s="110" t="s">
        <v>41</v>
      </c>
      <c r="AN12" s="111"/>
      <c r="AO12" s="111"/>
      <c r="AP12" s="111"/>
      <c r="AQ12" s="112"/>
      <c r="AR12" s="29"/>
      <c r="AS12" s="29"/>
      <c r="AT12" s="29"/>
      <c r="AU12" s="29"/>
      <c r="AV12" s="29"/>
    </row>
    <row r="13" spans="1:48" ht="75" customHeight="1">
      <c r="A13" s="97"/>
      <c r="B13" s="116"/>
      <c r="C13" s="30" t="s">
        <v>42</v>
      </c>
      <c r="D13" s="74" t="s">
        <v>95</v>
      </c>
      <c r="E13" s="74" t="s">
        <v>43</v>
      </c>
      <c r="F13" s="74" t="s">
        <v>44</v>
      </c>
      <c r="G13" s="74" t="s">
        <v>45</v>
      </c>
      <c r="H13" s="74" t="s">
        <v>46</v>
      </c>
      <c r="I13" s="74" t="s">
        <v>47</v>
      </c>
      <c r="J13" s="71" t="s">
        <v>48</v>
      </c>
      <c r="K13" s="101"/>
      <c r="L13" s="31"/>
      <c r="M13" s="31"/>
      <c r="N13" s="104"/>
      <c r="O13" s="32"/>
      <c r="P13" s="122"/>
      <c r="Q13" s="94"/>
      <c r="R13" s="95"/>
      <c r="S13" s="101"/>
      <c r="U13" s="108"/>
      <c r="V13" s="109"/>
      <c r="W13" s="109"/>
      <c r="X13" s="109"/>
      <c r="Y13" s="113"/>
      <c r="Z13" s="28"/>
      <c r="AA13" s="108"/>
      <c r="AB13" s="109"/>
      <c r="AC13" s="109"/>
      <c r="AD13" s="109"/>
      <c r="AE13" s="109"/>
      <c r="AG13" s="108"/>
      <c r="AH13" s="109"/>
      <c r="AI13" s="109"/>
      <c r="AJ13" s="109"/>
      <c r="AK13" s="113"/>
      <c r="AM13" s="108"/>
      <c r="AN13" s="109"/>
      <c r="AO13" s="109"/>
      <c r="AP13" s="109"/>
      <c r="AQ13" s="113"/>
      <c r="AR13" s="29"/>
      <c r="AS13" s="29"/>
      <c r="AT13" s="29"/>
      <c r="AU13" s="29"/>
      <c r="AV13" s="29"/>
    </row>
    <row r="14" spans="1:48" ht="115.5" customHeight="1">
      <c r="A14" s="98"/>
      <c r="B14" s="117"/>
      <c r="C14" s="33" t="s">
        <v>49</v>
      </c>
      <c r="D14" s="34" t="s">
        <v>49</v>
      </c>
      <c r="E14" s="34" t="s">
        <v>49</v>
      </c>
      <c r="F14" s="34" t="s">
        <v>49</v>
      </c>
      <c r="G14" s="34" t="s">
        <v>49</v>
      </c>
      <c r="H14" s="34" t="s">
        <v>49</v>
      </c>
      <c r="I14" s="34" t="s">
        <v>49</v>
      </c>
      <c r="J14" s="34" t="s">
        <v>49</v>
      </c>
      <c r="K14" s="101"/>
      <c r="L14" s="35" t="s">
        <v>50</v>
      </c>
      <c r="M14" s="35" t="s">
        <v>51</v>
      </c>
      <c r="N14" s="104"/>
      <c r="O14" s="33"/>
      <c r="P14" s="34" t="s">
        <v>52</v>
      </c>
      <c r="Q14" s="36" t="s">
        <v>53</v>
      </c>
      <c r="R14" s="34" t="s">
        <v>54</v>
      </c>
      <c r="S14" s="101"/>
      <c r="U14" s="37" t="s">
        <v>25</v>
      </c>
      <c r="V14" s="37" t="s">
        <v>28</v>
      </c>
      <c r="W14" s="37" t="s">
        <v>30</v>
      </c>
      <c r="X14" s="38" t="s">
        <v>31</v>
      </c>
      <c r="Y14" s="38" t="s">
        <v>32</v>
      </c>
      <c r="Z14" s="39"/>
      <c r="AA14" s="38" t="s">
        <v>25</v>
      </c>
      <c r="AB14" s="38" t="s">
        <v>28</v>
      </c>
      <c r="AC14" s="38" t="s">
        <v>30</v>
      </c>
      <c r="AD14" s="38" t="s">
        <v>31</v>
      </c>
      <c r="AE14" s="38" t="s">
        <v>32</v>
      </c>
      <c r="AG14" s="37" t="s">
        <v>25</v>
      </c>
      <c r="AH14" s="37" t="s">
        <v>28</v>
      </c>
      <c r="AI14" s="37" t="s">
        <v>30</v>
      </c>
      <c r="AJ14" s="38" t="s">
        <v>31</v>
      </c>
      <c r="AK14" s="38" t="s">
        <v>32</v>
      </c>
      <c r="AM14" s="38" t="s">
        <v>25</v>
      </c>
      <c r="AN14" s="38" t="s">
        <v>28</v>
      </c>
      <c r="AO14" s="38" t="s">
        <v>30</v>
      </c>
      <c r="AP14" s="38" t="s">
        <v>31</v>
      </c>
      <c r="AQ14" s="38" t="s">
        <v>32</v>
      </c>
      <c r="AR14" s="39"/>
      <c r="AS14" s="40" t="s">
        <v>14</v>
      </c>
      <c r="AT14" s="41" t="s">
        <v>19</v>
      </c>
      <c r="AU14" s="41" t="s">
        <v>20</v>
      </c>
      <c r="AV14" s="41" t="s">
        <v>23</v>
      </c>
    </row>
    <row r="15" spans="1:48" ht="29.25" customHeight="1">
      <c r="A15" s="118"/>
      <c r="B15" s="95"/>
      <c r="C15" s="42" t="s">
        <v>25</v>
      </c>
      <c r="D15" s="31" t="s">
        <v>25</v>
      </c>
      <c r="E15" s="43" t="s">
        <v>25</v>
      </c>
      <c r="F15" s="43" t="s">
        <v>25</v>
      </c>
      <c r="G15" s="43" t="s">
        <v>25</v>
      </c>
      <c r="H15" s="72" t="s">
        <v>25</v>
      </c>
      <c r="I15" s="75" t="s">
        <v>25</v>
      </c>
      <c r="J15" s="73" t="s">
        <v>28</v>
      </c>
      <c r="K15" s="102"/>
      <c r="L15" s="44" t="s">
        <v>30</v>
      </c>
      <c r="M15" s="44" t="s">
        <v>30</v>
      </c>
      <c r="N15" s="105"/>
      <c r="O15" s="45" t="s">
        <v>30</v>
      </c>
      <c r="P15" s="46" t="s">
        <v>30</v>
      </c>
      <c r="Q15" s="46" t="s">
        <v>30</v>
      </c>
      <c r="R15" s="46" t="s">
        <v>30</v>
      </c>
      <c r="S15" s="102"/>
      <c r="U15" s="47"/>
      <c r="V15" s="47"/>
      <c r="W15" s="47"/>
      <c r="X15" s="47"/>
      <c r="Y15" s="47"/>
      <c r="Z15" s="48"/>
      <c r="AA15" s="48"/>
      <c r="AB15" s="48"/>
      <c r="AC15" s="48"/>
      <c r="AD15" s="48"/>
      <c r="AE15" s="48"/>
      <c r="AG15" s="48"/>
      <c r="AH15" s="48"/>
      <c r="AI15" s="48"/>
      <c r="AJ15" s="48"/>
      <c r="AK15" s="48"/>
      <c r="AM15" s="48"/>
      <c r="AN15" s="48"/>
      <c r="AO15" s="48"/>
      <c r="AS15" s="49"/>
      <c r="AT15" s="49"/>
      <c r="AU15" s="49"/>
      <c r="AV15" s="49"/>
    </row>
    <row r="16" spans="1:48" ht="18" customHeight="1">
      <c r="A16" s="119"/>
      <c r="B16" s="120"/>
      <c r="C16" s="76">
        <v>10</v>
      </c>
      <c r="D16" s="77">
        <v>10</v>
      </c>
      <c r="E16" s="77">
        <v>10</v>
      </c>
      <c r="F16" s="77">
        <v>10</v>
      </c>
      <c r="G16" s="77">
        <v>10</v>
      </c>
      <c r="H16" s="77">
        <v>10</v>
      </c>
      <c r="I16" s="77">
        <v>10</v>
      </c>
      <c r="J16" s="77">
        <v>10</v>
      </c>
      <c r="K16" s="50">
        <f t="shared" ref="K16:K44" si="1">SUM(C16:J16)</f>
        <v>80</v>
      </c>
      <c r="L16" s="82">
        <v>10</v>
      </c>
      <c r="M16" s="78">
        <v>20</v>
      </c>
      <c r="N16" s="51">
        <f t="shared" ref="N16:N44" si="2">SUM(L16:M16)</f>
        <v>30</v>
      </c>
      <c r="O16" s="78">
        <v>20</v>
      </c>
      <c r="P16" s="78">
        <v>10</v>
      </c>
      <c r="Q16" s="78">
        <v>5</v>
      </c>
      <c r="R16" s="78">
        <v>5</v>
      </c>
      <c r="S16" s="50">
        <f t="shared" ref="S16:S44" si="3">SUM(P16:R16)</f>
        <v>20</v>
      </c>
      <c r="U16" s="52">
        <f>SUMIF($C$15:$R$15,H$3,$C16:$R16)</f>
        <v>70</v>
      </c>
      <c r="V16" s="52">
        <f>SUMIF($C$15:$R$15,H$4,$C16:$R16)</f>
        <v>10</v>
      </c>
      <c r="W16" s="52">
        <f>SUMIF($C$15:$R$15,H$5,$C16:$R16)</f>
        <v>70</v>
      </c>
      <c r="X16" s="52"/>
      <c r="Y16" s="52"/>
      <c r="Z16" s="53"/>
      <c r="AA16" s="52">
        <f>SUMIF($C$15:$R$15,H$3,$C16:$R16)</f>
        <v>70</v>
      </c>
      <c r="AB16" s="52">
        <f>SUMIF($C$15:$R$15,H$4,$C16:$R16)</f>
        <v>10</v>
      </c>
      <c r="AC16" s="52">
        <f>SUMIF($C$15:$R$15,H$5,$C16:$R16)</f>
        <v>70</v>
      </c>
      <c r="AD16" s="52"/>
      <c r="AE16" s="52"/>
      <c r="AG16" s="52">
        <v>2</v>
      </c>
      <c r="AH16" s="52">
        <v>2</v>
      </c>
      <c r="AI16" s="52">
        <v>2</v>
      </c>
      <c r="AJ16" s="52"/>
      <c r="AK16" s="52"/>
      <c r="AM16" s="52"/>
      <c r="AN16" s="52"/>
      <c r="AO16" s="52"/>
      <c r="AP16" s="7"/>
      <c r="AQ16" s="7"/>
      <c r="AR16" s="54"/>
      <c r="AS16" s="55">
        <f t="shared" ref="AS16:AS52" si="4">SUM(AG16,AH16)</f>
        <v>4</v>
      </c>
      <c r="AT16" s="55">
        <f t="shared" ref="AT16:AT52" si="5">AI16</f>
        <v>2</v>
      </c>
      <c r="AU16" s="55">
        <f t="shared" ref="AU16:AU52" si="6">AI16</f>
        <v>2</v>
      </c>
      <c r="AV16" s="55">
        <f t="shared" ref="AV16:AV52" si="7">AI16</f>
        <v>2</v>
      </c>
    </row>
    <row r="17" spans="1:48" ht="15.75" customHeight="1">
      <c r="A17" s="131" t="s">
        <v>106</v>
      </c>
      <c r="B17" s="131" t="s">
        <v>107</v>
      </c>
      <c r="C17" s="88">
        <v>8</v>
      </c>
      <c r="D17" s="88">
        <v>7</v>
      </c>
      <c r="E17" s="88">
        <v>5</v>
      </c>
      <c r="F17" s="88">
        <v>7</v>
      </c>
      <c r="G17" s="88">
        <v>6</v>
      </c>
      <c r="H17" s="88">
        <v>5</v>
      </c>
      <c r="I17" s="79">
        <v>8</v>
      </c>
      <c r="J17" s="79">
        <v>10</v>
      </c>
      <c r="K17" s="80">
        <f t="shared" si="1"/>
        <v>56</v>
      </c>
      <c r="L17" s="87">
        <v>5</v>
      </c>
      <c r="M17" s="87">
        <v>10</v>
      </c>
      <c r="N17" s="81">
        <f t="shared" si="2"/>
        <v>15</v>
      </c>
      <c r="O17" s="136" t="s">
        <v>100</v>
      </c>
      <c r="P17" s="86">
        <v>9</v>
      </c>
      <c r="Q17" s="86">
        <v>3</v>
      </c>
      <c r="R17" s="86">
        <v>3</v>
      </c>
      <c r="S17" s="83">
        <f t="shared" si="3"/>
        <v>15</v>
      </c>
      <c r="U17" s="56">
        <f t="shared" ref="U17:W49" si="8">MIN(SUMIF($C$15:$R$15,U$14,$C17:$R17), 100)</f>
        <v>46</v>
      </c>
      <c r="V17" s="56">
        <f t="shared" si="8"/>
        <v>10</v>
      </c>
      <c r="W17" s="56">
        <f t="shared" si="8"/>
        <v>30</v>
      </c>
      <c r="X17" s="56"/>
      <c r="Y17" s="56"/>
      <c r="Z17" s="48"/>
      <c r="AA17" s="47">
        <f t="shared" ref="AA17:AA52" si="9">MIN(SUMIF($C$15:$R$15,H$3,$C17:$R17)/M$3, 100%)</f>
        <v>0.65714285714285714</v>
      </c>
      <c r="AB17" s="47">
        <f t="shared" ref="AB17:AB52" si="10">MIN(SUMIF($C$15:$R$15,H$4,$C17:$R17)/M$4, 100%)</f>
        <v>1</v>
      </c>
      <c r="AC17" s="47">
        <f t="shared" ref="AC17:AC52" si="11">MIN(SUMIF($C$15:$R$15,H$5,$C17:$R17)/M$5, 100%)</f>
        <v>0.42857142857142855</v>
      </c>
      <c r="AD17" s="47"/>
      <c r="AE17" s="47"/>
      <c r="AG17" s="5">
        <f t="shared" ref="AG17:AI17" si="12">IF((AA17)&gt;=50%, 2, (IF((AA17)&lt;25%, 0, 1)))</f>
        <v>2</v>
      </c>
      <c r="AH17" s="5">
        <f t="shared" si="12"/>
        <v>2</v>
      </c>
      <c r="AI17" s="5">
        <f t="shared" si="12"/>
        <v>1</v>
      </c>
      <c r="AJ17" s="5"/>
      <c r="AK17" s="5"/>
      <c r="AM17" s="5" t="str">
        <f t="shared" ref="AM17:AO17" si="13">IF(AG17=2,"Att", (IF(AG17=0,"Not","Weak")))</f>
        <v>Att</v>
      </c>
      <c r="AN17" s="5" t="str">
        <f t="shared" si="13"/>
        <v>Att</v>
      </c>
      <c r="AO17" s="5" t="str">
        <f t="shared" si="13"/>
        <v>Weak</v>
      </c>
      <c r="AP17" s="7"/>
      <c r="AQ17" s="7"/>
      <c r="AR17" s="54"/>
      <c r="AS17" s="57">
        <f t="shared" si="4"/>
        <v>4</v>
      </c>
      <c r="AT17" s="58">
        <f t="shared" si="5"/>
        <v>1</v>
      </c>
      <c r="AU17" s="58">
        <f t="shared" si="6"/>
        <v>1</v>
      </c>
      <c r="AV17" s="58">
        <f t="shared" si="7"/>
        <v>1</v>
      </c>
    </row>
    <row r="18" spans="1:48" ht="15.75" customHeight="1">
      <c r="A18" s="131" t="s">
        <v>108</v>
      </c>
      <c r="B18" s="131" t="s">
        <v>109</v>
      </c>
      <c r="C18" s="88">
        <v>2</v>
      </c>
      <c r="D18" s="88">
        <v>1</v>
      </c>
      <c r="E18" s="88">
        <v>0</v>
      </c>
      <c r="F18" s="88">
        <v>0</v>
      </c>
      <c r="G18" s="88">
        <v>1</v>
      </c>
      <c r="H18" s="88">
        <v>0</v>
      </c>
      <c r="I18" s="79">
        <v>3</v>
      </c>
      <c r="J18" s="79">
        <v>1</v>
      </c>
      <c r="K18" s="80">
        <f t="shared" si="1"/>
        <v>8</v>
      </c>
      <c r="L18" s="87" t="s">
        <v>103</v>
      </c>
      <c r="M18" s="87" t="s">
        <v>103</v>
      </c>
      <c r="N18" s="81">
        <f t="shared" si="2"/>
        <v>0</v>
      </c>
      <c r="O18" s="136" t="s">
        <v>103</v>
      </c>
      <c r="P18" s="86" t="s">
        <v>103</v>
      </c>
      <c r="Q18" s="86" t="s">
        <v>103</v>
      </c>
      <c r="R18" s="86" t="s">
        <v>103</v>
      </c>
      <c r="S18" s="83">
        <f t="shared" si="3"/>
        <v>0</v>
      </c>
      <c r="U18" s="56">
        <f t="shared" si="8"/>
        <v>7</v>
      </c>
      <c r="V18" s="56">
        <f t="shared" si="8"/>
        <v>1</v>
      </c>
      <c r="W18" s="56">
        <f t="shared" si="8"/>
        <v>0</v>
      </c>
      <c r="X18" s="56"/>
      <c r="Y18" s="56"/>
      <c r="Z18" s="48"/>
      <c r="AA18" s="47">
        <f t="shared" si="9"/>
        <v>0.1</v>
      </c>
      <c r="AB18" s="47">
        <f t="shared" si="10"/>
        <v>0.1</v>
      </c>
      <c r="AC18" s="47">
        <f t="shared" si="11"/>
        <v>0</v>
      </c>
      <c r="AD18" s="47"/>
      <c r="AE18" s="47"/>
      <c r="AG18" s="5">
        <f t="shared" ref="AG18:AI18" si="14">IF((AA18)&gt;=50%, 2, (IF((AA18)&lt;25%, 0, 1)))</f>
        <v>0</v>
      </c>
      <c r="AH18" s="5">
        <f t="shared" si="14"/>
        <v>0</v>
      </c>
      <c r="AI18" s="5">
        <f t="shared" si="14"/>
        <v>0</v>
      </c>
      <c r="AJ18" s="5"/>
      <c r="AK18" s="5"/>
      <c r="AM18" s="5" t="str">
        <f t="shared" ref="AM18:AO18" si="15">IF(AG18=2,"Att", (IF(AG18=0,"Not","Weak")))</f>
        <v>Not</v>
      </c>
      <c r="AN18" s="5" t="str">
        <f t="shared" si="15"/>
        <v>Not</v>
      </c>
      <c r="AO18" s="5" t="str">
        <f t="shared" si="15"/>
        <v>Not</v>
      </c>
      <c r="AP18" s="7"/>
      <c r="AQ18" s="7"/>
      <c r="AR18" s="54"/>
      <c r="AS18" s="57">
        <f t="shared" si="4"/>
        <v>0</v>
      </c>
      <c r="AT18" s="58">
        <f t="shared" si="5"/>
        <v>0</v>
      </c>
      <c r="AU18" s="58">
        <f t="shared" si="6"/>
        <v>0</v>
      </c>
      <c r="AV18" s="58">
        <f t="shared" si="7"/>
        <v>0</v>
      </c>
    </row>
    <row r="19" spans="1:48" ht="15.75" customHeight="1">
      <c r="A19" s="131" t="s">
        <v>110</v>
      </c>
      <c r="B19" s="131" t="s">
        <v>111</v>
      </c>
      <c r="C19" s="88">
        <v>7</v>
      </c>
      <c r="D19" s="88">
        <v>5</v>
      </c>
      <c r="E19" s="88">
        <v>6</v>
      </c>
      <c r="F19" s="88">
        <v>6</v>
      </c>
      <c r="G19" s="88">
        <v>6</v>
      </c>
      <c r="H19" s="88">
        <v>6</v>
      </c>
      <c r="I19" s="79">
        <v>5</v>
      </c>
      <c r="J19" s="79">
        <v>7</v>
      </c>
      <c r="K19" s="80">
        <f t="shared" si="1"/>
        <v>48</v>
      </c>
      <c r="L19" s="87">
        <v>6</v>
      </c>
      <c r="M19" s="87">
        <v>12</v>
      </c>
      <c r="N19" s="81">
        <f t="shared" si="2"/>
        <v>18</v>
      </c>
      <c r="O19" s="136" t="s">
        <v>100</v>
      </c>
      <c r="P19" s="86">
        <v>9</v>
      </c>
      <c r="Q19" s="86">
        <v>3</v>
      </c>
      <c r="R19" s="86">
        <v>3</v>
      </c>
      <c r="S19" s="83">
        <f t="shared" si="3"/>
        <v>15</v>
      </c>
      <c r="U19" s="56">
        <f t="shared" si="8"/>
        <v>41</v>
      </c>
      <c r="V19" s="56">
        <f t="shared" si="8"/>
        <v>7</v>
      </c>
      <c r="W19" s="56">
        <f t="shared" si="8"/>
        <v>33</v>
      </c>
      <c r="X19" s="56"/>
      <c r="Y19" s="56"/>
      <c r="Z19" s="48"/>
      <c r="AA19" s="47">
        <f t="shared" si="9"/>
        <v>0.58571428571428574</v>
      </c>
      <c r="AB19" s="47">
        <f t="shared" si="10"/>
        <v>0.7</v>
      </c>
      <c r="AC19" s="47">
        <f t="shared" si="11"/>
        <v>0.47142857142857142</v>
      </c>
      <c r="AD19" s="47"/>
      <c r="AE19" s="47"/>
      <c r="AG19" s="5">
        <f t="shared" ref="AG19:AI19" si="16">IF((AA19)&gt;=50%, 2, (IF((AA19)&lt;25%, 0, 1)))</f>
        <v>2</v>
      </c>
      <c r="AH19" s="5">
        <f t="shared" si="16"/>
        <v>2</v>
      </c>
      <c r="AI19" s="5">
        <f t="shared" si="16"/>
        <v>1</v>
      </c>
      <c r="AJ19" s="5"/>
      <c r="AK19" s="5"/>
      <c r="AM19" s="5" t="str">
        <f t="shared" ref="AM19:AO19" si="17">IF(AG19=2,"Att", (IF(AG19=0,"Not","Weak")))</f>
        <v>Att</v>
      </c>
      <c r="AN19" s="5" t="str">
        <f t="shared" si="17"/>
        <v>Att</v>
      </c>
      <c r="AO19" s="5" t="str">
        <f t="shared" si="17"/>
        <v>Weak</v>
      </c>
      <c r="AP19" s="7"/>
      <c r="AQ19" s="7"/>
      <c r="AR19" s="54"/>
      <c r="AS19" s="57">
        <f t="shared" si="4"/>
        <v>4</v>
      </c>
      <c r="AT19" s="58">
        <f t="shared" si="5"/>
        <v>1</v>
      </c>
      <c r="AU19" s="58">
        <f t="shared" si="6"/>
        <v>1</v>
      </c>
      <c r="AV19" s="58">
        <f t="shared" si="7"/>
        <v>1</v>
      </c>
    </row>
    <row r="20" spans="1:48" ht="15.75" customHeight="1">
      <c r="A20" s="131" t="s">
        <v>112</v>
      </c>
      <c r="B20" s="131" t="s">
        <v>113</v>
      </c>
      <c r="C20" s="88">
        <v>2</v>
      </c>
      <c r="D20" s="88">
        <v>1</v>
      </c>
      <c r="E20" s="88">
        <v>2</v>
      </c>
      <c r="F20" s="88">
        <v>0</v>
      </c>
      <c r="G20" s="88">
        <v>0</v>
      </c>
      <c r="H20" s="88">
        <v>2</v>
      </c>
      <c r="I20" s="79">
        <v>1</v>
      </c>
      <c r="J20" s="79">
        <v>0</v>
      </c>
      <c r="K20" s="80">
        <f t="shared" si="1"/>
        <v>8</v>
      </c>
      <c r="L20" s="87" t="s">
        <v>103</v>
      </c>
      <c r="M20" s="87" t="s">
        <v>103</v>
      </c>
      <c r="N20" s="81">
        <f>SUM(L20:M20)</f>
        <v>0</v>
      </c>
      <c r="O20" s="136" t="s">
        <v>103</v>
      </c>
      <c r="P20" s="86" t="s">
        <v>103</v>
      </c>
      <c r="Q20" s="86" t="s">
        <v>103</v>
      </c>
      <c r="R20" s="92" t="s">
        <v>103</v>
      </c>
      <c r="S20" s="83">
        <f t="shared" si="3"/>
        <v>0</v>
      </c>
      <c r="U20" s="56">
        <f t="shared" si="8"/>
        <v>8</v>
      </c>
      <c r="V20" s="56">
        <f t="shared" si="8"/>
        <v>0</v>
      </c>
      <c r="W20" s="56">
        <f t="shared" si="8"/>
        <v>0</v>
      </c>
      <c r="X20" s="56"/>
      <c r="Y20" s="56"/>
      <c r="Z20" s="48"/>
      <c r="AA20" s="47">
        <f t="shared" si="9"/>
        <v>0.11428571428571428</v>
      </c>
      <c r="AB20" s="47">
        <f t="shared" si="10"/>
        <v>0</v>
      </c>
      <c r="AC20" s="47">
        <f t="shared" si="11"/>
        <v>0</v>
      </c>
      <c r="AD20" s="47"/>
      <c r="AE20" s="47"/>
      <c r="AG20" s="5">
        <f t="shared" ref="AG20:AI20" si="18">IF((AA20)&gt;=50%, 2, (IF((AA20)&lt;25%, 0, 1)))</f>
        <v>0</v>
      </c>
      <c r="AH20" s="5">
        <f t="shared" si="18"/>
        <v>0</v>
      </c>
      <c r="AI20" s="5">
        <f t="shared" si="18"/>
        <v>0</v>
      </c>
      <c r="AJ20" s="5"/>
      <c r="AK20" s="5"/>
      <c r="AM20" s="5" t="str">
        <f t="shared" ref="AM20:AO20" si="19">IF(AG20=2,"Att", (IF(AG20=0,"Not","Weak")))</f>
        <v>Not</v>
      </c>
      <c r="AN20" s="5" t="str">
        <f t="shared" si="19"/>
        <v>Not</v>
      </c>
      <c r="AO20" s="5" t="str">
        <f t="shared" si="19"/>
        <v>Not</v>
      </c>
      <c r="AP20" s="7"/>
      <c r="AQ20" s="7"/>
      <c r="AR20" s="54"/>
      <c r="AS20" s="57">
        <f t="shared" si="4"/>
        <v>0</v>
      </c>
      <c r="AT20" s="58">
        <f t="shared" si="5"/>
        <v>0</v>
      </c>
      <c r="AU20" s="58">
        <f t="shared" si="6"/>
        <v>0</v>
      </c>
      <c r="AV20" s="58">
        <f t="shared" si="7"/>
        <v>0</v>
      </c>
    </row>
    <row r="21" spans="1:48" ht="15.75" customHeight="1">
      <c r="A21" s="131" t="s">
        <v>114</v>
      </c>
      <c r="B21" s="131" t="s">
        <v>115</v>
      </c>
      <c r="C21" s="88">
        <v>7</v>
      </c>
      <c r="D21" s="88">
        <v>9</v>
      </c>
      <c r="E21" s="88">
        <v>9</v>
      </c>
      <c r="F21" s="88">
        <v>7</v>
      </c>
      <c r="G21" s="88">
        <v>8</v>
      </c>
      <c r="H21" s="88">
        <v>7</v>
      </c>
      <c r="I21" s="79">
        <v>8</v>
      </c>
      <c r="J21" s="79">
        <v>5</v>
      </c>
      <c r="K21" s="80">
        <f t="shared" si="1"/>
        <v>60</v>
      </c>
      <c r="L21" s="87">
        <v>6</v>
      </c>
      <c r="M21" s="87">
        <v>19</v>
      </c>
      <c r="N21" s="81">
        <f t="shared" si="2"/>
        <v>25</v>
      </c>
      <c r="O21" s="136" t="s">
        <v>96</v>
      </c>
      <c r="P21" s="86">
        <v>12</v>
      </c>
      <c r="Q21" s="86">
        <v>4</v>
      </c>
      <c r="R21" s="86">
        <v>4</v>
      </c>
      <c r="S21" s="83">
        <f t="shared" si="3"/>
        <v>20</v>
      </c>
      <c r="U21" s="56">
        <f t="shared" si="8"/>
        <v>55</v>
      </c>
      <c r="V21" s="56">
        <f t="shared" si="8"/>
        <v>5</v>
      </c>
      <c r="W21" s="56">
        <f t="shared" si="8"/>
        <v>45</v>
      </c>
      <c r="X21" s="56"/>
      <c r="Y21" s="56"/>
      <c r="Z21" s="48"/>
      <c r="AA21" s="47">
        <f t="shared" si="9"/>
        <v>0.7857142857142857</v>
      </c>
      <c r="AB21" s="47">
        <f t="shared" si="10"/>
        <v>0.5</v>
      </c>
      <c r="AC21" s="47">
        <f t="shared" si="11"/>
        <v>0.6428571428571429</v>
      </c>
      <c r="AD21" s="47"/>
      <c r="AE21" s="47"/>
      <c r="AG21" s="5">
        <f t="shared" ref="AG21:AI21" si="20">IF((AA21)&gt;=50%, 2, (IF((AA21)&lt;25%, 0, 1)))</f>
        <v>2</v>
      </c>
      <c r="AH21" s="5">
        <f t="shared" si="20"/>
        <v>2</v>
      </c>
      <c r="AI21" s="5">
        <f t="shared" si="20"/>
        <v>2</v>
      </c>
      <c r="AJ21" s="5"/>
      <c r="AK21" s="5"/>
      <c r="AM21" s="5" t="str">
        <f t="shared" ref="AM21:AO21" si="21">IF(AG21=2,"Att", (IF(AG21=0,"Not","Weak")))</f>
        <v>Att</v>
      </c>
      <c r="AN21" s="5" t="str">
        <f t="shared" si="21"/>
        <v>Att</v>
      </c>
      <c r="AO21" s="5" t="str">
        <f t="shared" si="21"/>
        <v>Att</v>
      </c>
      <c r="AP21" s="7"/>
      <c r="AQ21" s="7"/>
      <c r="AR21" s="54"/>
      <c r="AS21" s="57">
        <f t="shared" si="4"/>
        <v>4</v>
      </c>
      <c r="AT21" s="58">
        <f t="shared" si="5"/>
        <v>2</v>
      </c>
      <c r="AU21" s="58">
        <f t="shared" si="6"/>
        <v>2</v>
      </c>
      <c r="AV21" s="58">
        <f t="shared" si="7"/>
        <v>2</v>
      </c>
    </row>
    <row r="22" spans="1:48" ht="15.75" customHeight="1">
      <c r="A22" s="131" t="s">
        <v>116</v>
      </c>
      <c r="B22" s="131" t="s">
        <v>117</v>
      </c>
      <c r="C22" s="88">
        <v>7</v>
      </c>
      <c r="D22" s="88">
        <v>7</v>
      </c>
      <c r="E22" s="88">
        <v>9</v>
      </c>
      <c r="F22" s="88">
        <v>5</v>
      </c>
      <c r="G22" s="88">
        <v>8</v>
      </c>
      <c r="H22" s="88">
        <v>7</v>
      </c>
      <c r="I22" s="79">
        <v>8</v>
      </c>
      <c r="J22" s="79">
        <v>5</v>
      </c>
      <c r="K22" s="80">
        <f t="shared" si="1"/>
        <v>56</v>
      </c>
      <c r="L22" s="87">
        <v>10</v>
      </c>
      <c r="M22" s="87">
        <v>15</v>
      </c>
      <c r="N22" s="81">
        <f t="shared" si="2"/>
        <v>25</v>
      </c>
      <c r="O22" s="136" t="s">
        <v>93</v>
      </c>
      <c r="P22" s="86">
        <v>11</v>
      </c>
      <c r="Q22" s="86">
        <v>3</v>
      </c>
      <c r="R22" s="92">
        <v>3</v>
      </c>
      <c r="S22" s="83">
        <f t="shared" si="3"/>
        <v>17</v>
      </c>
      <c r="U22" s="56">
        <f t="shared" si="8"/>
        <v>51</v>
      </c>
      <c r="V22" s="56">
        <f t="shared" si="8"/>
        <v>5</v>
      </c>
      <c r="W22" s="56">
        <f t="shared" si="8"/>
        <v>42</v>
      </c>
      <c r="X22" s="56"/>
      <c r="Y22" s="56"/>
      <c r="Z22" s="48"/>
      <c r="AA22" s="47">
        <f t="shared" si="9"/>
        <v>0.72857142857142854</v>
      </c>
      <c r="AB22" s="47">
        <f t="shared" si="10"/>
        <v>0.5</v>
      </c>
      <c r="AC22" s="47">
        <f t="shared" si="11"/>
        <v>0.6</v>
      </c>
      <c r="AD22" s="47"/>
      <c r="AE22" s="47"/>
      <c r="AG22" s="5">
        <f t="shared" ref="AG22:AI22" si="22">IF((AA22)&gt;=50%, 2, (IF((AA22)&lt;25%, 0, 1)))</f>
        <v>2</v>
      </c>
      <c r="AH22" s="5">
        <f t="shared" si="22"/>
        <v>2</v>
      </c>
      <c r="AI22" s="5">
        <f t="shared" si="22"/>
        <v>2</v>
      </c>
      <c r="AJ22" s="5"/>
      <c r="AK22" s="5"/>
      <c r="AM22" s="5" t="str">
        <f t="shared" ref="AM22:AO22" si="23">IF(AG22=2,"Att", (IF(AG22=0,"Not","Weak")))</f>
        <v>Att</v>
      </c>
      <c r="AN22" s="5" t="str">
        <f t="shared" si="23"/>
        <v>Att</v>
      </c>
      <c r="AO22" s="5" t="str">
        <f t="shared" si="23"/>
        <v>Att</v>
      </c>
      <c r="AP22" s="7"/>
      <c r="AQ22" s="7"/>
      <c r="AR22" s="54"/>
      <c r="AS22" s="57">
        <f t="shared" si="4"/>
        <v>4</v>
      </c>
      <c r="AT22" s="58">
        <f t="shared" si="5"/>
        <v>2</v>
      </c>
      <c r="AU22" s="58">
        <f t="shared" si="6"/>
        <v>2</v>
      </c>
      <c r="AV22" s="58">
        <f t="shared" si="7"/>
        <v>2</v>
      </c>
    </row>
    <row r="23" spans="1:48" ht="15.75" customHeight="1">
      <c r="A23" s="131" t="s">
        <v>118</v>
      </c>
      <c r="B23" s="131" t="s">
        <v>119</v>
      </c>
      <c r="C23" s="88">
        <v>5</v>
      </c>
      <c r="D23" s="88">
        <v>5</v>
      </c>
      <c r="E23" s="88">
        <v>5</v>
      </c>
      <c r="F23" s="88">
        <v>5</v>
      </c>
      <c r="G23" s="88">
        <v>5</v>
      </c>
      <c r="H23" s="88">
        <v>5</v>
      </c>
      <c r="I23" s="79">
        <v>5</v>
      </c>
      <c r="J23" s="79">
        <v>5</v>
      </c>
      <c r="K23" s="80">
        <f t="shared" si="1"/>
        <v>40</v>
      </c>
      <c r="L23" s="87">
        <v>6</v>
      </c>
      <c r="M23" s="87">
        <v>6</v>
      </c>
      <c r="N23" s="81">
        <f t="shared" si="2"/>
        <v>12</v>
      </c>
      <c r="O23" s="136" t="s">
        <v>98</v>
      </c>
      <c r="P23" s="86">
        <v>11</v>
      </c>
      <c r="Q23" s="86">
        <v>3</v>
      </c>
      <c r="R23" s="86">
        <v>3</v>
      </c>
      <c r="S23" s="83">
        <f t="shared" si="3"/>
        <v>17</v>
      </c>
      <c r="U23" s="56">
        <f t="shared" si="8"/>
        <v>35</v>
      </c>
      <c r="V23" s="56">
        <f t="shared" si="8"/>
        <v>5</v>
      </c>
      <c r="W23" s="56">
        <f t="shared" si="8"/>
        <v>29</v>
      </c>
      <c r="X23" s="56"/>
      <c r="Y23" s="56"/>
      <c r="Z23" s="48"/>
      <c r="AA23" s="47">
        <f t="shared" si="9"/>
        <v>0.5</v>
      </c>
      <c r="AB23" s="47">
        <f t="shared" si="10"/>
        <v>0.5</v>
      </c>
      <c r="AC23" s="47">
        <f t="shared" si="11"/>
        <v>0.41428571428571431</v>
      </c>
      <c r="AD23" s="47"/>
      <c r="AE23" s="47"/>
      <c r="AG23" s="5">
        <f t="shared" ref="AG23:AI23" si="24">IF((AA23)&gt;=50%, 2, (IF((AA23)&lt;25%, 0, 1)))</f>
        <v>2</v>
      </c>
      <c r="AH23" s="5">
        <f t="shared" si="24"/>
        <v>2</v>
      </c>
      <c r="AI23" s="5">
        <f t="shared" si="24"/>
        <v>1</v>
      </c>
      <c r="AJ23" s="5"/>
      <c r="AK23" s="5"/>
      <c r="AM23" s="5" t="str">
        <f t="shared" ref="AM23:AO23" si="25">IF(AG23=2,"Att", (IF(AG23=0,"Not","Weak")))</f>
        <v>Att</v>
      </c>
      <c r="AN23" s="5" t="str">
        <f t="shared" si="25"/>
        <v>Att</v>
      </c>
      <c r="AO23" s="5" t="str">
        <f t="shared" si="25"/>
        <v>Weak</v>
      </c>
      <c r="AP23" s="7"/>
      <c r="AQ23" s="7"/>
      <c r="AR23" s="54"/>
      <c r="AS23" s="57">
        <f t="shared" si="4"/>
        <v>4</v>
      </c>
      <c r="AT23" s="58">
        <f t="shared" si="5"/>
        <v>1</v>
      </c>
      <c r="AU23" s="58">
        <f t="shared" si="6"/>
        <v>1</v>
      </c>
      <c r="AV23" s="58">
        <f t="shared" si="7"/>
        <v>1</v>
      </c>
    </row>
    <row r="24" spans="1:48" ht="15.75" customHeight="1">
      <c r="A24" s="131" t="s">
        <v>120</v>
      </c>
      <c r="B24" s="131" t="s">
        <v>121</v>
      </c>
      <c r="C24" s="88">
        <v>6</v>
      </c>
      <c r="D24" s="88">
        <v>7</v>
      </c>
      <c r="E24" s="88">
        <v>7</v>
      </c>
      <c r="F24" s="88">
        <v>5</v>
      </c>
      <c r="G24" s="88">
        <v>6</v>
      </c>
      <c r="H24" s="88">
        <v>6</v>
      </c>
      <c r="I24" s="79">
        <v>5</v>
      </c>
      <c r="J24" s="79">
        <v>6</v>
      </c>
      <c r="K24" s="80">
        <f t="shared" si="1"/>
        <v>48</v>
      </c>
      <c r="L24" s="87">
        <v>8</v>
      </c>
      <c r="M24" s="87">
        <v>17</v>
      </c>
      <c r="N24" s="81">
        <f t="shared" si="2"/>
        <v>25</v>
      </c>
      <c r="O24" s="136" t="s">
        <v>93</v>
      </c>
      <c r="P24" s="86">
        <v>12</v>
      </c>
      <c r="Q24" s="86">
        <v>4</v>
      </c>
      <c r="R24" s="86">
        <v>4</v>
      </c>
      <c r="S24" s="83">
        <f t="shared" si="3"/>
        <v>20</v>
      </c>
      <c r="U24" s="56">
        <f t="shared" si="8"/>
        <v>42</v>
      </c>
      <c r="V24" s="56">
        <f t="shared" si="8"/>
        <v>6</v>
      </c>
      <c r="W24" s="56">
        <f t="shared" si="8"/>
        <v>45</v>
      </c>
      <c r="X24" s="56"/>
      <c r="Y24" s="56"/>
      <c r="Z24" s="48"/>
      <c r="AA24" s="47">
        <f t="shared" si="9"/>
        <v>0.6</v>
      </c>
      <c r="AB24" s="47">
        <f t="shared" si="10"/>
        <v>0.6</v>
      </c>
      <c r="AC24" s="47">
        <f t="shared" si="11"/>
        <v>0.6428571428571429</v>
      </c>
      <c r="AD24" s="47"/>
      <c r="AE24" s="47"/>
      <c r="AG24" s="5">
        <f t="shared" ref="AG24:AI24" si="26">IF((AA24)&gt;=50%, 2, (IF((AA24)&lt;25%, 0, 1)))</f>
        <v>2</v>
      </c>
      <c r="AH24" s="5">
        <f t="shared" si="26"/>
        <v>2</v>
      </c>
      <c r="AI24" s="5">
        <f t="shared" si="26"/>
        <v>2</v>
      </c>
      <c r="AJ24" s="5"/>
      <c r="AK24" s="5"/>
      <c r="AM24" s="5" t="str">
        <f t="shared" ref="AM24:AO24" si="27">IF(AG24=2,"Att", (IF(AG24=0,"Not","Weak")))</f>
        <v>Att</v>
      </c>
      <c r="AN24" s="5" t="str">
        <f t="shared" si="27"/>
        <v>Att</v>
      </c>
      <c r="AO24" s="5" t="str">
        <f t="shared" si="27"/>
        <v>Att</v>
      </c>
      <c r="AP24" s="7"/>
      <c r="AQ24" s="7"/>
      <c r="AR24" s="54"/>
      <c r="AS24" s="57">
        <f t="shared" si="4"/>
        <v>4</v>
      </c>
      <c r="AT24" s="58">
        <f t="shared" si="5"/>
        <v>2</v>
      </c>
      <c r="AU24" s="58">
        <f t="shared" si="6"/>
        <v>2</v>
      </c>
      <c r="AV24" s="58">
        <f t="shared" si="7"/>
        <v>2</v>
      </c>
    </row>
    <row r="25" spans="1:48" ht="15">
      <c r="A25" s="131" t="s">
        <v>122</v>
      </c>
      <c r="B25" s="131" t="s">
        <v>123</v>
      </c>
      <c r="C25" s="88">
        <v>8</v>
      </c>
      <c r="D25" s="88">
        <v>7</v>
      </c>
      <c r="E25" s="88">
        <v>10</v>
      </c>
      <c r="F25" s="88">
        <v>6</v>
      </c>
      <c r="G25" s="88">
        <v>9</v>
      </c>
      <c r="H25" s="88">
        <v>6</v>
      </c>
      <c r="I25" s="79">
        <v>7</v>
      </c>
      <c r="J25" s="79">
        <v>7</v>
      </c>
      <c r="K25" s="80">
        <f t="shared" si="1"/>
        <v>60</v>
      </c>
      <c r="L25" s="87">
        <v>6</v>
      </c>
      <c r="M25" s="87">
        <v>19</v>
      </c>
      <c r="N25" s="81">
        <f t="shared" si="2"/>
        <v>25</v>
      </c>
      <c r="O25" s="136" t="s">
        <v>93</v>
      </c>
      <c r="P25" s="86">
        <v>12</v>
      </c>
      <c r="Q25" s="86">
        <v>4</v>
      </c>
      <c r="R25" s="86">
        <v>4</v>
      </c>
      <c r="S25" s="83">
        <f t="shared" si="3"/>
        <v>20</v>
      </c>
      <c r="U25" s="56">
        <f t="shared" si="8"/>
        <v>53</v>
      </c>
      <c r="V25" s="56">
        <f t="shared" si="8"/>
        <v>7</v>
      </c>
      <c r="W25" s="56">
        <f t="shared" si="8"/>
        <v>45</v>
      </c>
      <c r="X25" s="56"/>
      <c r="Y25" s="56"/>
      <c r="Z25" s="48"/>
      <c r="AA25" s="47">
        <f t="shared" si="9"/>
        <v>0.75714285714285712</v>
      </c>
      <c r="AB25" s="47">
        <f t="shared" si="10"/>
        <v>0.7</v>
      </c>
      <c r="AC25" s="47">
        <f t="shared" si="11"/>
        <v>0.6428571428571429</v>
      </c>
      <c r="AD25" s="47"/>
      <c r="AE25" s="47"/>
      <c r="AG25" s="5">
        <f t="shared" ref="AG25:AI25" si="28">IF((AA25)&gt;=50%, 2, (IF((AA25)&lt;25%, 0, 1)))</f>
        <v>2</v>
      </c>
      <c r="AH25" s="5">
        <f t="shared" si="28"/>
        <v>2</v>
      </c>
      <c r="AI25" s="5">
        <f t="shared" si="28"/>
        <v>2</v>
      </c>
      <c r="AJ25" s="5"/>
      <c r="AK25" s="5"/>
      <c r="AM25" s="5" t="str">
        <f t="shared" ref="AM25:AO25" si="29">IF(AG25=2,"Att", (IF(AG25=0,"Not","Weak")))</f>
        <v>Att</v>
      </c>
      <c r="AN25" s="5" t="str">
        <f t="shared" si="29"/>
        <v>Att</v>
      </c>
      <c r="AO25" s="5" t="str">
        <f t="shared" si="29"/>
        <v>Att</v>
      </c>
      <c r="AP25" s="7"/>
      <c r="AQ25" s="7"/>
      <c r="AR25" s="54"/>
      <c r="AS25" s="57">
        <f t="shared" si="4"/>
        <v>4</v>
      </c>
      <c r="AT25" s="58">
        <f t="shared" si="5"/>
        <v>2</v>
      </c>
      <c r="AU25" s="58">
        <f t="shared" si="6"/>
        <v>2</v>
      </c>
      <c r="AV25" s="58">
        <f t="shared" si="7"/>
        <v>2</v>
      </c>
    </row>
    <row r="26" spans="1:48" ht="15">
      <c r="A26" s="131" t="s">
        <v>124</v>
      </c>
      <c r="B26" s="131" t="s">
        <v>125</v>
      </c>
      <c r="C26" s="88">
        <v>5</v>
      </c>
      <c r="D26" s="88">
        <v>5</v>
      </c>
      <c r="E26" s="88">
        <v>5</v>
      </c>
      <c r="F26" s="88">
        <v>5</v>
      </c>
      <c r="G26" s="88">
        <v>5</v>
      </c>
      <c r="H26" s="88">
        <v>5</v>
      </c>
      <c r="I26" s="79">
        <v>5</v>
      </c>
      <c r="J26" s="79">
        <v>5</v>
      </c>
      <c r="K26" s="80">
        <f t="shared" si="1"/>
        <v>40</v>
      </c>
      <c r="L26" s="87">
        <v>5</v>
      </c>
      <c r="M26" s="87">
        <v>5</v>
      </c>
      <c r="N26" s="81">
        <f t="shared" si="2"/>
        <v>10</v>
      </c>
      <c r="O26" s="136" t="s">
        <v>94</v>
      </c>
      <c r="P26" s="86">
        <v>8</v>
      </c>
      <c r="Q26" s="86">
        <v>2</v>
      </c>
      <c r="R26" s="86">
        <v>2</v>
      </c>
      <c r="S26" s="83">
        <f t="shared" si="3"/>
        <v>12</v>
      </c>
      <c r="U26" s="56">
        <f t="shared" si="8"/>
        <v>35</v>
      </c>
      <c r="V26" s="56">
        <f t="shared" si="8"/>
        <v>5</v>
      </c>
      <c r="W26" s="56">
        <f t="shared" si="8"/>
        <v>22</v>
      </c>
      <c r="X26" s="56"/>
      <c r="Y26" s="56"/>
      <c r="Z26" s="48"/>
      <c r="AA26" s="47">
        <f t="shared" si="9"/>
        <v>0.5</v>
      </c>
      <c r="AB26" s="47">
        <f t="shared" si="10"/>
        <v>0.5</v>
      </c>
      <c r="AC26" s="47">
        <f t="shared" si="11"/>
        <v>0.31428571428571428</v>
      </c>
      <c r="AD26" s="47"/>
      <c r="AE26" s="47"/>
      <c r="AG26" s="5">
        <f t="shared" ref="AG26:AI26" si="30">IF((AA26)&gt;=50%, 2, (IF((AA26)&lt;25%, 0, 1)))</f>
        <v>2</v>
      </c>
      <c r="AH26" s="5">
        <f t="shared" si="30"/>
        <v>2</v>
      </c>
      <c r="AI26" s="5">
        <f t="shared" si="30"/>
        <v>1</v>
      </c>
      <c r="AJ26" s="5"/>
      <c r="AK26" s="5"/>
      <c r="AM26" s="5" t="str">
        <f t="shared" ref="AM26:AO26" si="31">IF(AG26=2,"Att", (IF(AG26=0,"Not","Weak")))</f>
        <v>Att</v>
      </c>
      <c r="AN26" s="5" t="str">
        <f t="shared" si="31"/>
        <v>Att</v>
      </c>
      <c r="AO26" s="5" t="str">
        <f t="shared" si="31"/>
        <v>Weak</v>
      </c>
      <c r="AP26" s="7"/>
      <c r="AQ26" s="7"/>
      <c r="AR26" s="54"/>
      <c r="AS26" s="57">
        <f t="shared" si="4"/>
        <v>4</v>
      </c>
      <c r="AT26" s="58">
        <f t="shared" si="5"/>
        <v>1</v>
      </c>
      <c r="AU26" s="58">
        <f t="shared" si="6"/>
        <v>1</v>
      </c>
      <c r="AV26" s="58">
        <f t="shared" si="7"/>
        <v>1</v>
      </c>
    </row>
    <row r="27" spans="1:48" ht="15">
      <c r="A27" s="131" t="s">
        <v>126</v>
      </c>
      <c r="B27" s="131" t="s">
        <v>127</v>
      </c>
      <c r="C27" s="88">
        <v>7</v>
      </c>
      <c r="D27" s="88">
        <v>6</v>
      </c>
      <c r="E27" s="88">
        <v>5</v>
      </c>
      <c r="F27" s="88">
        <v>6</v>
      </c>
      <c r="G27" s="88">
        <v>6</v>
      </c>
      <c r="H27" s="88">
        <v>5</v>
      </c>
      <c r="I27" s="79">
        <v>7</v>
      </c>
      <c r="J27" s="79">
        <v>6</v>
      </c>
      <c r="K27" s="80">
        <f t="shared" si="1"/>
        <v>48</v>
      </c>
      <c r="L27" s="87">
        <v>4</v>
      </c>
      <c r="M27" s="87">
        <v>6</v>
      </c>
      <c r="N27" s="81">
        <f t="shared" si="2"/>
        <v>10</v>
      </c>
      <c r="O27" s="136" t="s">
        <v>94</v>
      </c>
      <c r="P27" s="86">
        <v>8</v>
      </c>
      <c r="Q27" s="86">
        <v>2</v>
      </c>
      <c r="R27" s="86">
        <v>2</v>
      </c>
      <c r="S27" s="83">
        <f t="shared" si="3"/>
        <v>12</v>
      </c>
      <c r="U27" s="56">
        <f t="shared" si="8"/>
        <v>42</v>
      </c>
      <c r="V27" s="56">
        <f t="shared" si="8"/>
        <v>6</v>
      </c>
      <c r="W27" s="56">
        <f t="shared" si="8"/>
        <v>22</v>
      </c>
      <c r="X27" s="56"/>
      <c r="Y27" s="56"/>
      <c r="Z27" s="48"/>
      <c r="AA27" s="47">
        <f t="shared" si="9"/>
        <v>0.6</v>
      </c>
      <c r="AB27" s="47">
        <f t="shared" si="10"/>
        <v>0.6</v>
      </c>
      <c r="AC27" s="47">
        <f t="shared" si="11"/>
        <v>0.31428571428571428</v>
      </c>
      <c r="AD27" s="47"/>
      <c r="AE27" s="47"/>
      <c r="AG27" s="5">
        <f t="shared" ref="AG27:AI27" si="32">IF((AA27)&gt;=50%, 2, (IF((AA27)&lt;25%, 0, 1)))</f>
        <v>2</v>
      </c>
      <c r="AH27" s="5">
        <f t="shared" si="32"/>
        <v>2</v>
      </c>
      <c r="AI27" s="5">
        <f t="shared" si="32"/>
        <v>1</v>
      </c>
      <c r="AJ27" s="5"/>
      <c r="AK27" s="5"/>
      <c r="AM27" s="5" t="str">
        <f t="shared" ref="AM27:AO27" si="33">IF(AG27=2,"Att", (IF(AG27=0,"Not","Weak")))</f>
        <v>Att</v>
      </c>
      <c r="AN27" s="5" t="str">
        <f t="shared" si="33"/>
        <v>Att</v>
      </c>
      <c r="AO27" s="5" t="str">
        <f t="shared" si="33"/>
        <v>Weak</v>
      </c>
      <c r="AP27" s="7"/>
      <c r="AQ27" s="7"/>
      <c r="AR27" s="54"/>
      <c r="AS27" s="57">
        <f t="shared" si="4"/>
        <v>4</v>
      </c>
      <c r="AT27" s="58">
        <f t="shared" si="5"/>
        <v>1</v>
      </c>
      <c r="AU27" s="58">
        <f t="shared" si="6"/>
        <v>1</v>
      </c>
      <c r="AV27" s="58">
        <f t="shared" si="7"/>
        <v>1</v>
      </c>
    </row>
    <row r="28" spans="1:48" ht="15">
      <c r="A28" s="131" t="s">
        <v>128</v>
      </c>
      <c r="B28" s="131" t="s">
        <v>129</v>
      </c>
      <c r="C28" s="88">
        <v>8</v>
      </c>
      <c r="D28" s="88">
        <v>7</v>
      </c>
      <c r="E28" s="88">
        <v>6</v>
      </c>
      <c r="F28" s="88">
        <v>7</v>
      </c>
      <c r="G28" s="88">
        <v>6</v>
      </c>
      <c r="H28" s="88">
        <v>6</v>
      </c>
      <c r="I28" s="79">
        <v>8</v>
      </c>
      <c r="J28" s="79">
        <v>8</v>
      </c>
      <c r="K28" s="80">
        <f t="shared" si="1"/>
        <v>56</v>
      </c>
      <c r="L28" s="87">
        <v>5</v>
      </c>
      <c r="M28" s="87">
        <v>10</v>
      </c>
      <c r="N28" s="81">
        <f t="shared" si="2"/>
        <v>15</v>
      </c>
      <c r="O28" s="136" t="s">
        <v>100</v>
      </c>
      <c r="P28" s="86">
        <v>12</v>
      </c>
      <c r="Q28" s="86">
        <v>4</v>
      </c>
      <c r="R28" s="86">
        <v>4</v>
      </c>
      <c r="S28" s="83">
        <f t="shared" si="3"/>
        <v>20</v>
      </c>
      <c r="U28" s="56">
        <f t="shared" si="8"/>
        <v>48</v>
      </c>
      <c r="V28" s="56">
        <f t="shared" si="8"/>
        <v>8</v>
      </c>
      <c r="W28" s="56">
        <f t="shared" si="8"/>
        <v>35</v>
      </c>
      <c r="X28" s="56"/>
      <c r="Y28" s="56"/>
      <c r="Z28" s="48"/>
      <c r="AA28" s="47">
        <f t="shared" si="9"/>
        <v>0.68571428571428572</v>
      </c>
      <c r="AB28" s="47">
        <f t="shared" si="10"/>
        <v>0.8</v>
      </c>
      <c r="AC28" s="47">
        <f t="shared" si="11"/>
        <v>0.5</v>
      </c>
      <c r="AD28" s="47"/>
      <c r="AE28" s="47"/>
      <c r="AG28" s="5">
        <f t="shared" ref="AG28:AI28" si="34">IF((AA28)&gt;=50%, 2, (IF((AA28)&lt;25%, 0, 1)))</f>
        <v>2</v>
      </c>
      <c r="AH28" s="5">
        <f t="shared" si="34"/>
        <v>2</v>
      </c>
      <c r="AI28" s="5">
        <f t="shared" si="34"/>
        <v>2</v>
      </c>
      <c r="AJ28" s="5"/>
      <c r="AK28" s="5"/>
      <c r="AM28" s="5" t="str">
        <f t="shared" ref="AM28:AO28" si="35">IF(AG28=2,"Att", (IF(AG28=0,"Not","Weak")))</f>
        <v>Att</v>
      </c>
      <c r="AN28" s="5" t="str">
        <f t="shared" si="35"/>
        <v>Att</v>
      </c>
      <c r="AO28" s="5" t="str">
        <f t="shared" si="35"/>
        <v>Att</v>
      </c>
      <c r="AP28" s="7"/>
      <c r="AQ28" s="7"/>
      <c r="AR28" s="54"/>
      <c r="AS28" s="57">
        <f t="shared" si="4"/>
        <v>4</v>
      </c>
      <c r="AT28" s="58">
        <f t="shared" si="5"/>
        <v>2</v>
      </c>
      <c r="AU28" s="58">
        <f t="shared" si="6"/>
        <v>2</v>
      </c>
      <c r="AV28" s="58">
        <f t="shared" si="7"/>
        <v>2</v>
      </c>
    </row>
    <row r="29" spans="1:48" ht="15">
      <c r="A29" s="131" t="s">
        <v>130</v>
      </c>
      <c r="B29" s="131" t="s">
        <v>131</v>
      </c>
      <c r="C29" s="88">
        <v>2</v>
      </c>
      <c r="D29" s="88">
        <v>3</v>
      </c>
      <c r="E29" s="88">
        <v>4</v>
      </c>
      <c r="F29" s="88">
        <v>2</v>
      </c>
      <c r="G29" s="88">
        <v>3</v>
      </c>
      <c r="H29" s="88">
        <v>5</v>
      </c>
      <c r="I29" s="79">
        <v>2</v>
      </c>
      <c r="J29" s="79">
        <v>3</v>
      </c>
      <c r="K29" s="80">
        <f t="shared" si="1"/>
        <v>24</v>
      </c>
      <c r="L29" s="87" t="s">
        <v>103</v>
      </c>
      <c r="M29" s="87" t="s">
        <v>103</v>
      </c>
      <c r="N29" s="81">
        <f t="shared" si="2"/>
        <v>0</v>
      </c>
      <c r="O29" s="136" t="s">
        <v>103</v>
      </c>
      <c r="P29" s="86" t="s">
        <v>103</v>
      </c>
      <c r="Q29" s="86" t="s">
        <v>103</v>
      </c>
      <c r="R29" s="86" t="s">
        <v>103</v>
      </c>
      <c r="S29" s="83">
        <f t="shared" si="3"/>
        <v>0</v>
      </c>
      <c r="U29" s="56">
        <f t="shared" si="8"/>
        <v>21</v>
      </c>
      <c r="V29" s="56">
        <f t="shared" si="8"/>
        <v>3</v>
      </c>
      <c r="W29" s="56">
        <f t="shared" si="8"/>
        <v>0</v>
      </c>
      <c r="X29" s="56"/>
      <c r="Y29" s="56"/>
      <c r="Z29" s="48"/>
      <c r="AA29" s="47">
        <f t="shared" si="9"/>
        <v>0.3</v>
      </c>
      <c r="AB29" s="47">
        <f t="shared" si="10"/>
        <v>0.3</v>
      </c>
      <c r="AC29" s="47">
        <f t="shared" si="11"/>
        <v>0</v>
      </c>
      <c r="AD29" s="47"/>
      <c r="AE29" s="47"/>
      <c r="AG29" s="5">
        <f t="shared" ref="AG29:AI29" si="36">IF((AA29)&gt;=50%, 2, (IF((AA29)&lt;25%, 0, 1)))</f>
        <v>1</v>
      </c>
      <c r="AH29" s="5">
        <f t="shared" si="36"/>
        <v>1</v>
      </c>
      <c r="AI29" s="5">
        <f t="shared" si="36"/>
        <v>0</v>
      </c>
      <c r="AJ29" s="5"/>
      <c r="AK29" s="5"/>
      <c r="AM29" s="5" t="str">
        <f t="shared" ref="AM29:AO29" si="37">IF(AG29=2,"Att", (IF(AG29=0,"Not","Weak")))</f>
        <v>Weak</v>
      </c>
      <c r="AN29" s="5" t="str">
        <f t="shared" si="37"/>
        <v>Weak</v>
      </c>
      <c r="AO29" s="5" t="str">
        <f t="shared" si="37"/>
        <v>Not</v>
      </c>
      <c r="AP29" s="7"/>
      <c r="AQ29" s="7"/>
      <c r="AR29" s="54"/>
      <c r="AS29" s="57">
        <f t="shared" si="4"/>
        <v>2</v>
      </c>
      <c r="AT29" s="58">
        <f t="shared" si="5"/>
        <v>0</v>
      </c>
      <c r="AU29" s="58">
        <f t="shared" si="6"/>
        <v>0</v>
      </c>
      <c r="AV29" s="58">
        <f t="shared" si="7"/>
        <v>0</v>
      </c>
    </row>
    <row r="30" spans="1:48" ht="15">
      <c r="A30" s="131" t="s">
        <v>132</v>
      </c>
      <c r="B30" s="131" t="s">
        <v>133</v>
      </c>
      <c r="C30" s="88">
        <v>5</v>
      </c>
      <c r="D30" s="88">
        <v>5</v>
      </c>
      <c r="E30" s="88">
        <v>5</v>
      </c>
      <c r="F30" s="88">
        <v>5</v>
      </c>
      <c r="G30" s="88">
        <v>5</v>
      </c>
      <c r="H30" s="88">
        <v>5</v>
      </c>
      <c r="I30" s="79">
        <v>5</v>
      </c>
      <c r="J30" s="79">
        <v>5</v>
      </c>
      <c r="K30" s="80">
        <f t="shared" si="1"/>
        <v>40</v>
      </c>
      <c r="L30" s="87">
        <v>5</v>
      </c>
      <c r="M30" s="87">
        <v>5</v>
      </c>
      <c r="N30" s="81">
        <f t="shared" si="2"/>
        <v>10</v>
      </c>
      <c r="O30" s="136" t="s">
        <v>96</v>
      </c>
      <c r="P30" s="86">
        <v>11</v>
      </c>
      <c r="Q30" s="86">
        <v>3</v>
      </c>
      <c r="R30" s="86">
        <v>3</v>
      </c>
      <c r="S30" s="83">
        <f t="shared" si="3"/>
        <v>17</v>
      </c>
      <c r="U30" s="56">
        <f t="shared" si="8"/>
        <v>35</v>
      </c>
      <c r="V30" s="56">
        <f t="shared" si="8"/>
        <v>5</v>
      </c>
      <c r="W30" s="56">
        <f t="shared" si="8"/>
        <v>27</v>
      </c>
      <c r="X30" s="56"/>
      <c r="Y30" s="56"/>
      <c r="Z30" s="48"/>
      <c r="AA30" s="47">
        <f t="shared" si="9"/>
        <v>0.5</v>
      </c>
      <c r="AB30" s="47">
        <f t="shared" si="10"/>
        <v>0.5</v>
      </c>
      <c r="AC30" s="47">
        <f t="shared" si="11"/>
        <v>0.38571428571428573</v>
      </c>
      <c r="AD30" s="47"/>
      <c r="AE30" s="47"/>
      <c r="AG30" s="5">
        <f t="shared" ref="AG30:AI30" si="38">IF((AA30)&gt;=50%, 2, (IF((AA30)&lt;25%, 0, 1)))</f>
        <v>2</v>
      </c>
      <c r="AH30" s="5">
        <f t="shared" si="38"/>
        <v>2</v>
      </c>
      <c r="AI30" s="5">
        <f t="shared" si="38"/>
        <v>1</v>
      </c>
      <c r="AJ30" s="5"/>
      <c r="AK30" s="5"/>
      <c r="AM30" s="5" t="str">
        <f t="shared" ref="AM30:AO30" si="39">IF(AG30=2,"Att", (IF(AG30=0,"Not","Weak")))</f>
        <v>Att</v>
      </c>
      <c r="AN30" s="5" t="str">
        <f t="shared" si="39"/>
        <v>Att</v>
      </c>
      <c r="AO30" s="5" t="str">
        <f t="shared" si="39"/>
        <v>Weak</v>
      </c>
      <c r="AP30" s="7"/>
      <c r="AQ30" s="7"/>
      <c r="AR30" s="54"/>
      <c r="AS30" s="57">
        <f t="shared" si="4"/>
        <v>4</v>
      </c>
      <c r="AT30" s="58">
        <f t="shared" si="5"/>
        <v>1</v>
      </c>
      <c r="AU30" s="58">
        <f t="shared" si="6"/>
        <v>1</v>
      </c>
      <c r="AV30" s="58">
        <f t="shared" si="7"/>
        <v>1</v>
      </c>
    </row>
    <row r="31" spans="1:48" ht="15">
      <c r="A31" s="131" t="s">
        <v>134</v>
      </c>
      <c r="B31" s="131" t="s">
        <v>135</v>
      </c>
      <c r="C31" s="88">
        <v>7</v>
      </c>
      <c r="D31" s="88">
        <v>2</v>
      </c>
      <c r="E31" s="88">
        <v>2</v>
      </c>
      <c r="F31" s="88">
        <v>2</v>
      </c>
      <c r="G31" s="88">
        <v>8</v>
      </c>
      <c r="H31" s="88">
        <v>2</v>
      </c>
      <c r="I31" s="79">
        <v>6</v>
      </c>
      <c r="J31" s="79">
        <v>3</v>
      </c>
      <c r="K31" s="80">
        <f t="shared" si="1"/>
        <v>32</v>
      </c>
      <c r="L31" s="87">
        <v>4</v>
      </c>
      <c r="M31" s="87">
        <v>6</v>
      </c>
      <c r="N31" s="81">
        <f t="shared" si="2"/>
        <v>10</v>
      </c>
      <c r="O31" s="136" t="s">
        <v>94</v>
      </c>
      <c r="P31" s="86">
        <v>8</v>
      </c>
      <c r="Q31" s="86">
        <v>2</v>
      </c>
      <c r="R31" s="86">
        <v>2</v>
      </c>
      <c r="S31" s="83">
        <f t="shared" si="3"/>
        <v>12</v>
      </c>
      <c r="U31" s="56">
        <f t="shared" si="8"/>
        <v>29</v>
      </c>
      <c r="V31" s="56">
        <f t="shared" si="8"/>
        <v>3</v>
      </c>
      <c r="W31" s="56">
        <f t="shared" si="8"/>
        <v>22</v>
      </c>
      <c r="X31" s="56"/>
      <c r="Y31" s="56"/>
      <c r="Z31" s="48"/>
      <c r="AA31" s="47">
        <f t="shared" si="9"/>
        <v>0.41428571428571431</v>
      </c>
      <c r="AB31" s="47">
        <f t="shared" si="10"/>
        <v>0.3</v>
      </c>
      <c r="AC31" s="47">
        <f t="shared" si="11"/>
        <v>0.31428571428571428</v>
      </c>
      <c r="AD31" s="47"/>
      <c r="AE31" s="47"/>
      <c r="AG31" s="5">
        <f t="shared" ref="AG31:AI31" si="40">IF((AA31)&gt;=50%, 2, (IF((AA31)&lt;25%, 0, 1)))</f>
        <v>1</v>
      </c>
      <c r="AH31" s="5">
        <f t="shared" si="40"/>
        <v>1</v>
      </c>
      <c r="AI31" s="5">
        <f t="shared" si="40"/>
        <v>1</v>
      </c>
      <c r="AJ31" s="5"/>
      <c r="AK31" s="5"/>
      <c r="AM31" s="5" t="str">
        <f t="shared" ref="AM31:AO31" si="41">IF(AG31=2,"Att", (IF(AG31=0,"Not","Weak")))</f>
        <v>Weak</v>
      </c>
      <c r="AN31" s="5" t="str">
        <f t="shared" si="41"/>
        <v>Weak</v>
      </c>
      <c r="AO31" s="5" t="str">
        <f t="shared" si="41"/>
        <v>Weak</v>
      </c>
      <c r="AP31" s="7"/>
      <c r="AQ31" s="7"/>
      <c r="AR31" s="54"/>
      <c r="AS31" s="57">
        <f t="shared" si="4"/>
        <v>2</v>
      </c>
      <c r="AT31" s="58">
        <f t="shared" si="5"/>
        <v>1</v>
      </c>
      <c r="AU31" s="58">
        <f t="shared" si="6"/>
        <v>1</v>
      </c>
      <c r="AV31" s="58">
        <f t="shared" si="7"/>
        <v>1</v>
      </c>
    </row>
    <row r="32" spans="1:48" ht="15">
      <c r="A32" s="131" t="s">
        <v>136</v>
      </c>
      <c r="B32" s="131" t="s">
        <v>137</v>
      </c>
      <c r="C32" s="88">
        <v>5</v>
      </c>
      <c r="D32" s="88">
        <v>5</v>
      </c>
      <c r="E32" s="88">
        <v>5</v>
      </c>
      <c r="F32" s="88">
        <v>5</v>
      </c>
      <c r="G32" s="88">
        <v>5</v>
      </c>
      <c r="H32" s="88">
        <v>5</v>
      </c>
      <c r="I32" s="79">
        <v>5</v>
      </c>
      <c r="J32" s="79">
        <v>5</v>
      </c>
      <c r="K32" s="80">
        <f t="shared" si="1"/>
        <v>40</v>
      </c>
      <c r="L32" s="87">
        <v>3</v>
      </c>
      <c r="M32" s="87">
        <v>7</v>
      </c>
      <c r="N32" s="81">
        <f t="shared" si="2"/>
        <v>10</v>
      </c>
      <c r="O32" s="136" t="s">
        <v>96</v>
      </c>
      <c r="P32" s="86">
        <v>11</v>
      </c>
      <c r="Q32" s="86">
        <v>3</v>
      </c>
      <c r="R32" s="86">
        <v>3</v>
      </c>
      <c r="S32" s="83">
        <f t="shared" si="3"/>
        <v>17</v>
      </c>
      <c r="U32" s="56">
        <f t="shared" si="8"/>
        <v>35</v>
      </c>
      <c r="V32" s="56">
        <f t="shared" si="8"/>
        <v>5</v>
      </c>
      <c r="W32" s="56">
        <f t="shared" si="8"/>
        <v>27</v>
      </c>
      <c r="X32" s="56"/>
      <c r="Y32" s="56"/>
      <c r="Z32" s="48"/>
      <c r="AA32" s="47">
        <f t="shared" si="9"/>
        <v>0.5</v>
      </c>
      <c r="AB32" s="47">
        <f t="shared" si="10"/>
        <v>0.5</v>
      </c>
      <c r="AC32" s="47">
        <f t="shared" si="11"/>
        <v>0.38571428571428573</v>
      </c>
      <c r="AD32" s="47"/>
      <c r="AE32" s="47"/>
      <c r="AG32" s="5">
        <f t="shared" ref="AG32:AI32" si="42">IF((AA32)&gt;=50%, 2, (IF((AA32)&lt;25%, 0, 1)))</f>
        <v>2</v>
      </c>
      <c r="AH32" s="5">
        <f t="shared" si="42"/>
        <v>2</v>
      </c>
      <c r="AI32" s="5">
        <f t="shared" si="42"/>
        <v>1</v>
      </c>
      <c r="AJ32" s="5"/>
      <c r="AK32" s="5"/>
      <c r="AM32" s="5" t="str">
        <f t="shared" ref="AM32:AO32" si="43">IF(AG32=2,"Att", (IF(AG32=0,"Not","Weak")))</f>
        <v>Att</v>
      </c>
      <c r="AN32" s="5" t="str">
        <f t="shared" si="43"/>
        <v>Att</v>
      </c>
      <c r="AO32" s="5" t="str">
        <f t="shared" si="43"/>
        <v>Weak</v>
      </c>
      <c r="AP32" s="7"/>
      <c r="AQ32" s="7"/>
      <c r="AR32" s="54"/>
      <c r="AS32" s="57">
        <f t="shared" si="4"/>
        <v>4</v>
      </c>
      <c r="AT32" s="58">
        <f t="shared" si="5"/>
        <v>1</v>
      </c>
      <c r="AU32" s="58">
        <f t="shared" si="6"/>
        <v>1</v>
      </c>
      <c r="AV32" s="58">
        <f t="shared" si="7"/>
        <v>1</v>
      </c>
    </row>
    <row r="33" spans="1:48" ht="15">
      <c r="A33" s="131" t="s">
        <v>138</v>
      </c>
      <c r="B33" s="131" t="s">
        <v>139</v>
      </c>
      <c r="C33" s="88">
        <v>5</v>
      </c>
      <c r="D33" s="88">
        <v>5</v>
      </c>
      <c r="E33" s="88">
        <v>5</v>
      </c>
      <c r="F33" s="88">
        <v>5</v>
      </c>
      <c r="G33" s="88">
        <v>5</v>
      </c>
      <c r="H33" s="88">
        <v>5</v>
      </c>
      <c r="I33" s="79">
        <v>5</v>
      </c>
      <c r="J33" s="79">
        <v>5</v>
      </c>
      <c r="K33" s="80">
        <f t="shared" si="1"/>
        <v>40</v>
      </c>
      <c r="L33" s="87">
        <v>5</v>
      </c>
      <c r="M33" s="87">
        <v>10</v>
      </c>
      <c r="N33" s="81">
        <f t="shared" si="2"/>
        <v>15</v>
      </c>
      <c r="O33" s="136" t="s">
        <v>96</v>
      </c>
      <c r="P33" s="86">
        <v>12</v>
      </c>
      <c r="Q33" s="86">
        <v>4</v>
      </c>
      <c r="R33" s="86">
        <v>4</v>
      </c>
      <c r="S33" s="83">
        <f t="shared" si="3"/>
        <v>20</v>
      </c>
      <c r="U33" s="56">
        <f t="shared" si="8"/>
        <v>35</v>
      </c>
      <c r="V33" s="56">
        <f t="shared" si="8"/>
        <v>5</v>
      </c>
      <c r="W33" s="56">
        <f t="shared" si="8"/>
        <v>35</v>
      </c>
      <c r="X33" s="56"/>
      <c r="Y33" s="56"/>
      <c r="Z33" s="48"/>
      <c r="AA33" s="47">
        <f t="shared" si="9"/>
        <v>0.5</v>
      </c>
      <c r="AB33" s="47">
        <f t="shared" si="10"/>
        <v>0.5</v>
      </c>
      <c r="AC33" s="47">
        <f t="shared" si="11"/>
        <v>0.5</v>
      </c>
      <c r="AD33" s="47"/>
      <c r="AE33" s="47"/>
      <c r="AG33" s="5">
        <f t="shared" ref="AG33:AI33" si="44">IF((AA33)&gt;=50%, 2, (IF((AA33)&lt;25%, 0, 1)))</f>
        <v>2</v>
      </c>
      <c r="AH33" s="5">
        <f t="shared" si="44"/>
        <v>2</v>
      </c>
      <c r="AI33" s="5">
        <f t="shared" si="44"/>
        <v>2</v>
      </c>
      <c r="AJ33" s="5"/>
      <c r="AK33" s="5"/>
      <c r="AM33" s="5" t="str">
        <f t="shared" ref="AM33:AO33" si="45">IF(AG33=2,"Att", (IF(AG33=0,"Not","Weak")))</f>
        <v>Att</v>
      </c>
      <c r="AN33" s="5" t="str">
        <f t="shared" si="45"/>
        <v>Att</v>
      </c>
      <c r="AO33" s="5" t="str">
        <f t="shared" si="45"/>
        <v>Att</v>
      </c>
      <c r="AP33" s="7"/>
      <c r="AQ33" s="7"/>
      <c r="AR33" s="54"/>
      <c r="AS33" s="57">
        <f t="shared" si="4"/>
        <v>4</v>
      </c>
      <c r="AT33" s="58">
        <f t="shared" si="5"/>
        <v>2</v>
      </c>
      <c r="AU33" s="58">
        <f t="shared" si="6"/>
        <v>2</v>
      </c>
      <c r="AV33" s="58">
        <f t="shared" si="7"/>
        <v>2</v>
      </c>
    </row>
    <row r="34" spans="1:48" ht="15">
      <c r="A34" s="131" t="s">
        <v>140</v>
      </c>
      <c r="B34" s="131" t="s">
        <v>141</v>
      </c>
      <c r="C34" s="88">
        <v>7</v>
      </c>
      <c r="D34" s="88">
        <v>7</v>
      </c>
      <c r="E34" s="88">
        <v>10</v>
      </c>
      <c r="F34" s="88">
        <v>6</v>
      </c>
      <c r="G34" s="88">
        <v>6</v>
      </c>
      <c r="H34" s="88">
        <v>8</v>
      </c>
      <c r="I34" s="79">
        <v>8</v>
      </c>
      <c r="J34" s="79">
        <v>8</v>
      </c>
      <c r="K34" s="80">
        <f t="shared" si="1"/>
        <v>60</v>
      </c>
      <c r="L34" s="87">
        <v>9</v>
      </c>
      <c r="M34" s="87">
        <v>16</v>
      </c>
      <c r="N34" s="81">
        <f t="shared" si="2"/>
        <v>25</v>
      </c>
      <c r="O34" s="136" t="s">
        <v>93</v>
      </c>
      <c r="P34" s="86">
        <v>11</v>
      </c>
      <c r="Q34" s="86">
        <v>4</v>
      </c>
      <c r="R34" s="86">
        <v>4</v>
      </c>
      <c r="S34" s="83">
        <f t="shared" si="3"/>
        <v>19</v>
      </c>
      <c r="U34" s="56">
        <f t="shared" si="8"/>
        <v>52</v>
      </c>
      <c r="V34" s="56">
        <f t="shared" si="8"/>
        <v>8</v>
      </c>
      <c r="W34" s="56">
        <f t="shared" si="8"/>
        <v>44</v>
      </c>
      <c r="X34" s="56"/>
      <c r="Y34" s="56"/>
      <c r="Z34" s="48"/>
      <c r="AA34" s="47">
        <f t="shared" si="9"/>
        <v>0.74285714285714288</v>
      </c>
      <c r="AB34" s="47">
        <f t="shared" si="10"/>
        <v>0.8</v>
      </c>
      <c r="AC34" s="47">
        <f t="shared" si="11"/>
        <v>0.62857142857142856</v>
      </c>
      <c r="AD34" s="47"/>
      <c r="AE34" s="47"/>
      <c r="AG34" s="5">
        <f t="shared" ref="AG34:AI34" si="46">IF((AA34)&gt;=50%, 2, (IF((AA34)&lt;25%, 0, 1)))</f>
        <v>2</v>
      </c>
      <c r="AH34" s="5">
        <f t="shared" si="46"/>
        <v>2</v>
      </c>
      <c r="AI34" s="5">
        <f t="shared" si="46"/>
        <v>2</v>
      </c>
      <c r="AJ34" s="5"/>
      <c r="AK34" s="5"/>
      <c r="AM34" s="5" t="str">
        <f t="shared" ref="AM34:AO34" si="47">IF(AG34=2,"Att", (IF(AG34=0,"Not","Weak")))</f>
        <v>Att</v>
      </c>
      <c r="AN34" s="5" t="str">
        <f t="shared" si="47"/>
        <v>Att</v>
      </c>
      <c r="AO34" s="5" t="str">
        <f t="shared" si="47"/>
        <v>Att</v>
      </c>
      <c r="AP34" s="7"/>
      <c r="AQ34" s="7"/>
      <c r="AR34" s="54"/>
      <c r="AS34" s="57">
        <f t="shared" si="4"/>
        <v>4</v>
      </c>
      <c r="AT34" s="58">
        <f t="shared" si="5"/>
        <v>2</v>
      </c>
      <c r="AU34" s="58">
        <f t="shared" si="6"/>
        <v>2</v>
      </c>
      <c r="AV34" s="58">
        <f t="shared" si="7"/>
        <v>2</v>
      </c>
    </row>
    <row r="35" spans="1:48" ht="15">
      <c r="A35" s="131" t="s">
        <v>142</v>
      </c>
      <c r="B35" s="131" t="s">
        <v>143</v>
      </c>
      <c r="C35" s="88">
        <v>6</v>
      </c>
      <c r="D35" s="88">
        <v>7</v>
      </c>
      <c r="E35" s="88">
        <v>8</v>
      </c>
      <c r="F35" s="88">
        <v>6</v>
      </c>
      <c r="G35" s="88">
        <v>7</v>
      </c>
      <c r="H35" s="88">
        <v>8</v>
      </c>
      <c r="I35" s="79">
        <v>8</v>
      </c>
      <c r="J35" s="79">
        <v>10</v>
      </c>
      <c r="K35" s="80">
        <f t="shared" si="1"/>
        <v>60</v>
      </c>
      <c r="L35" s="87">
        <v>6</v>
      </c>
      <c r="M35" s="87">
        <v>19</v>
      </c>
      <c r="N35" s="81">
        <f t="shared" si="2"/>
        <v>25</v>
      </c>
      <c r="O35" s="136" t="s">
        <v>97</v>
      </c>
      <c r="P35" s="86">
        <v>11</v>
      </c>
      <c r="Q35" s="86">
        <v>4</v>
      </c>
      <c r="R35" s="86">
        <v>4</v>
      </c>
      <c r="S35" s="83">
        <f t="shared" si="3"/>
        <v>19</v>
      </c>
      <c r="U35" s="56">
        <f t="shared" si="8"/>
        <v>50</v>
      </c>
      <c r="V35" s="56">
        <f t="shared" si="8"/>
        <v>10</v>
      </c>
      <c r="W35" s="56">
        <f t="shared" si="8"/>
        <v>44</v>
      </c>
      <c r="X35" s="56"/>
      <c r="Y35" s="56"/>
      <c r="Z35" s="48"/>
      <c r="AA35" s="47">
        <f t="shared" si="9"/>
        <v>0.7142857142857143</v>
      </c>
      <c r="AB35" s="47">
        <f t="shared" si="10"/>
        <v>1</v>
      </c>
      <c r="AC35" s="47">
        <f t="shared" si="11"/>
        <v>0.62857142857142856</v>
      </c>
      <c r="AD35" s="47"/>
      <c r="AE35" s="47"/>
      <c r="AG35" s="5">
        <f t="shared" ref="AG35:AI35" si="48">IF((AA35)&gt;=50%, 2, (IF((AA35)&lt;25%, 0, 1)))</f>
        <v>2</v>
      </c>
      <c r="AH35" s="5">
        <f t="shared" si="48"/>
        <v>2</v>
      </c>
      <c r="AI35" s="5">
        <f t="shared" si="48"/>
        <v>2</v>
      </c>
      <c r="AJ35" s="5"/>
      <c r="AK35" s="5"/>
      <c r="AM35" s="5" t="str">
        <f t="shared" ref="AM35:AO35" si="49">IF(AG35=2,"Att", (IF(AG35=0,"Not","Weak")))</f>
        <v>Att</v>
      </c>
      <c r="AN35" s="5" t="str">
        <f t="shared" si="49"/>
        <v>Att</v>
      </c>
      <c r="AO35" s="5" t="str">
        <f t="shared" si="49"/>
        <v>Att</v>
      </c>
      <c r="AP35" s="7"/>
      <c r="AQ35" s="7"/>
      <c r="AR35" s="54"/>
      <c r="AS35" s="57">
        <f t="shared" si="4"/>
        <v>4</v>
      </c>
      <c r="AT35" s="58">
        <f t="shared" si="5"/>
        <v>2</v>
      </c>
      <c r="AU35" s="58">
        <f t="shared" si="6"/>
        <v>2</v>
      </c>
      <c r="AV35" s="58">
        <f t="shared" si="7"/>
        <v>2</v>
      </c>
    </row>
    <row r="36" spans="1:48" ht="15">
      <c r="A36" s="131" t="s">
        <v>144</v>
      </c>
      <c r="B36" s="131" t="s">
        <v>145</v>
      </c>
      <c r="C36" s="88">
        <v>9</v>
      </c>
      <c r="D36" s="88">
        <v>9</v>
      </c>
      <c r="E36" s="88">
        <v>7</v>
      </c>
      <c r="F36" s="88">
        <v>7</v>
      </c>
      <c r="G36" s="88">
        <v>6</v>
      </c>
      <c r="H36" s="88">
        <v>9</v>
      </c>
      <c r="I36" s="79">
        <v>6</v>
      </c>
      <c r="J36" s="79">
        <v>7</v>
      </c>
      <c r="K36" s="80">
        <f t="shared" si="1"/>
        <v>60</v>
      </c>
      <c r="L36" s="87">
        <v>8</v>
      </c>
      <c r="M36" s="87">
        <v>17</v>
      </c>
      <c r="N36" s="81">
        <f t="shared" si="2"/>
        <v>25</v>
      </c>
      <c r="O36" s="136" t="s">
        <v>93</v>
      </c>
      <c r="P36" s="86">
        <v>12</v>
      </c>
      <c r="Q36" s="86">
        <v>4</v>
      </c>
      <c r="R36" s="86">
        <v>4</v>
      </c>
      <c r="S36" s="83">
        <f t="shared" si="3"/>
        <v>20</v>
      </c>
      <c r="U36" s="56">
        <f t="shared" si="8"/>
        <v>53</v>
      </c>
      <c r="V36" s="56">
        <f t="shared" si="8"/>
        <v>7</v>
      </c>
      <c r="W36" s="56">
        <f t="shared" si="8"/>
        <v>45</v>
      </c>
      <c r="X36" s="56"/>
      <c r="Y36" s="56"/>
      <c r="Z36" s="48"/>
      <c r="AA36" s="47">
        <f t="shared" si="9"/>
        <v>0.75714285714285712</v>
      </c>
      <c r="AB36" s="47">
        <f t="shared" si="10"/>
        <v>0.7</v>
      </c>
      <c r="AC36" s="47">
        <f t="shared" si="11"/>
        <v>0.6428571428571429</v>
      </c>
      <c r="AD36" s="47"/>
      <c r="AE36" s="47"/>
      <c r="AG36" s="5">
        <f t="shared" ref="AG36:AI36" si="50">IF((AA36)&gt;=50%, 2, (IF((AA36)&lt;25%, 0, 1)))</f>
        <v>2</v>
      </c>
      <c r="AH36" s="5">
        <f t="shared" si="50"/>
        <v>2</v>
      </c>
      <c r="AI36" s="5">
        <f t="shared" si="50"/>
        <v>2</v>
      </c>
      <c r="AJ36" s="5"/>
      <c r="AK36" s="5"/>
      <c r="AM36" s="5" t="str">
        <f t="shared" ref="AM36:AO36" si="51">IF(AG36=2,"Att", (IF(AG36=0,"Not","Weak")))</f>
        <v>Att</v>
      </c>
      <c r="AN36" s="5" t="str">
        <f t="shared" si="51"/>
        <v>Att</v>
      </c>
      <c r="AO36" s="5" t="str">
        <f t="shared" si="51"/>
        <v>Att</v>
      </c>
      <c r="AP36" s="7"/>
      <c r="AQ36" s="7"/>
      <c r="AR36" s="54"/>
      <c r="AS36" s="57">
        <f t="shared" si="4"/>
        <v>4</v>
      </c>
      <c r="AT36" s="58">
        <f t="shared" si="5"/>
        <v>2</v>
      </c>
      <c r="AU36" s="58">
        <f t="shared" si="6"/>
        <v>2</v>
      </c>
      <c r="AV36" s="58">
        <f t="shared" si="7"/>
        <v>2</v>
      </c>
    </row>
    <row r="37" spans="1:48" ht="15">
      <c r="A37" s="131" t="s">
        <v>146</v>
      </c>
      <c r="B37" s="131" t="s">
        <v>147</v>
      </c>
      <c r="C37" s="88">
        <v>2</v>
      </c>
      <c r="D37" s="88">
        <v>6</v>
      </c>
      <c r="E37" s="88">
        <v>6</v>
      </c>
      <c r="F37" s="88">
        <v>2</v>
      </c>
      <c r="G37" s="88">
        <v>1</v>
      </c>
      <c r="H37" s="88">
        <v>2</v>
      </c>
      <c r="I37" s="79">
        <v>5</v>
      </c>
      <c r="J37" s="79">
        <v>8</v>
      </c>
      <c r="K37" s="80">
        <f t="shared" si="1"/>
        <v>32</v>
      </c>
      <c r="L37" s="87">
        <v>4</v>
      </c>
      <c r="M37" s="87">
        <v>6</v>
      </c>
      <c r="N37" s="81">
        <f t="shared" si="2"/>
        <v>10</v>
      </c>
      <c r="O37" s="136" t="s">
        <v>100</v>
      </c>
      <c r="P37" s="86">
        <v>10</v>
      </c>
      <c r="Q37" s="86">
        <v>4</v>
      </c>
      <c r="R37" s="86">
        <v>4</v>
      </c>
      <c r="S37" s="83">
        <f t="shared" si="3"/>
        <v>18</v>
      </c>
      <c r="U37" s="56">
        <f t="shared" si="8"/>
        <v>24</v>
      </c>
      <c r="V37" s="56">
        <f t="shared" si="8"/>
        <v>8</v>
      </c>
      <c r="W37" s="56">
        <f t="shared" si="8"/>
        <v>28</v>
      </c>
      <c r="X37" s="56"/>
      <c r="Y37" s="56"/>
      <c r="Z37" s="48"/>
      <c r="AA37" s="47">
        <f t="shared" si="9"/>
        <v>0.34285714285714286</v>
      </c>
      <c r="AB37" s="47">
        <f t="shared" si="10"/>
        <v>0.8</v>
      </c>
      <c r="AC37" s="47">
        <f t="shared" si="11"/>
        <v>0.4</v>
      </c>
      <c r="AD37" s="47"/>
      <c r="AE37" s="47"/>
      <c r="AG37" s="5">
        <f t="shared" ref="AG37:AI37" si="52">IF((AA37)&gt;=50%, 2, (IF((AA37)&lt;25%, 0, 1)))</f>
        <v>1</v>
      </c>
      <c r="AH37" s="5">
        <f t="shared" si="52"/>
        <v>2</v>
      </c>
      <c r="AI37" s="5">
        <f t="shared" si="52"/>
        <v>1</v>
      </c>
      <c r="AJ37" s="5"/>
      <c r="AK37" s="5"/>
      <c r="AM37" s="5" t="str">
        <f t="shared" ref="AM37:AO37" si="53">IF(AG37=2,"Att", (IF(AG37=0,"Not","Weak")))</f>
        <v>Weak</v>
      </c>
      <c r="AN37" s="5" t="str">
        <f t="shared" si="53"/>
        <v>Att</v>
      </c>
      <c r="AO37" s="5" t="str">
        <f t="shared" si="53"/>
        <v>Weak</v>
      </c>
      <c r="AP37" s="7"/>
      <c r="AQ37" s="7"/>
      <c r="AR37" s="54"/>
      <c r="AS37" s="57">
        <f t="shared" si="4"/>
        <v>3</v>
      </c>
      <c r="AT37" s="58">
        <f t="shared" si="5"/>
        <v>1</v>
      </c>
      <c r="AU37" s="58">
        <f t="shared" si="6"/>
        <v>1</v>
      </c>
      <c r="AV37" s="58">
        <f t="shared" si="7"/>
        <v>1</v>
      </c>
    </row>
    <row r="38" spans="1:48" ht="15">
      <c r="A38" s="131" t="s">
        <v>148</v>
      </c>
      <c r="B38" s="131" t="s">
        <v>149</v>
      </c>
      <c r="C38" s="88">
        <v>5</v>
      </c>
      <c r="D38" s="88">
        <v>5</v>
      </c>
      <c r="E38" s="88">
        <v>5</v>
      </c>
      <c r="F38" s="88">
        <v>5</v>
      </c>
      <c r="G38" s="88">
        <v>5</v>
      </c>
      <c r="H38" s="88">
        <v>5</v>
      </c>
      <c r="I38" s="79">
        <v>5</v>
      </c>
      <c r="J38" s="79">
        <v>5</v>
      </c>
      <c r="K38" s="80">
        <f t="shared" si="1"/>
        <v>40</v>
      </c>
      <c r="L38" s="87">
        <v>4</v>
      </c>
      <c r="M38" s="87">
        <v>6</v>
      </c>
      <c r="N38" s="81">
        <f t="shared" si="2"/>
        <v>10</v>
      </c>
      <c r="O38" s="136" t="s">
        <v>94</v>
      </c>
      <c r="P38" s="86">
        <v>8</v>
      </c>
      <c r="Q38" s="86">
        <v>2</v>
      </c>
      <c r="R38" s="86">
        <v>2</v>
      </c>
      <c r="S38" s="83">
        <f t="shared" si="3"/>
        <v>12</v>
      </c>
      <c r="U38" s="56">
        <f t="shared" si="8"/>
        <v>35</v>
      </c>
      <c r="V38" s="56">
        <f t="shared" si="8"/>
        <v>5</v>
      </c>
      <c r="W38" s="56">
        <f t="shared" si="8"/>
        <v>22</v>
      </c>
      <c r="X38" s="56"/>
      <c r="Y38" s="56"/>
      <c r="Z38" s="48"/>
      <c r="AA38" s="47">
        <f t="shared" si="9"/>
        <v>0.5</v>
      </c>
      <c r="AB38" s="47">
        <f t="shared" si="10"/>
        <v>0.5</v>
      </c>
      <c r="AC38" s="47">
        <f t="shared" si="11"/>
        <v>0.31428571428571428</v>
      </c>
      <c r="AD38" s="47"/>
      <c r="AE38" s="47"/>
      <c r="AG38" s="5">
        <f t="shared" ref="AG38:AI38" si="54">IF((AA38)&gt;=50%, 2, (IF((AA38)&lt;25%, 0, 1)))</f>
        <v>2</v>
      </c>
      <c r="AH38" s="5">
        <f t="shared" si="54"/>
        <v>2</v>
      </c>
      <c r="AI38" s="5">
        <f t="shared" si="54"/>
        <v>1</v>
      </c>
      <c r="AJ38" s="5"/>
      <c r="AK38" s="5"/>
      <c r="AM38" s="5" t="str">
        <f t="shared" ref="AM38:AO38" si="55">IF(AG38=2,"Att", (IF(AG38=0,"Not","Weak")))</f>
        <v>Att</v>
      </c>
      <c r="AN38" s="5" t="str">
        <f t="shared" si="55"/>
        <v>Att</v>
      </c>
      <c r="AO38" s="5" t="str">
        <f t="shared" si="55"/>
        <v>Weak</v>
      </c>
      <c r="AP38" s="7"/>
      <c r="AQ38" s="7"/>
      <c r="AR38" s="54"/>
      <c r="AS38" s="57">
        <f t="shared" si="4"/>
        <v>4</v>
      </c>
      <c r="AT38" s="58">
        <f t="shared" si="5"/>
        <v>1</v>
      </c>
      <c r="AU38" s="58">
        <f t="shared" si="6"/>
        <v>1</v>
      </c>
      <c r="AV38" s="58">
        <f t="shared" si="7"/>
        <v>1</v>
      </c>
    </row>
    <row r="39" spans="1:48" ht="15">
      <c r="A39" s="131" t="s">
        <v>150</v>
      </c>
      <c r="B39" s="131" t="s">
        <v>151</v>
      </c>
      <c r="C39" s="88">
        <v>10</v>
      </c>
      <c r="D39" s="88">
        <v>9</v>
      </c>
      <c r="E39" s="88">
        <v>8</v>
      </c>
      <c r="F39" s="88">
        <v>7</v>
      </c>
      <c r="G39" s="88">
        <v>6</v>
      </c>
      <c r="H39" s="88">
        <v>9</v>
      </c>
      <c r="I39" s="79">
        <v>8</v>
      </c>
      <c r="J39" s="79">
        <v>7</v>
      </c>
      <c r="K39" s="80">
        <f t="shared" si="1"/>
        <v>64</v>
      </c>
      <c r="L39" s="87">
        <v>7</v>
      </c>
      <c r="M39" s="87">
        <v>18</v>
      </c>
      <c r="N39" s="81">
        <f t="shared" si="2"/>
        <v>25</v>
      </c>
      <c r="O39" s="136" t="s">
        <v>99</v>
      </c>
      <c r="P39" s="86">
        <v>10</v>
      </c>
      <c r="Q39" s="86">
        <v>4</v>
      </c>
      <c r="R39" s="86">
        <v>4</v>
      </c>
      <c r="S39" s="83">
        <f t="shared" si="3"/>
        <v>18</v>
      </c>
      <c r="U39" s="56">
        <f t="shared" si="8"/>
        <v>57</v>
      </c>
      <c r="V39" s="56">
        <f t="shared" si="8"/>
        <v>7</v>
      </c>
      <c r="W39" s="56">
        <f t="shared" si="8"/>
        <v>43</v>
      </c>
      <c r="X39" s="56"/>
      <c r="Y39" s="56"/>
      <c r="Z39" s="48"/>
      <c r="AA39" s="47">
        <f t="shared" si="9"/>
        <v>0.81428571428571428</v>
      </c>
      <c r="AB39" s="47">
        <f t="shared" si="10"/>
        <v>0.7</v>
      </c>
      <c r="AC39" s="47">
        <f t="shared" si="11"/>
        <v>0.61428571428571432</v>
      </c>
      <c r="AD39" s="47"/>
      <c r="AE39" s="47"/>
      <c r="AG39" s="5">
        <f t="shared" ref="AG39:AI39" si="56">IF((AA39)&gt;=50%, 2, (IF((AA39)&lt;25%, 0, 1)))</f>
        <v>2</v>
      </c>
      <c r="AH39" s="5">
        <f t="shared" si="56"/>
        <v>2</v>
      </c>
      <c r="AI39" s="5">
        <f t="shared" si="56"/>
        <v>2</v>
      </c>
      <c r="AJ39" s="5"/>
      <c r="AK39" s="5"/>
      <c r="AM39" s="5" t="str">
        <f t="shared" ref="AM39:AO39" si="57">IF(AG39=2,"Att", (IF(AG39=0,"Not","Weak")))</f>
        <v>Att</v>
      </c>
      <c r="AN39" s="5" t="str">
        <f t="shared" si="57"/>
        <v>Att</v>
      </c>
      <c r="AO39" s="5" t="str">
        <f t="shared" si="57"/>
        <v>Att</v>
      </c>
      <c r="AP39" s="7"/>
      <c r="AQ39" s="7"/>
      <c r="AR39" s="54"/>
      <c r="AS39" s="57">
        <f t="shared" si="4"/>
        <v>4</v>
      </c>
      <c r="AT39" s="58">
        <f t="shared" si="5"/>
        <v>2</v>
      </c>
      <c r="AU39" s="58">
        <f t="shared" si="6"/>
        <v>2</v>
      </c>
      <c r="AV39" s="58">
        <f t="shared" si="7"/>
        <v>2</v>
      </c>
    </row>
    <row r="40" spans="1:48" ht="15">
      <c r="A40" s="131" t="s">
        <v>152</v>
      </c>
      <c r="B40" s="131" t="s">
        <v>153</v>
      </c>
      <c r="C40" s="88">
        <v>8</v>
      </c>
      <c r="D40" s="88">
        <v>7</v>
      </c>
      <c r="E40" s="88">
        <v>7</v>
      </c>
      <c r="F40" s="88">
        <v>9</v>
      </c>
      <c r="G40" s="88">
        <v>10</v>
      </c>
      <c r="H40" s="88">
        <v>8</v>
      </c>
      <c r="I40" s="79">
        <v>5</v>
      </c>
      <c r="J40" s="79">
        <v>6</v>
      </c>
      <c r="K40" s="80">
        <f t="shared" si="1"/>
        <v>60</v>
      </c>
      <c r="L40" s="87">
        <v>7</v>
      </c>
      <c r="M40" s="87">
        <v>18</v>
      </c>
      <c r="N40" s="81">
        <f t="shared" si="2"/>
        <v>25</v>
      </c>
      <c r="O40" s="136" t="s">
        <v>93</v>
      </c>
      <c r="P40" s="86">
        <v>10</v>
      </c>
      <c r="Q40" s="86">
        <v>4</v>
      </c>
      <c r="R40" s="92">
        <v>4</v>
      </c>
      <c r="S40" s="83">
        <f t="shared" si="3"/>
        <v>18</v>
      </c>
      <c r="U40" s="56">
        <f t="shared" si="8"/>
        <v>54</v>
      </c>
      <c r="V40" s="56">
        <f t="shared" si="8"/>
        <v>6</v>
      </c>
      <c r="W40" s="56">
        <f t="shared" si="8"/>
        <v>43</v>
      </c>
      <c r="X40" s="56"/>
      <c r="Y40" s="56"/>
      <c r="Z40" s="48"/>
      <c r="AA40" s="47">
        <f t="shared" si="9"/>
        <v>0.77142857142857146</v>
      </c>
      <c r="AB40" s="47">
        <f t="shared" si="10"/>
        <v>0.6</v>
      </c>
      <c r="AC40" s="47">
        <f t="shared" si="11"/>
        <v>0.61428571428571432</v>
      </c>
      <c r="AD40" s="47"/>
      <c r="AE40" s="47"/>
      <c r="AG40" s="5">
        <f t="shared" ref="AG40:AI40" si="58">IF((AA40)&gt;=50%, 2, (IF((AA40)&lt;25%, 0, 1)))</f>
        <v>2</v>
      </c>
      <c r="AH40" s="5">
        <f t="shared" si="58"/>
        <v>2</v>
      </c>
      <c r="AI40" s="5">
        <f t="shared" si="58"/>
        <v>2</v>
      </c>
      <c r="AJ40" s="5"/>
      <c r="AK40" s="5"/>
      <c r="AM40" s="5" t="str">
        <f t="shared" ref="AM40:AO40" si="59">IF(AG40=2,"Att", (IF(AG40=0,"Not","Weak")))</f>
        <v>Att</v>
      </c>
      <c r="AN40" s="5" t="str">
        <f t="shared" si="59"/>
        <v>Att</v>
      </c>
      <c r="AO40" s="5" t="str">
        <f t="shared" si="59"/>
        <v>Att</v>
      </c>
      <c r="AP40" s="7"/>
      <c r="AQ40" s="7"/>
      <c r="AR40" s="54"/>
      <c r="AS40" s="57">
        <f t="shared" si="4"/>
        <v>4</v>
      </c>
      <c r="AT40" s="58">
        <f t="shared" si="5"/>
        <v>2</v>
      </c>
      <c r="AU40" s="58">
        <f t="shared" si="6"/>
        <v>2</v>
      </c>
      <c r="AV40" s="58">
        <f t="shared" si="7"/>
        <v>2</v>
      </c>
    </row>
    <row r="41" spans="1:48" ht="15">
      <c r="A41" s="131" t="s">
        <v>154</v>
      </c>
      <c r="B41" s="131" t="s">
        <v>155</v>
      </c>
      <c r="C41" s="88">
        <v>6</v>
      </c>
      <c r="D41" s="88">
        <v>3</v>
      </c>
      <c r="E41" s="88">
        <v>3</v>
      </c>
      <c r="F41" s="88">
        <v>6</v>
      </c>
      <c r="G41" s="88">
        <v>6</v>
      </c>
      <c r="H41" s="88">
        <v>5</v>
      </c>
      <c r="I41" s="79">
        <v>1</v>
      </c>
      <c r="J41" s="79">
        <v>2</v>
      </c>
      <c r="K41" s="80">
        <f t="shared" si="1"/>
        <v>32</v>
      </c>
      <c r="L41" s="87">
        <v>3</v>
      </c>
      <c r="M41" s="87">
        <v>7</v>
      </c>
      <c r="N41" s="81">
        <f t="shared" si="2"/>
        <v>10</v>
      </c>
      <c r="O41" s="136" t="s">
        <v>100</v>
      </c>
      <c r="P41" s="86">
        <v>10</v>
      </c>
      <c r="Q41" s="86">
        <v>4</v>
      </c>
      <c r="R41" s="86">
        <v>4</v>
      </c>
      <c r="S41" s="83">
        <f t="shared" si="3"/>
        <v>18</v>
      </c>
      <c r="U41" s="56">
        <f t="shared" si="8"/>
        <v>30</v>
      </c>
      <c r="V41" s="56">
        <f t="shared" si="8"/>
        <v>2</v>
      </c>
      <c r="W41" s="56">
        <f t="shared" si="8"/>
        <v>28</v>
      </c>
      <c r="X41" s="56"/>
      <c r="Y41" s="56"/>
      <c r="Z41" s="48"/>
      <c r="AA41" s="47">
        <f t="shared" si="9"/>
        <v>0.42857142857142855</v>
      </c>
      <c r="AB41" s="47">
        <f t="shared" si="10"/>
        <v>0.2</v>
      </c>
      <c r="AC41" s="47">
        <f t="shared" si="11"/>
        <v>0.4</v>
      </c>
      <c r="AD41" s="47"/>
      <c r="AE41" s="47"/>
      <c r="AG41" s="5">
        <f t="shared" ref="AG41:AI41" si="60">IF((AA41)&gt;=50%, 2, (IF((AA41)&lt;25%, 0, 1)))</f>
        <v>1</v>
      </c>
      <c r="AH41" s="5">
        <f t="shared" si="60"/>
        <v>0</v>
      </c>
      <c r="AI41" s="5">
        <f t="shared" si="60"/>
        <v>1</v>
      </c>
      <c r="AJ41" s="5"/>
      <c r="AK41" s="5"/>
      <c r="AM41" s="5" t="str">
        <f t="shared" ref="AM41:AO41" si="61">IF(AG41=2,"Att", (IF(AG41=0,"Not","Weak")))</f>
        <v>Weak</v>
      </c>
      <c r="AN41" s="5" t="str">
        <f t="shared" si="61"/>
        <v>Not</v>
      </c>
      <c r="AO41" s="5" t="str">
        <f t="shared" si="61"/>
        <v>Weak</v>
      </c>
      <c r="AP41" s="7"/>
      <c r="AQ41" s="7"/>
      <c r="AR41" s="54"/>
      <c r="AS41" s="57">
        <f t="shared" si="4"/>
        <v>1</v>
      </c>
      <c r="AT41" s="58">
        <f t="shared" si="5"/>
        <v>1</v>
      </c>
      <c r="AU41" s="58">
        <f t="shared" si="6"/>
        <v>1</v>
      </c>
      <c r="AV41" s="58">
        <f t="shared" si="7"/>
        <v>1</v>
      </c>
    </row>
    <row r="42" spans="1:48" ht="15">
      <c r="A42" s="131" t="s">
        <v>156</v>
      </c>
      <c r="B42" s="131" t="s">
        <v>157</v>
      </c>
      <c r="C42" s="79">
        <v>5</v>
      </c>
      <c r="D42" s="79">
        <v>6</v>
      </c>
      <c r="E42" s="79">
        <v>8</v>
      </c>
      <c r="F42" s="79">
        <v>5</v>
      </c>
      <c r="G42" s="79">
        <v>9</v>
      </c>
      <c r="H42" s="79">
        <v>8</v>
      </c>
      <c r="I42" s="79">
        <v>8</v>
      </c>
      <c r="J42" s="79">
        <v>7</v>
      </c>
      <c r="K42" s="80">
        <f t="shared" si="1"/>
        <v>56</v>
      </c>
      <c r="L42" s="87">
        <v>7</v>
      </c>
      <c r="M42" s="87">
        <v>10</v>
      </c>
      <c r="N42" s="81">
        <f t="shared" si="2"/>
        <v>17</v>
      </c>
      <c r="O42" s="136" t="s">
        <v>96</v>
      </c>
      <c r="P42" s="87">
        <v>12</v>
      </c>
      <c r="Q42" s="87">
        <v>4</v>
      </c>
      <c r="R42" s="87">
        <v>4</v>
      </c>
      <c r="S42" s="83">
        <f t="shared" si="3"/>
        <v>20</v>
      </c>
      <c r="U42" s="56">
        <f t="shared" si="8"/>
        <v>49</v>
      </c>
      <c r="V42" s="56">
        <f t="shared" si="8"/>
        <v>7</v>
      </c>
      <c r="W42" s="56">
        <f t="shared" si="8"/>
        <v>37</v>
      </c>
      <c r="X42" s="56"/>
      <c r="Y42" s="56"/>
      <c r="Z42" s="48"/>
      <c r="AA42" s="47">
        <f t="shared" si="9"/>
        <v>0.7</v>
      </c>
      <c r="AB42" s="47">
        <f t="shared" si="10"/>
        <v>0.7</v>
      </c>
      <c r="AC42" s="47">
        <f t="shared" si="11"/>
        <v>0.52857142857142858</v>
      </c>
      <c r="AD42" s="47"/>
      <c r="AE42" s="47"/>
      <c r="AG42" s="5">
        <f t="shared" ref="AG42:AI42" si="62">IF((AA42)&gt;=50%, 2, (IF((AA42)&lt;25%, 0, 1)))</f>
        <v>2</v>
      </c>
      <c r="AH42" s="5">
        <f t="shared" si="62"/>
        <v>2</v>
      </c>
      <c r="AI42" s="5">
        <f t="shared" si="62"/>
        <v>2</v>
      </c>
      <c r="AJ42" s="5"/>
      <c r="AK42" s="5"/>
      <c r="AM42" s="5" t="str">
        <f t="shared" ref="AM42:AO42" si="63">IF(AG42=2,"Att", (IF(AG42=0,"Not","Weak")))</f>
        <v>Att</v>
      </c>
      <c r="AN42" s="5" t="str">
        <f t="shared" si="63"/>
        <v>Att</v>
      </c>
      <c r="AO42" s="5" t="str">
        <f t="shared" si="63"/>
        <v>Att</v>
      </c>
      <c r="AP42" s="7"/>
      <c r="AQ42" s="7"/>
      <c r="AR42" s="54"/>
      <c r="AS42" s="57">
        <f t="shared" si="4"/>
        <v>4</v>
      </c>
      <c r="AT42" s="58">
        <f t="shared" si="5"/>
        <v>2</v>
      </c>
      <c r="AU42" s="58">
        <f t="shared" si="6"/>
        <v>2</v>
      </c>
      <c r="AV42" s="58">
        <f t="shared" si="7"/>
        <v>2</v>
      </c>
    </row>
    <row r="43" spans="1:48" ht="15" customHeight="1">
      <c r="A43" s="131" t="s">
        <v>158</v>
      </c>
      <c r="B43" s="131" t="s">
        <v>159</v>
      </c>
      <c r="C43" s="79">
        <v>10</v>
      </c>
      <c r="D43" s="79">
        <v>5</v>
      </c>
      <c r="E43" s="79">
        <v>10</v>
      </c>
      <c r="F43" s="79">
        <v>10</v>
      </c>
      <c r="G43" s="79">
        <v>8</v>
      </c>
      <c r="H43" s="79">
        <v>7</v>
      </c>
      <c r="I43" s="79">
        <v>8</v>
      </c>
      <c r="J43" s="79">
        <v>10</v>
      </c>
      <c r="K43" s="80">
        <f t="shared" si="1"/>
        <v>68</v>
      </c>
      <c r="L43" s="87">
        <v>5</v>
      </c>
      <c r="M43" s="87">
        <v>15</v>
      </c>
      <c r="N43" s="81">
        <f t="shared" si="2"/>
        <v>20</v>
      </c>
      <c r="O43" s="136" t="s">
        <v>97</v>
      </c>
      <c r="P43" s="87">
        <v>12</v>
      </c>
      <c r="Q43" s="87">
        <v>4</v>
      </c>
      <c r="R43" s="87">
        <v>4</v>
      </c>
      <c r="S43" s="83">
        <f t="shared" si="3"/>
        <v>20</v>
      </c>
      <c r="U43" s="56">
        <f t="shared" si="8"/>
        <v>58</v>
      </c>
      <c r="V43" s="56">
        <f t="shared" si="8"/>
        <v>10</v>
      </c>
      <c r="W43" s="56">
        <f t="shared" si="8"/>
        <v>40</v>
      </c>
      <c r="X43" s="56"/>
      <c r="Y43" s="56"/>
      <c r="Z43" s="48"/>
      <c r="AA43" s="47">
        <f t="shared" si="9"/>
        <v>0.82857142857142863</v>
      </c>
      <c r="AB43" s="47">
        <f t="shared" si="10"/>
        <v>1</v>
      </c>
      <c r="AC43" s="47">
        <f t="shared" si="11"/>
        <v>0.5714285714285714</v>
      </c>
      <c r="AD43" s="47"/>
      <c r="AE43" s="47"/>
      <c r="AG43" s="5">
        <f t="shared" ref="AG43:AI52" si="64">IF((AA43)&gt;=50%, 2, (IF((AA43)&lt;25%, 0, 1)))</f>
        <v>2</v>
      </c>
      <c r="AH43" s="5">
        <f t="shared" si="64"/>
        <v>2</v>
      </c>
      <c r="AI43" s="5">
        <f t="shared" si="64"/>
        <v>2</v>
      </c>
      <c r="AJ43" s="5"/>
      <c r="AK43" s="5"/>
      <c r="AM43" s="5" t="str">
        <f t="shared" ref="AM43:AO52" si="65">IF(AG43=2,"Att", (IF(AG43=0,"Not","Weak")))</f>
        <v>Att</v>
      </c>
      <c r="AN43" s="5" t="str">
        <f t="shared" si="65"/>
        <v>Att</v>
      </c>
      <c r="AO43" s="5" t="str">
        <f t="shared" si="65"/>
        <v>Att</v>
      </c>
      <c r="AP43" s="7"/>
      <c r="AQ43" s="7"/>
      <c r="AR43" s="54"/>
      <c r="AS43" s="57">
        <f t="shared" si="4"/>
        <v>4</v>
      </c>
      <c r="AT43" s="58">
        <f t="shared" si="5"/>
        <v>2</v>
      </c>
      <c r="AU43" s="58">
        <f t="shared" si="6"/>
        <v>2</v>
      </c>
      <c r="AV43" s="58">
        <f t="shared" si="7"/>
        <v>2</v>
      </c>
    </row>
    <row r="44" spans="1:48" ht="15" customHeight="1">
      <c r="A44" s="131" t="s">
        <v>160</v>
      </c>
      <c r="B44" s="131" t="s">
        <v>161</v>
      </c>
      <c r="C44" s="79">
        <v>5</v>
      </c>
      <c r="D44" s="79">
        <v>5</v>
      </c>
      <c r="E44" s="79">
        <v>5</v>
      </c>
      <c r="F44" s="79">
        <v>5</v>
      </c>
      <c r="G44" s="79">
        <v>5</v>
      </c>
      <c r="H44" s="79">
        <v>5</v>
      </c>
      <c r="I44" s="79">
        <v>5</v>
      </c>
      <c r="J44" s="79">
        <v>5</v>
      </c>
      <c r="K44" s="80">
        <f t="shared" si="1"/>
        <v>40</v>
      </c>
      <c r="L44" s="87">
        <v>7</v>
      </c>
      <c r="M44" s="87">
        <v>13</v>
      </c>
      <c r="N44" s="81">
        <f t="shared" si="2"/>
        <v>20</v>
      </c>
      <c r="O44" s="136" t="s">
        <v>100</v>
      </c>
      <c r="P44" s="87">
        <v>10</v>
      </c>
      <c r="Q44" s="87">
        <v>4</v>
      </c>
      <c r="R44" s="87">
        <v>4</v>
      </c>
      <c r="S44" s="83">
        <f t="shared" si="3"/>
        <v>18</v>
      </c>
      <c r="U44" s="56">
        <f t="shared" si="8"/>
        <v>35</v>
      </c>
      <c r="V44" s="56">
        <f t="shared" si="8"/>
        <v>5</v>
      </c>
      <c r="W44" s="56">
        <f t="shared" si="8"/>
        <v>38</v>
      </c>
      <c r="X44" s="56"/>
      <c r="Y44" s="56"/>
      <c r="Z44" s="48"/>
      <c r="AA44" s="47">
        <f t="shared" si="9"/>
        <v>0.5</v>
      </c>
      <c r="AB44" s="47">
        <f t="shared" si="10"/>
        <v>0.5</v>
      </c>
      <c r="AC44" s="47">
        <f t="shared" si="11"/>
        <v>0.54285714285714282</v>
      </c>
      <c r="AD44" s="47"/>
      <c r="AE44" s="47"/>
      <c r="AG44" s="5">
        <f t="shared" si="64"/>
        <v>2</v>
      </c>
      <c r="AH44" s="5">
        <f t="shared" si="64"/>
        <v>2</v>
      </c>
      <c r="AI44" s="5">
        <f t="shared" si="64"/>
        <v>2</v>
      </c>
      <c r="AJ44" s="5"/>
      <c r="AK44" s="5"/>
      <c r="AM44" s="5" t="str">
        <f t="shared" si="65"/>
        <v>Att</v>
      </c>
      <c r="AN44" s="5" t="str">
        <f t="shared" si="65"/>
        <v>Att</v>
      </c>
      <c r="AO44" s="5" t="str">
        <f t="shared" si="65"/>
        <v>Att</v>
      </c>
      <c r="AP44" s="7"/>
      <c r="AQ44" s="7"/>
      <c r="AR44" s="54"/>
      <c r="AS44" s="57">
        <f t="shared" si="4"/>
        <v>4</v>
      </c>
      <c r="AT44" s="58">
        <f t="shared" si="5"/>
        <v>2</v>
      </c>
      <c r="AU44" s="58">
        <f t="shared" si="6"/>
        <v>2</v>
      </c>
      <c r="AV44" s="58">
        <f t="shared" si="7"/>
        <v>2</v>
      </c>
    </row>
    <row r="45" spans="1:48" ht="15" customHeight="1">
      <c r="A45" s="131" t="s">
        <v>162</v>
      </c>
      <c r="B45" s="131" t="s">
        <v>163</v>
      </c>
      <c r="C45" s="79">
        <v>8</v>
      </c>
      <c r="D45" s="79">
        <v>7</v>
      </c>
      <c r="E45" s="79">
        <v>7</v>
      </c>
      <c r="F45" s="79">
        <v>6</v>
      </c>
      <c r="G45" s="79">
        <v>6</v>
      </c>
      <c r="H45" s="79">
        <v>7</v>
      </c>
      <c r="I45" s="79">
        <v>8</v>
      </c>
      <c r="J45" s="79">
        <v>7</v>
      </c>
      <c r="K45" s="80">
        <f t="shared" ref="K45:K56" si="66">SUM(C45:J45)</f>
        <v>56</v>
      </c>
      <c r="L45" s="87">
        <v>5</v>
      </c>
      <c r="M45" s="87">
        <v>10</v>
      </c>
      <c r="N45" s="81">
        <f t="shared" ref="N45:N56" si="67">SUM(L45:M45)</f>
        <v>15</v>
      </c>
      <c r="O45" s="136" t="s">
        <v>100</v>
      </c>
      <c r="P45" s="87">
        <v>9</v>
      </c>
      <c r="Q45" s="87">
        <v>3</v>
      </c>
      <c r="R45" s="87">
        <v>3</v>
      </c>
      <c r="S45" s="83">
        <f t="shared" ref="S45:S52" si="68">SUM(P45:R45)</f>
        <v>15</v>
      </c>
      <c r="U45" s="56">
        <f t="shared" si="8"/>
        <v>49</v>
      </c>
      <c r="V45" s="56">
        <f t="shared" si="8"/>
        <v>7</v>
      </c>
      <c r="W45" s="56">
        <f t="shared" si="8"/>
        <v>30</v>
      </c>
      <c r="X45" s="56"/>
      <c r="Y45" s="56"/>
      <c r="Z45" s="48"/>
      <c r="AA45" s="47">
        <f t="shared" si="9"/>
        <v>0.7</v>
      </c>
      <c r="AB45" s="47">
        <f t="shared" si="10"/>
        <v>0.7</v>
      </c>
      <c r="AC45" s="47">
        <f t="shared" si="11"/>
        <v>0.42857142857142855</v>
      </c>
      <c r="AD45" s="47"/>
      <c r="AE45" s="47"/>
      <c r="AG45" s="5">
        <f t="shared" si="64"/>
        <v>2</v>
      </c>
      <c r="AH45" s="5">
        <f t="shared" si="64"/>
        <v>2</v>
      </c>
      <c r="AI45" s="5">
        <f t="shared" si="64"/>
        <v>1</v>
      </c>
      <c r="AJ45" s="5"/>
      <c r="AK45" s="5"/>
      <c r="AM45" s="5" t="str">
        <f t="shared" si="65"/>
        <v>Att</v>
      </c>
      <c r="AN45" s="5" t="str">
        <f t="shared" si="65"/>
        <v>Att</v>
      </c>
      <c r="AO45" s="5" t="str">
        <f t="shared" si="65"/>
        <v>Weak</v>
      </c>
      <c r="AP45" s="7"/>
      <c r="AQ45" s="7"/>
      <c r="AR45" s="54"/>
      <c r="AS45" s="57">
        <f t="shared" si="4"/>
        <v>4</v>
      </c>
      <c r="AT45" s="58">
        <f t="shared" si="5"/>
        <v>1</v>
      </c>
      <c r="AU45" s="58">
        <f t="shared" si="6"/>
        <v>1</v>
      </c>
      <c r="AV45" s="58">
        <f t="shared" si="7"/>
        <v>1</v>
      </c>
    </row>
    <row r="46" spans="1:48" ht="15" customHeight="1">
      <c r="A46" s="131" t="s">
        <v>164</v>
      </c>
      <c r="B46" s="131" t="s">
        <v>165</v>
      </c>
      <c r="C46" s="79">
        <v>6</v>
      </c>
      <c r="D46" s="79">
        <v>6</v>
      </c>
      <c r="E46" s="79">
        <v>6</v>
      </c>
      <c r="F46" s="79">
        <v>7</v>
      </c>
      <c r="G46" s="79">
        <v>7</v>
      </c>
      <c r="H46" s="79">
        <v>6</v>
      </c>
      <c r="I46" s="79">
        <v>5</v>
      </c>
      <c r="J46" s="79">
        <v>5</v>
      </c>
      <c r="K46" s="89">
        <f t="shared" si="66"/>
        <v>48</v>
      </c>
      <c r="L46" s="87">
        <v>5</v>
      </c>
      <c r="M46" s="87">
        <v>15</v>
      </c>
      <c r="N46" s="90">
        <f t="shared" si="67"/>
        <v>20</v>
      </c>
      <c r="O46" s="136" t="s">
        <v>96</v>
      </c>
      <c r="P46" s="87">
        <v>11</v>
      </c>
      <c r="Q46" s="87">
        <v>3</v>
      </c>
      <c r="R46" s="87">
        <v>3</v>
      </c>
      <c r="S46" s="91">
        <f t="shared" si="68"/>
        <v>17</v>
      </c>
      <c r="U46" s="56">
        <f t="shared" si="8"/>
        <v>43</v>
      </c>
      <c r="V46" s="56">
        <f t="shared" si="8"/>
        <v>5</v>
      </c>
      <c r="W46" s="56">
        <f t="shared" si="8"/>
        <v>37</v>
      </c>
      <c r="X46" s="56"/>
      <c r="Y46" s="56"/>
      <c r="Z46" s="48"/>
      <c r="AA46" s="47">
        <f t="shared" si="9"/>
        <v>0.61428571428571432</v>
      </c>
      <c r="AB46" s="47">
        <f t="shared" si="10"/>
        <v>0.5</v>
      </c>
      <c r="AC46" s="47">
        <f t="shared" si="11"/>
        <v>0.52857142857142858</v>
      </c>
      <c r="AD46" s="47"/>
      <c r="AE46" s="47"/>
      <c r="AG46" s="5">
        <f t="shared" si="64"/>
        <v>2</v>
      </c>
      <c r="AH46" s="5">
        <f t="shared" si="64"/>
        <v>2</v>
      </c>
      <c r="AI46" s="5">
        <f t="shared" si="64"/>
        <v>2</v>
      </c>
      <c r="AJ46" s="5"/>
      <c r="AK46" s="5"/>
      <c r="AM46" s="5" t="str">
        <f t="shared" si="65"/>
        <v>Att</v>
      </c>
      <c r="AN46" s="5" t="str">
        <f t="shared" si="65"/>
        <v>Att</v>
      </c>
      <c r="AO46" s="5" t="str">
        <f t="shared" si="65"/>
        <v>Att</v>
      </c>
      <c r="AP46" s="7"/>
      <c r="AQ46" s="7"/>
      <c r="AR46" s="54"/>
      <c r="AS46" s="57">
        <f t="shared" si="4"/>
        <v>4</v>
      </c>
      <c r="AT46" s="58">
        <f t="shared" si="5"/>
        <v>2</v>
      </c>
      <c r="AU46" s="58">
        <f t="shared" si="6"/>
        <v>2</v>
      </c>
      <c r="AV46" s="58">
        <f t="shared" si="7"/>
        <v>2</v>
      </c>
    </row>
    <row r="47" spans="1:48" ht="15" customHeight="1">
      <c r="A47" s="131" t="s">
        <v>166</v>
      </c>
      <c r="B47" s="131" t="s">
        <v>167</v>
      </c>
      <c r="C47" s="79">
        <v>8</v>
      </c>
      <c r="D47" s="79">
        <v>8</v>
      </c>
      <c r="E47" s="79">
        <v>6</v>
      </c>
      <c r="F47" s="79">
        <v>5</v>
      </c>
      <c r="G47" s="79">
        <v>9</v>
      </c>
      <c r="H47" s="79">
        <v>6</v>
      </c>
      <c r="I47" s="79">
        <v>7</v>
      </c>
      <c r="J47" s="79">
        <v>7</v>
      </c>
      <c r="K47" s="132">
        <f t="shared" si="66"/>
        <v>56</v>
      </c>
      <c r="L47" s="87">
        <v>4</v>
      </c>
      <c r="M47" s="87">
        <v>6</v>
      </c>
      <c r="N47" s="90">
        <f t="shared" si="67"/>
        <v>10</v>
      </c>
      <c r="O47" s="136" t="s">
        <v>100</v>
      </c>
      <c r="P47" s="87">
        <v>10</v>
      </c>
      <c r="Q47" s="87">
        <v>4</v>
      </c>
      <c r="R47" s="87">
        <v>4</v>
      </c>
      <c r="S47" s="91">
        <f t="shared" si="68"/>
        <v>18</v>
      </c>
      <c r="U47" s="56">
        <f t="shared" si="8"/>
        <v>49</v>
      </c>
      <c r="V47" s="56">
        <f t="shared" si="8"/>
        <v>7</v>
      </c>
      <c r="W47" s="56">
        <f t="shared" si="8"/>
        <v>28</v>
      </c>
      <c r="X47" s="56"/>
      <c r="Y47" s="56"/>
      <c r="Z47" s="48"/>
      <c r="AA47" s="47">
        <f t="shared" si="9"/>
        <v>0.7</v>
      </c>
      <c r="AB47" s="47">
        <f t="shared" si="10"/>
        <v>0.7</v>
      </c>
      <c r="AC47" s="47">
        <f t="shared" si="11"/>
        <v>0.4</v>
      </c>
      <c r="AD47" s="47"/>
      <c r="AE47" s="47"/>
      <c r="AG47" s="5">
        <f t="shared" si="64"/>
        <v>2</v>
      </c>
      <c r="AH47" s="5">
        <f t="shared" si="64"/>
        <v>2</v>
      </c>
      <c r="AI47" s="5">
        <f t="shared" si="64"/>
        <v>1</v>
      </c>
      <c r="AJ47" s="5"/>
      <c r="AK47" s="5"/>
      <c r="AM47" s="5" t="str">
        <f t="shared" si="65"/>
        <v>Att</v>
      </c>
      <c r="AN47" s="5" t="str">
        <f t="shared" si="65"/>
        <v>Att</v>
      </c>
      <c r="AO47" s="5" t="str">
        <f t="shared" si="65"/>
        <v>Weak</v>
      </c>
      <c r="AP47" s="7"/>
      <c r="AQ47" s="7"/>
      <c r="AR47" s="54"/>
      <c r="AS47" s="57">
        <f t="shared" si="4"/>
        <v>4</v>
      </c>
      <c r="AT47" s="58">
        <f t="shared" si="5"/>
        <v>1</v>
      </c>
      <c r="AU47" s="58">
        <f t="shared" si="6"/>
        <v>1</v>
      </c>
      <c r="AV47" s="58">
        <f t="shared" si="7"/>
        <v>1</v>
      </c>
    </row>
    <row r="48" spans="1:48" ht="15" customHeight="1">
      <c r="A48" s="131" t="s">
        <v>168</v>
      </c>
      <c r="B48" s="131" t="s">
        <v>169</v>
      </c>
      <c r="C48" s="79">
        <v>10</v>
      </c>
      <c r="D48" s="79">
        <v>5</v>
      </c>
      <c r="E48" s="79">
        <v>8</v>
      </c>
      <c r="F48" s="79">
        <v>8</v>
      </c>
      <c r="G48" s="79">
        <v>6</v>
      </c>
      <c r="H48" s="79">
        <v>7</v>
      </c>
      <c r="I48" s="79">
        <v>10</v>
      </c>
      <c r="J48" s="79">
        <v>10</v>
      </c>
      <c r="K48" s="132">
        <f t="shared" si="66"/>
        <v>64</v>
      </c>
      <c r="L48" s="87">
        <v>5</v>
      </c>
      <c r="M48" s="87">
        <v>15</v>
      </c>
      <c r="N48" s="90">
        <f t="shared" si="67"/>
        <v>20</v>
      </c>
      <c r="O48" s="136" t="s">
        <v>99</v>
      </c>
      <c r="P48" s="87">
        <v>10</v>
      </c>
      <c r="Q48" s="87">
        <v>4</v>
      </c>
      <c r="R48" s="87">
        <v>4</v>
      </c>
      <c r="S48" s="91">
        <f t="shared" si="68"/>
        <v>18</v>
      </c>
      <c r="U48" s="56">
        <f t="shared" si="8"/>
        <v>54</v>
      </c>
      <c r="V48" s="56">
        <f t="shared" si="8"/>
        <v>10</v>
      </c>
      <c r="W48" s="56">
        <f t="shared" si="8"/>
        <v>38</v>
      </c>
      <c r="X48" s="56"/>
      <c r="Y48" s="56"/>
      <c r="Z48" s="48"/>
      <c r="AA48" s="47">
        <f t="shared" si="9"/>
        <v>0.77142857142857146</v>
      </c>
      <c r="AB48" s="47">
        <f t="shared" si="10"/>
        <v>1</v>
      </c>
      <c r="AC48" s="47">
        <f t="shared" si="11"/>
        <v>0.54285714285714282</v>
      </c>
      <c r="AD48" s="47"/>
      <c r="AE48" s="47"/>
      <c r="AG48" s="5">
        <f t="shared" si="64"/>
        <v>2</v>
      </c>
      <c r="AH48" s="5">
        <f t="shared" si="64"/>
        <v>2</v>
      </c>
      <c r="AI48" s="5">
        <f t="shared" si="64"/>
        <v>2</v>
      </c>
      <c r="AJ48" s="5"/>
      <c r="AK48" s="5"/>
      <c r="AM48" s="5" t="str">
        <f t="shared" si="65"/>
        <v>Att</v>
      </c>
      <c r="AN48" s="5" t="str">
        <f t="shared" si="65"/>
        <v>Att</v>
      </c>
      <c r="AO48" s="5" t="str">
        <f t="shared" si="65"/>
        <v>Att</v>
      </c>
      <c r="AP48" s="7"/>
      <c r="AQ48" s="7"/>
      <c r="AR48" s="54"/>
      <c r="AS48" s="57">
        <f t="shared" si="4"/>
        <v>4</v>
      </c>
      <c r="AT48" s="58">
        <f t="shared" si="5"/>
        <v>2</v>
      </c>
      <c r="AU48" s="58">
        <f t="shared" si="6"/>
        <v>2</v>
      </c>
      <c r="AV48" s="58">
        <f t="shared" si="7"/>
        <v>2</v>
      </c>
    </row>
    <row r="49" spans="1:48" ht="15" customHeight="1">
      <c r="A49" s="131" t="s">
        <v>170</v>
      </c>
      <c r="B49" s="131" t="s">
        <v>171</v>
      </c>
      <c r="C49" s="79">
        <v>5</v>
      </c>
      <c r="D49" s="79">
        <v>5</v>
      </c>
      <c r="E49" s="79">
        <v>5</v>
      </c>
      <c r="F49" s="79">
        <v>5</v>
      </c>
      <c r="G49" s="79">
        <v>5</v>
      </c>
      <c r="H49" s="79">
        <v>5</v>
      </c>
      <c r="I49" s="79">
        <v>5</v>
      </c>
      <c r="J49" s="79">
        <v>5</v>
      </c>
      <c r="K49" s="132">
        <f t="shared" ref="K49:K52" si="69">SUM(C49:J49)</f>
        <v>40</v>
      </c>
      <c r="L49" s="87">
        <v>3</v>
      </c>
      <c r="M49" s="87">
        <v>7</v>
      </c>
      <c r="N49" s="90">
        <f t="shared" ref="N49:N52" si="70">SUM(L49:M49)</f>
        <v>10</v>
      </c>
      <c r="O49" s="136" t="s">
        <v>100</v>
      </c>
      <c r="P49" s="87">
        <v>10</v>
      </c>
      <c r="Q49" s="87">
        <v>4</v>
      </c>
      <c r="R49" s="87">
        <v>4</v>
      </c>
      <c r="S49" s="91">
        <f t="shared" si="68"/>
        <v>18</v>
      </c>
      <c r="U49" s="56">
        <f t="shared" si="8"/>
        <v>35</v>
      </c>
      <c r="V49" s="56">
        <f t="shared" si="8"/>
        <v>5</v>
      </c>
      <c r="W49" s="56">
        <f t="shared" si="8"/>
        <v>28</v>
      </c>
      <c r="X49" s="56"/>
      <c r="Y49" s="56"/>
      <c r="Z49" s="48"/>
      <c r="AA49" s="47">
        <f t="shared" si="9"/>
        <v>0.5</v>
      </c>
      <c r="AB49" s="47">
        <f t="shared" si="10"/>
        <v>0.5</v>
      </c>
      <c r="AC49" s="47">
        <f t="shared" si="11"/>
        <v>0.4</v>
      </c>
      <c r="AD49" s="47"/>
      <c r="AE49" s="47"/>
      <c r="AG49" s="5">
        <f t="shared" si="64"/>
        <v>2</v>
      </c>
      <c r="AH49" s="5">
        <f t="shared" si="64"/>
        <v>2</v>
      </c>
      <c r="AI49" s="5">
        <f t="shared" si="64"/>
        <v>1</v>
      </c>
      <c r="AJ49" s="5"/>
      <c r="AK49" s="5"/>
      <c r="AM49" s="5" t="str">
        <f t="shared" si="65"/>
        <v>Att</v>
      </c>
      <c r="AN49" s="5" t="str">
        <f t="shared" si="65"/>
        <v>Att</v>
      </c>
      <c r="AO49" s="5" t="str">
        <f t="shared" si="65"/>
        <v>Weak</v>
      </c>
      <c r="AP49" s="7"/>
      <c r="AQ49" s="7"/>
      <c r="AR49" s="54"/>
      <c r="AS49" s="57">
        <f t="shared" si="4"/>
        <v>4</v>
      </c>
      <c r="AT49" s="58">
        <f t="shared" si="5"/>
        <v>1</v>
      </c>
      <c r="AU49" s="58">
        <f t="shared" si="6"/>
        <v>1</v>
      </c>
      <c r="AV49" s="58">
        <f t="shared" si="7"/>
        <v>1</v>
      </c>
    </row>
    <row r="50" spans="1:48" ht="15" customHeight="1">
      <c r="A50" s="131" t="s">
        <v>172</v>
      </c>
      <c r="B50" s="131" t="s">
        <v>173</v>
      </c>
      <c r="C50" s="79">
        <v>5</v>
      </c>
      <c r="D50" s="79">
        <v>7</v>
      </c>
      <c r="E50" s="79">
        <v>9</v>
      </c>
      <c r="F50" s="79">
        <v>6</v>
      </c>
      <c r="G50" s="79">
        <v>10</v>
      </c>
      <c r="H50" s="79">
        <v>7</v>
      </c>
      <c r="I50" s="79">
        <v>5</v>
      </c>
      <c r="J50" s="79">
        <v>7</v>
      </c>
      <c r="K50" s="132">
        <f t="shared" si="69"/>
        <v>56</v>
      </c>
      <c r="L50" s="87">
        <v>5</v>
      </c>
      <c r="M50" s="87">
        <v>10</v>
      </c>
      <c r="N50" s="90">
        <f t="shared" si="70"/>
        <v>15</v>
      </c>
      <c r="O50" s="136" t="s">
        <v>99</v>
      </c>
      <c r="P50" s="87">
        <v>12</v>
      </c>
      <c r="Q50" s="87">
        <v>4</v>
      </c>
      <c r="R50" s="87">
        <v>4</v>
      </c>
      <c r="S50" s="91">
        <f t="shared" si="68"/>
        <v>20</v>
      </c>
      <c r="U50" s="56">
        <f t="shared" ref="U50:W52" si="71">MIN(SUMIF($C$15:$R$15,U$14,$C50:$R50), 100)</f>
        <v>49</v>
      </c>
      <c r="V50" s="56">
        <f t="shared" si="71"/>
        <v>7</v>
      </c>
      <c r="W50" s="56">
        <f t="shared" si="71"/>
        <v>35</v>
      </c>
      <c r="X50" s="56"/>
      <c r="Y50" s="56"/>
      <c r="Z50" s="48"/>
      <c r="AA50" s="47">
        <f t="shared" si="9"/>
        <v>0.7</v>
      </c>
      <c r="AB50" s="47">
        <f t="shared" si="10"/>
        <v>0.7</v>
      </c>
      <c r="AC50" s="47">
        <f t="shared" si="11"/>
        <v>0.5</v>
      </c>
      <c r="AD50" s="47"/>
      <c r="AE50" s="47"/>
      <c r="AG50" s="5">
        <f t="shared" si="64"/>
        <v>2</v>
      </c>
      <c r="AH50" s="5">
        <f t="shared" si="64"/>
        <v>2</v>
      </c>
      <c r="AI50" s="5">
        <f t="shared" si="64"/>
        <v>2</v>
      </c>
      <c r="AJ50" s="5"/>
      <c r="AK50" s="5"/>
      <c r="AM50" s="5" t="str">
        <f t="shared" si="65"/>
        <v>Att</v>
      </c>
      <c r="AN50" s="5" t="str">
        <f t="shared" si="65"/>
        <v>Att</v>
      </c>
      <c r="AO50" s="5" t="str">
        <f t="shared" si="65"/>
        <v>Att</v>
      </c>
      <c r="AP50" s="7"/>
      <c r="AQ50" s="7"/>
      <c r="AR50" s="54"/>
      <c r="AS50" s="57">
        <f t="shared" si="4"/>
        <v>4</v>
      </c>
      <c r="AT50" s="58">
        <f t="shared" si="5"/>
        <v>2</v>
      </c>
      <c r="AU50" s="58">
        <f t="shared" si="6"/>
        <v>2</v>
      </c>
      <c r="AV50" s="58">
        <f t="shared" si="7"/>
        <v>2</v>
      </c>
    </row>
    <row r="51" spans="1:48" ht="15" customHeight="1">
      <c r="A51" s="131" t="s">
        <v>174</v>
      </c>
      <c r="B51" s="131" t="s">
        <v>175</v>
      </c>
      <c r="C51" s="79">
        <v>7</v>
      </c>
      <c r="D51" s="79">
        <v>9</v>
      </c>
      <c r="E51" s="79">
        <v>7</v>
      </c>
      <c r="F51" s="79">
        <v>8</v>
      </c>
      <c r="G51" s="79">
        <v>9</v>
      </c>
      <c r="H51" s="79">
        <v>5</v>
      </c>
      <c r="I51" s="79">
        <v>7</v>
      </c>
      <c r="J51" s="79">
        <v>8</v>
      </c>
      <c r="K51" s="132">
        <f t="shared" si="69"/>
        <v>60</v>
      </c>
      <c r="L51" s="87">
        <v>5</v>
      </c>
      <c r="M51" s="87">
        <v>10</v>
      </c>
      <c r="N51" s="90">
        <f t="shared" si="70"/>
        <v>15</v>
      </c>
      <c r="O51" s="136" t="s">
        <v>96</v>
      </c>
      <c r="P51" s="87">
        <v>12</v>
      </c>
      <c r="Q51" s="87">
        <v>4</v>
      </c>
      <c r="R51" s="87">
        <v>4</v>
      </c>
      <c r="S51" s="91">
        <f t="shared" si="68"/>
        <v>20</v>
      </c>
      <c r="U51" s="56">
        <f t="shared" si="71"/>
        <v>52</v>
      </c>
      <c r="V51" s="56">
        <f t="shared" si="71"/>
        <v>8</v>
      </c>
      <c r="W51" s="56">
        <f t="shared" si="71"/>
        <v>35</v>
      </c>
      <c r="X51" s="56"/>
      <c r="Y51" s="56"/>
      <c r="Z51" s="48"/>
      <c r="AA51" s="47">
        <f t="shared" si="9"/>
        <v>0.74285714285714288</v>
      </c>
      <c r="AB51" s="47">
        <f t="shared" si="10"/>
        <v>0.8</v>
      </c>
      <c r="AC51" s="47">
        <f t="shared" si="11"/>
        <v>0.5</v>
      </c>
      <c r="AD51" s="47"/>
      <c r="AE51" s="47"/>
      <c r="AG51" s="5">
        <f t="shared" si="64"/>
        <v>2</v>
      </c>
      <c r="AH51" s="5">
        <f t="shared" si="64"/>
        <v>2</v>
      </c>
      <c r="AI51" s="5">
        <f t="shared" si="64"/>
        <v>2</v>
      </c>
      <c r="AJ51" s="5"/>
      <c r="AK51" s="5"/>
      <c r="AM51" s="5" t="str">
        <f t="shared" si="65"/>
        <v>Att</v>
      </c>
      <c r="AN51" s="5" t="str">
        <f t="shared" si="65"/>
        <v>Att</v>
      </c>
      <c r="AO51" s="5" t="str">
        <f t="shared" si="65"/>
        <v>Att</v>
      </c>
      <c r="AP51" s="7"/>
      <c r="AQ51" s="7"/>
      <c r="AR51" s="54"/>
      <c r="AS51" s="57">
        <f t="shared" si="4"/>
        <v>4</v>
      </c>
      <c r="AT51" s="58">
        <f t="shared" si="5"/>
        <v>2</v>
      </c>
      <c r="AU51" s="58">
        <f t="shared" si="6"/>
        <v>2</v>
      </c>
      <c r="AV51" s="58">
        <f t="shared" si="7"/>
        <v>2</v>
      </c>
    </row>
    <row r="52" spans="1:48" ht="15" customHeight="1">
      <c r="A52" s="131" t="s">
        <v>176</v>
      </c>
      <c r="B52" s="131" t="s">
        <v>177</v>
      </c>
      <c r="C52" s="79">
        <v>7</v>
      </c>
      <c r="D52" s="79">
        <v>6</v>
      </c>
      <c r="E52" s="79">
        <v>6</v>
      </c>
      <c r="F52" s="79">
        <v>6</v>
      </c>
      <c r="G52" s="79">
        <v>8</v>
      </c>
      <c r="H52" s="79">
        <v>8</v>
      </c>
      <c r="I52" s="79">
        <v>8</v>
      </c>
      <c r="J52" s="79">
        <v>7</v>
      </c>
      <c r="K52" s="132">
        <f t="shared" si="69"/>
        <v>56</v>
      </c>
      <c r="L52" s="87">
        <v>5</v>
      </c>
      <c r="M52" s="87">
        <v>10</v>
      </c>
      <c r="N52" s="135">
        <f t="shared" si="70"/>
        <v>15</v>
      </c>
      <c r="O52" s="136" t="s">
        <v>100</v>
      </c>
      <c r="P52" s="87">
        <v>9</v>
      </c>
      <c r="Q52" s="87">
        <v>3</v>
      </c>
      <c r="R52" s="87">
        <v>3</v>
      </c>
      <c r="S52" s="91">
        <f t="shared" si="68"/>
        <v>15</v>
      </c>
      <c r="U52" s="56">
        <f t="shared" si="71"/>
        <v>49</v>
      </c>
      <c r="V52" s="56">
        <f t="shared" si="71"/>
        <v>7</v>
      </c>
      <c r="W52" s="56">
        <f t="shared" si="71"/>
        <v>30</v>
      </c>
      <c r="X52" s="56"/>
      <c r="Y52" s="56"/>
      <c r="Z52" s="48"/>
      <c r="AA52" s="47">
        <f t="shared" si="9"/>
        <v>0.7</v>
      </c>
      <c r="AB52" s="47">
        <f t="shared" si="10"/>
        <v>0.7</v>
      </c>
      <c r="AC52" s="47">
        <f t="shared" si="11"/>
        <v>0.42857142857142855</v>
      </c>
      <c r="AD52" s="47"/>
      <c r="AE52" s="47"/>
      <c r="AG52" s="5">
        <f t="shared" si="64"/>
        <v>2</v>
      </c>
      <c r="AH52" s="5">
        <f t="shared" si="64"/>
        <v>2</v>
      </c>
      <c r="AI52" s="5">
        <f t="shared" si="64"/>
        <v>1</v>
      </c>
      <c r="AJ52" s="5"/>
      <c r="AK52" s="5"/>
      <c r="AM52" s="5" t="str">
        <f t="shared" si="65"/>
        <v>Att</v>
      </c>
      <c r="AN52" s="5" t="str">
        <f t="shared" si="65"/>
        <v>Att</v>
      </c>
      <c r="AO52" s="5" t="str">
        <f t="shared" si="65"/>
        <v>Weak</v>
      </c>
      <c r="AP52" s="7"/>
      <c r="AQ52" s="7"/>
      <c r="AR52" s="54"/>
      <c r="AS52" s="57">
        <f t="shared" si="4"/>
        <v>4</v>
      </c>
      <c r="AT52" s="58">
        <f t="shared" si="5"/>
        <v>1</v>
      </c>
      <c r="AU52" s="58">
        <f t="shared" si="6"/>
        <v>1</v>
      </c>
      <c r="AV52" s="58">
        <f t="shared" si="7"/>
        <v>1</v>
      </c>
    </row>
    <row r="53" spans="1:48" ht="15" customHeight="1">
      <c r="A53" s="131"/>
      <c r="B53" s="131"/>
      <c r="C53" s="79"/>
      <c r="D53" s="79"/>
      <c r="E53" s="79"/>
      <c r="F53" s="79"/>
      <c r="G53" s="79"/>
      <c r="H53" s="79"/>
      <c r="I53" s="79"/>
      <c r="J53" s="79"/>
      <c r="K53" s="132"/>
      <c r="L53" s="87"/>
      <c r="M53" s="87"/>
      <c r="N53" s="90"/>
      <c r="O53" s="136"/>
      <c r="P53" s="87"/>
      <c r="Q53" s="87"/>
      <c r="R53" s="87"/>
      <c r="S53" s="83"/>
      <c r="U53" s="56"/>
      <c r="V53" s="56"/>
      <c r="W53" s="56"/>
      <c r="X53" s="56"/>
      <c r="Y53" s="56"/>
      <c r="Z53" s="48"/>
      <c r="AA53" s="47"/>
      <c r="AB53" s="47"/>
      <c r="AC53" s="47"/>
      <c r="AD53" s="47"/>
      <c r="AE53" s="47"/>
      <c r="AG53" s="5"/>
      <c r="AH53" s="5"/>
      <c r="AI53" s="5"/>
      <c r="AJ53" s="5"/>
      <c r="AK53" s="5"/>
      <c r="AM53" s="5"/>
      <c r="AN53" s="5"/>
      <c r="AO53" s="5"/>
      <c r="AP53" s="7"/>
      <c r="AQ53" s="7"/>
      <c r="AR53" s="54"/>
      <c r="AS53" s="57"/>
      <c r="AT53" s="58"/>
      <c r="AU53" s="58"/>
      <c r="AV53" s="58"/>
    </row>
    <row r="54" spans="1:48" ht="15" customHeight="1">
      <c r="A54" s="131"/>
      <c r="B54" s="131"/>
      <c r="C54" s="79"/>
      <c r="D54" s="79"/>
      <c r="E54" s="79"/>
      <c r="F54" s="79"/>
      <c r="G54" s="79"/>
      <c r="H54" s="79"/>
      <c r="I54" s="79"/>
      <c r="J54" s="79"/>
      <c r="K54" s="132"/>
      <c r="L54" s="87"/>
      <c r="M54" s="87"/>
      <c r="N54" s="90"/>
      <c r="O54" s="136"/>
      <c r="P54" s="87"/>
      <c r="Q54" s="87"/>
      <c r="R54" s="87"/>
      <c r="S54" s="91"/>
      <c r="U54" s="56"/>
      <c r="V54" s="56"/>
      <c r="W54" s="56"/>
      <c r="X54" s="56"/>
      <c r="Y54" s="56"/>
      <c r="Z54" s="48"/>
      <c r="AA54" s="47"/>
      <c r="AB54" s="47"/>
      <c r="AC54" s="47"/>
      <c r="AD54" s="47"/>
      <c r="AE54" s="47"/>
      <c r="AG54" s="5"/>
      <c r="AH54" s="5"/>
      <c r="AI54" s="5"/>
      <c r="AJ54" s="5"/>
      <c r="AK54" s="5"/>
      <c r="AM54" s="5"/>
      <c r="AN54" s="5"/>
      <c r="AO54" s="5"/>
      <c r="AP54" s="7"/>
      <c r="AQ54" s="7"/>
      <c r="AR54" s="54"/>
      <c r="AS54" s="57"/>
      <c r="AT54" s="58"/>
      <c r="AU54" s="58"/>
      <c r="AV54" s="58"/>
    </row>
    <row r="55" spans="1:48" ht="15">
      <c r="A55" s="131"/>
      <c r="B55" s="131"/>
      <c r="C55" s="79"/>
      <c r="D55" s="79"/>
      <c r="E55" s="79"/>
      <c r="F55" s="79"/>
      <c r="G55" s="79"/>
      <c r="H55" s="79"/>
      <c r="I55" s="79"/>
      <c r="J55" s="79"/>
      <c r="K55" s="132"/>
      <c r="L55" s="87"/>
      <c r="M55" s="87"/>
      <c r="N55" s="90"/>
      <c r="O55" s="136"/>
      <c r="P55" s="87"/>
      <c r="Q55" s="87"/>
      <c r="R55" s="87"/>
      <c r="S55" s="91"/>
    </row>
    <row r="56" spans="1:48" ht="15.75" customHeight="1">
      <c r="A56" s="131"/>
      <c r="B56" s="131"/>
      <c r="C56" s="79"/>
      <c r="D56" s="79"/>
      <c r="E56" s="79"/>
      <c r="F56" s="79"/>
      <c r="G56" s="79"/>
      <c r="H56" s="79"/>
      <c r="I56" s="79"/>
      <c r="J56" s="79"/>
      <c r="K56" s="132"/>
      <c r="L56" s="87"/>
      <c r="M56" s="87"/>
      <c r="N56" s="135"/>
      <c r="O56" s="136"/>
      <c r="P56" s="87"/>
      <c r="Q56" s="87"/>
      <c r="R56" s="87"/>
      <c r="S56" s="138"/>
      <c r="U56" s="114" t="s">
        <v>83</v>
      </c>
      <c r="V56" s="94"/>
      <c r="W56" s="94"/>
      <c r="X56" s="94"/>
      <c r="Y56" s="94"/>
      <c r="Z56" s="95"/>
      <c r="AA56" s="5">
        <f>COUNT(AA17:AA54)</f>
        <v>36</v>
      </c>
      <c r="AB56" s="5">
        <f>COUNT(AB17:AB54)</f>
        <v>36</v>
      </c>
      <c r="AC56" s="5">
        <f>COUNT(AC17:AC54)</f>
        <v>36</v>
      </c>
      <c r="AD56" s="5">
        <f>COUNT(AD17:AD54)</f>
        <v>0</v>
      </c>
      <c r="AE56" s="5">
        <f>COUNT(AE17:AE54)</f>
        <v>0</v>
      </c>
    </row>
    <row r="57" spans="1:48" ht="15.75" customHeight="1">
      <c r="A57" s="85"/>
      <c r="B57" s="84"/>
      <c r="U57" s="114" t="s">
        <v>84</v>
      </c>
      <c r="V57" s="94"/>
      <c r="W57" s="94"/>
      <c r="X57" s="94"/>
      <c r="Y57" s="94"/>
      <c r="Z57" s="95"/>
      <c r="AA57" s="5">
        <f>COUNTIF(AA17:AA54,"&gt;=50%")</f>
        <v>30</v>
      </c>
      <c r="AB57" s="5">
        <f>COUNTIF(AB17:AB54,"&gt;=50%")</f>
        <v>31</v>
      </c>
      <c r="AC57" s="5">
        <f>COUNTIF(AC17:AC54,"&gt;=50%")</f>
        <v>18</v>
      </c>
      <c r="AD57" s="5">
        <f>COUNTIF(AD17:AD54,"&gt;=50%")</f>
        <v>0</v>
      </c>
      <c r="AE57" s="5">
        <f>COUNTIF(AE17:AE54,"&gt;=50%")</f>
        <v>0</v>
      </c>
    </row>
    <row r="58" spans="1:48" ht="15.75" customHeight="1">
      <c r="A58" s="59"/>
      <c r="B58" s="7"/>
      <c r="U58" s="114" t="s">
        <v>85</v>
      </c>
      <c r="V58" s="94"/>
      <c r="W58" s="94"/>
      <c r="X58" s="94"/>
      <c r="Y58" s="94"/>
      <c r="Z58" s="95"/>
      <c r="AA58" s="10">
        <f t="shared" ref="AA58:AE58" si="72">AA57/AA56</f>
        <v>0.83333333333333337</v>
      </c>
      <c r="AB58" s="10">
        <f t="shared" si="72"/>
        <v>0.86111111111111116</v>
      </c>
      <c r="AC58" s="10">
        <f t="shared" si="72"/>
        <v>0.5</v>
      </c>
      <c r="AD58" s="10" t="e">
        <f t="shared" si="72"/>
        <v>#DIV/0!</v>
      </c>
      <c r="AE58" s="10" t="e">
        <f t="shared" si="72"/>
        <v>#DIV/0!</v>
      </c>
    </row>
    <row r="59" spans="1:48" ht="12.75">
      <c r="A59" s="59"/>
      <c r="B59" s="7"/>
    </row>
    <row r="60" spans="1:48" ht="12.75">
      <c r="A60" s="59"/>
      <c r="B60" s="7"/>
    </row>
    <row r="61" spans="1:48" ht="12.75">
      <c r="A61" s="59"/>
      <c r="B61" s="7"/>
    </row>
    <row r="62" spans="1:48" ht="12.75">
      <c r="A62" s="59"/>
      <c r="B62" s="7"/>
    </row>
    <row r="63" spans="1:48" ht="12.75">
      <c r="A63" s="59"/>
      <c r="B63" s="7"/>
    </row>
    <row r="64" spans="1:48" ht="12.75">
      <c r="A64" s="59"/>
      <c r="B64" s="7"/>
    </row>
    <row r="65" spans="1:2" ht="12.75">
      <c r="A65" s="59"/>
      <c r="B65" s="7"/>
    </row>
    <row r="66" spans="1:2" ht="12.75">
      <c r="A66" s="59"/>
      <c r="B66" s="7"/>
    </row>
    <row r="67" spans="1:2" ht="12.75">
      <c r="A67" s="59"/>
      <c r="B67" s="7"/>
    </row>
    <row r="68" spans="1:2" ht="12.75">
      <c r="A68" s="59"/>
      <c r="B68" s="7"/>
    </row>
    <row r="69" spans="1:2" ht="12.75">
      <c r="A69" s="59"/>
      <c r="B69" s="7"/>
    </row>
    <row r="70" spans="1:2" ht="12.75">
      <c r="A70" s="59"/>
      <c r="B70" s="7"/>
    </row>
    <row r="71" spans="1:2" ht="12.75">
      <c r="A71" s="59"/>
      <c r="B71" s="7"/>
    </row>
    <row r="72" spans="1:2" ht="12.75">
      <c r="A72" s="59"/>
      <c r="B72" s="7"/>
    </row>
    <row r="73" spans="1:2" ht="12.75">
      <c r="A73" s="59"/>
      <c r="B73" s="7"/>
    </row>
    <row r="74" spans="1:2" ht="12.75">
      <c r="A74" s="59"/>
      <c r="B74" s="7"/>
    </row>
    <row r="75" spans="1:2" ht="12.75">
      <c r="A75" s="59"/>
      <c r="B75" s="7"/>
    </row>
    <row r="76" spans="1:2" ht="12.75">
      <c r="A76" s="59"/>
      <c r="B76" s="7"/>
    </row>
    <row r="77" spans="1:2" ht="12.75">
      <c r="A77" s="59"/>
      <c r="B77" s="7"/>
    </row>
    <row r="78" spans="1:2" ht="12.75">
      <c r="A78" s="59"/>
      <c r="B78" s="7"/>
    </row>
    <row r="79" spans="1:2" ht="12.75">
      <c r="A79" s="59"/>
      <c r="B79" s="7"/>
    </row>
    <row r="80" spans="1:2" ht="12.75">
      <c r="A80" s="59"/>
      <c r="B80" s="7"/>
    </row>
    <row r="81" spans="1:2" ht="12.75">
      <c r="A81" s="59"/>
      <c r="B81" s="7"/>
    </row>
    <row r="82" spans="1:2" ht="12.75">
      <c r="A82" s="59"/>
      <c r="B82" s="7"/>
    </row>
    <row r="83" spans="1:2" ht="12.75">
      <c r="A83" s="59"/>
      <c r="B83" s="7"/>
    </row>
    <row r="84" spans="1:2" ht="12.75">
      <c r="A84" s="59"/>
      <c r="B84" s="7"/>
    </row>
    <row r="85" spans="1:2" ht="12.75">
      <c r="A85" s="59"/>
      <c r="B85" s="7"/>
    </row>
    <row r="86" spans="1:2" ht="12.75">
      <c r="A86" s="59"/>
      <c r="B86" s="7"/>
    </row>
    <row r="87" spans="1:2" ht="12.75">
      <c r="A87" s="59"/>
      <c r="B87" s="7"/>
    </row>
    <row r="88" spans="1:2" ht="12.75">
      <c r="A88" s="59"/>
      <c r="B88" s="7"/>
    </row>
    <row r="89" spans="1:2" ht="12.75">
      <c r="A89" s="59"/>
      <c r="B89" s="7"/>
    </row>
    <row r="90" spans="1:2" ht="12.75">
      <c r="A90" s="59"/>
      <c r="B90" s="7"/>
    </row>
    <row r="91" spans="1:2" ht="12.75">
      <c r="A91" s="59"/>
      <c r="B91" s="7"/>
    </row>
    <row r="92" spans="1:2" ht="12.75">
      <c r="A92" s="59"/>
      <c r="B92" s="7"/>
    </row>
    <row r="93" spans="1:2" ht="12.75">
      <c r="A93" s="59"/>
      <c r="B93" s="7"/>
    </row>
    <row r="94" spans="1:2" ht="12.75">
      <c r="A94" s="59"/>
      <c r="B94" s="7"/>
    </row>
    <row r="95" spans="1:2" ht="12.75">
      <c r="A95" s="59"/>
      <c r="B95" s="7"/>
    </row>
    <row r="96" spans="1:2" ht="12.75">
      <c r="A96" s="59"/>
      <c r="B96" s="7"/>
    </row>
    <row r="97" spans="1:2" ht="12.75">
      <c r="A97" s="59"/>
      <c r="B97" s="7"/>
    </row>
    <row r="98" spans="1:2" ht="12.75">
      <c r="A98" s="59"/>
      <c r="B98" s="7"/>
    </row>
    <row r="99" spans="1:2" ht="12.75">
      <c r="A99" s="59"/>
      <c r="B99" s="7"/>
    </row>
    <row r="100" spans="1:2" ht="12.75">
      <c r="A100" s="59"/>
      <c r="B100" s="7"/>
    </row>
    <row r="101" spans="1:2" ht="12.75">
      <c r="A101" s="59"/>
      <c r="B101" s="7"/>
    </row>
    <row r="102" spans="1:2" ht="12.75">
      <c r="A102" s="59"/>
      <c r="B102" s="7"/>
    </row>
    <row r="103" spans="1:2" ht="12.75">
      <c r="A103" s="59"/>
      <c r="B103" s="7"/>
    </row>
    <row r="104" spans="1:2" ht="12.75">
      <c r="A104" s="59"/>
      <c r="B104" s="7"/>
    </row>
    <row r="105" spans="1:2" ht="12.75">
      <c r="A105" s="59"/>
      <c r="B105" s="7"/>
    </row>
    <row r="106" spans="1:2" ht="12.75">
      <c r="A106" s="59"/>
      <c r="B106" s="7"/>
    </row>
    <row r="107" spans="1:2" ht="12.75">
      <c r="A107" s="59"/>
      <c r="B107" s="7"/>
    </row>
    <row r="108" spans="1:2" ht="12.75">
      <c r="A108" s="59"/>
      <c r="B108" s="7"/>
    </row>
    <row r="109" spans="1:2" ht="12.75">
      <c r="A109" s="59"/>
      <c r="B109" s="7"/>
    </row>
    <row r="110" spans="1:2" ht="12.75">
      <c r="A110" s="59"/>
      <c r="B110" s="7"/>
    </row>
    <row r="111" spans="1:2" ht="12.75">
      <c r="A111" s="59"/>
      <c r="B111" s="7"/>
    </row>
    <row r="112" spans="1:2" ht="12.75">
      <c r="A112" s="59"/>
      <c r="B112" s="7"/>
    </row>
    <row r="113" spans="1:2" ht="12.75">
      <c r="A113" s="59"/>
      <c r="B113" s="7"/>
    </row>
    <row r="114" spans="1:2" ht="12.75">
      <c r="A114" s="59"/>
      <c r="B114" s="7"/>
    </row>
    <row r="115" spans="1:2" ht="12.75">
      <c r="A115" s="59"/>
      <c r="B115" s="7"/>
    </row>
    <row r="116" spans="1:2" ht="12.75">
      <c r="A116" s="59"/>
      <c r="B116" s="7"/>
    </row>
    <row r="117" spans="1:2" ht="12.75">
      <c r="A117" s="59"/>
      <c r="B117" s="7"/>
    </row>
    <row r="118" spans="1:2" ht="12.75">
      <c r="A118" s="59"/>
      <c r="B118" s="7"/>
    </row>
    <row r="119" spans="1:2" ht="12.75">
      <c r="A119" s="59"/>
      <c r="B119" s="7"/>
    </row>
    <row r="120" spans="1:2" ht="12.75">
      <c r="A120" s="59"/>
      <c r="B120" s="7"/>
    </row>
    <row r="121" spans="1:2" ht="12.75">
      <c r="A121" s="59"/>
      <c r="B121" s="7"/>
    </row>
    <row r="122" spans="1:2" ht="12.75">
      <c r="A122" s="59"/>
      <c r="B122" s="7"/>
    </row>
    <row r="123" spans="1:2" ht="12.75">
      <c r="A123" s="59"/>
      <c r="B123" s="7"/>
    </row>
    <row r="124" spans="1:2" ht="12.75">
      <c r="A124" s="59"/>
      <c r="B124" s="7"/>
    </row>
    <row r="125" spans="1:2" ht="12.75">
      <c r="A125" s="59"/>
      <c r="B125" s="7"/>
    </row>
    <row r="126" spans="1:2" ht="12.75">
      <c r="A126" s="59"/>
      <c r="B126" s="7"/>
    </row>
    <row r="127" spans="1:2" ht="12.75">
      <c r="A127" s="59"/>
      <c r="B127" s="7"/>
    </row>
    <row r="128" spans="1:2" ht="12.75">
      <c r="A128" s="59"/>
      <c r="B128" s="7"/>
    </row>
    <row r="129" spans="1:2" ht="12.75">
      <c r="A129" s="59"/>
      <c r="B129" s="7"/>
    </row>
    <row r="130" spans="1:2" ht="12.75">
      <c r="A130" s="59"/>
      <c r="B130" s="7"/>
    </row>
    <row r="131" spans="1:2" ht="12.75">
      <c r="A131" s="59"/>
      <c r="B131" s="7"/>
    </row>
    <row r="132" spans="1:2" ht="12.75">
      <c r="A132" s="59"/>
      <c r="B132" s="7"/>
    </row>
    <row r="133" spans="1:2" ht="12.75">
      <c r="A133" s="59"/>
      <c r="B133" s="7"/>
    </row>
    <row r="134" spans="1:2" ht="12.75">
      <c r="A134" s="59"/>
      <c r="B134" s="7"/>
    </row>
    <row r="135" spans="1:2" ht="12.75">
      <c r="A135" s="59"/>
      <c r="B135" s="7"/>
    </row>
    <row r="136" spans="1:2" ht="12.75">
      <c r="A136" s="59"/>
      <c r="B136" s="7"/>
    </row>
    <row r="137" spans="1:2" ht="12.75">
      <c r="A137" s="59"/>
      <c r="B137" s="7"/>
    </row>
    <row r="138" spans="1:2" ht="12.75">
      <c r="A138" s="59"/>
      <c r="B138" s="7"/>
    </row>
    <row r="139" spans="1:2" ht="12.75">
      <c r="A139" s="59"/>
      <c r="B139" s="7"/>
    </row>
    <row r="140" spans="1:2" ht="12.75">
      <c r="A140" s="59"/>
      <c r="B140" s="7"/>
    </row>
    <row r="141" spans="1:2" ht="12.75">
      <c r="A141" s="59"/>
      <c r="B141" s="7"/>
    </row>
    <row r="142" spans="1:2" ht="12.75">
      <c r="A142" s="59"/>
      <c r="B142" s="7"/>
    </row>
    <row r="143" spans="1:2" ht="12.75">
      <c r="A143" s="59"/>
      <c r="B143" s="7"/>
    </row>
    <row r="144" spans="1:2" ht="12.75">
      <c r="A144" s="59"/>
      <c r="B144" s="7"/>
    </row>
    <row r="145" spans="1:2" ht="12.75">
      <c r="A145" s="59"/>
      <c r="B145" s="7"/>
    </row>
    <row r="146" spans="1:2" ht="12.75">
      <c r="A146" s="59"/>
      <c r="B146" s="7"/>
    </row>
    <row r="147" spans="1:2" ht="12.75">
      <c r="A147" s="59"/>
      <c r="B147" s="7"/>
    </row>
    <row r="148" spans="1:2" ht="12.75">
      <c r="A148" s="59"/>
      <c r="B148" s="7"/>
    </row>
    <row r="149" spans="1:2" ht="12.75">
      <c r="A149" s="59"/>
      <c r="B149" s="7"/>
    </row>
    <row r="150" spans="1:2" ht="12.75">
      <c r="A150" s="59"/>
      <c r="B150" s="7"/>
    </row>
    <row r="151" spans="1:2" ht="12.75">
      <c r="A151" s="59"/>
      <c r="B151" s="7"/>
    </row>
    <row r="152" spans="1:2" ht="12.75">
      <c r="A152" s="59"/>
      <c r="B152" s="7"/>
    </row>
    <row r="153" spans="1:2" ht="12.75">
      <c r="A153" s="59"/>
      <c r="B153" s="7"/>
    </row>
    <row r="154" spans="1:2" ht="12.75">
      <c r="A154" s="59"/>
      <c r="B154" s="7"/>
    </row>
    <row r="155" spans="1:2" ht="12.75">
      <c r="A155" s="59"/>
      <c r="B155" s="7"/>
    </row>
    <row r="156" spans="1:2" ht="12.75">
      <c r="A156" s="59"/>
      <c r="B156" s="7"/>
    </row>
    <row r="157" spans="1:2" ht="12.75">
      <c r="A157" s="59"/>
      <c r="B157" s="7"/>
    </row>
    <row r="158" spans="1:2" ht="12.75">
      <c r="A158" s="59"/>
      <c r="B158" s="7"/>
    </row>
    <row r="159" spans="1:2" ht="12.75">
      <c r="A159" s="59"/>
      <c r="B159" s="7"/>
    </row>
    <row r="160" spans="1:2" ht="12.75">
      <c r="A160" s="59"/>
      <c r="B160" s="7"/>
    </row>
    <row r="161" spans="1:2" ht="12.75">
      <c r="A161" s="59"/>
      <c r="B161" s="7"/>
    </row>
    <row r="162" spans="1:2" ht="12.75">
      <c r="A162" s="59"/>
      <c r="B162" s="7"/>
    </row>
    <row r="163" spans="1:2" ht="12.75">
      <c r="A163" s="59"/>
      <c r="B163" s="7"/>
    </row>
    <row r="164" spans="1:2" ht="12.75">
      <c r="A164" s="59"/>
      <c r="B164" s="7"/>
    </row>
    <row r="165" spans="1:2" ht="12.75">
      <c r="A165" s="59"/>
      <c r="B165" s="7"/>
    </row>
    <row r="166" spans="1:2" ht="12.75">
      <c r="A166" s="59"/>
      <c r="B166" s="7"/>
    </row>
    <row r="167" spans="1:2" ht="12.75">
      <c r="A167" s="59"/>
      <c r="B167" s="7"/>
    </row>
    <row r="168" spans="1:2" ht="12.75">
      <c r="A168" s="59"/>
      <c r="B168" s="7"/>
    </row>
    <row r="169" spans="1:2" ht="12.75">
      <c r="A169" s="59"/>
      <c r="B169" s="7"/>
    </row>
    <row r="170" spans="1:2" ht="12.75">
      <c r="A170" s="59"/>
      <c r="B170" s="7"/>
    </row>
    <row r="171" spans="1:2" ht="12.75">
      <c r="A171" s="59"/>
      <c r="B171" s="7"/>
    </row>
    <row r="172" spans="1:2" ht="12.75">
      <c r="A172" s="59"/>
      <c r="B172" s="7"/>
    </row>
    <row r="173" spans="1:2" ht="12.75">
      <c r="A173" s="59"/>
      <c r="B173" s="7"/>
    </row>
    <row r="174" spans="1:2" ht="12.75">
      <c r="A174" s="59"/>
      <c r="B174" s="7"/>
    </row>
    <row r="175" spans="1:2" ht="12.75">
      <c r="A175" s="59"/>
      <c r="B175" s="7"/>
    </row>
    <row r="176" spans="1:2" ht="12.75">
      <c r="A176" s="59"/>
      <c r="B176" s="7"/>
    </row>
    <row r="177" spans="1:2" ht="12.75">
      <c r="A177" s="59"/>
      <c r="B177" s="7"/>
    </row>
    <row r="178" spans="1:2" ht="12.75">
      <c r="A178" s="59"/>
      <c r="B178" s="7"/>
    </row>
    <row r="179" spans="1:2" ht="12.75">
      <c r="A179" s="59"/>
      <c r="B179" s="7"/>
    </row>
    <row r="180" spans="1:2" ht="12.75">
      <c r="A180" s="59"/>
      <c r="B180" s="7"/>
    </row>
    <row r="181" spans="1:2" ht="12.75">
      <c r="A181" s="59"/>
      <c r="B181" s="7"/>
    </row>
    <row r="182" spans="1:2" ht="12.75">
      <c r="A182" s="59"/>
      <c r="B182" s="7"/>
    </row>
    <row r="183" spans="1:2" ht="12.75">
      <c r="A183" s="59"/>
      <c r="B183" s="7"/>
    </row>
    <row r="184" spans="1:2" ht="12.75">
      <c r="A184" s="59"/>
      <c r="B184" s="7"/>
    </row>
    <row r="185" spans="1:2" ht="12.75">
      <c r="A185" s="59"/>
      <c r="B185" s="7"/>
    </row>
    <row r="186" spans="1:2" ht="12.75">
      <c r="A186" s="59"/>
      <c r="B186" s="7"/>
    </row>
    <row r="187" spans="1:2" ht="12.75">
      <c r="A187" s="59"/>
      <c r="B187" s="7"/>
    </row>
    <row r="188" spans="1:2" ht="12.75">
      <c r="A188" s="59"/>
      <c r="B188" s="7"/>
    </row>
    <row r="189" spans="1:2" ht="12.75">
      <c r="A189" s="59"/>
      <c r="B189" s="7"/>
    </row>
    <row r="190" spans="1:2" ht="12.75">
      <c r="A190" s="59"/>
      <c r="B190" s="7"/>
    </row>
    <row r="191" spans="1:2" ht="12.75">
      <c r="A191" s="59"/>
      <c r="B191" s="7"/>
    </row>
    <row r="192" spans="1:2" ht="12.75">
      <c r="A192" s="59"/>
      <c r="B192" s="7"/>
    </row>
    <row r="193" spans="1:2" ht="12.75">
      <c r="A193" s="59"/>
      <c r="B193" s="7"/>
    </row>
    <row r="194" spans="1:2" ht="12.75">
      <c r="A194" s="59"/>
      <c r="B194" s="7"/>
    </row>
    <row r="195" spans="1:2" ht="12.75">
      <c r="A195" s="59"/>
      <c r="B195" s="7"/>
    </row>
    <row r="196" spans="1:2" ht="12.75">
      <c r="A196" s="59"/>
      <c r="B196" s="7"/>
    </row>
    <row r="197" spans="1:2" ht="12.75">
      <c r="A197" s="59"/>
      <c r="B197" s="7"/>
    </row>
    <row r="198" spans="1:2" ht="12.75">
      <c r="A198" s="59"/>
      <c r="B198" s="7"/>
    </row>
    <row r="199" spans="1:2" ht="12.75">
      <c r="A199" s="59"/>
      <c r="B199" s="7"/>
    </row>
    <row r="200" spans="1:2" ht="12.75">
      <c r="A200" s="59"/>
      <c r="B200" s="7"/>
    </row>
    <row r="201" spans="1:2" ht="12.75">
      <c r="A201" s="59"/>
      <c r="B201" s="7"/>
    </row>
    <row r="202" spans="1:2" ht="12.75">
      <c r="A202" s="59"/>
      <c r="B202" s="7"/>
    </row>
    <row r="203" spans="1:2" ht="12.75">
      <c r="A203" s="59"/>
      <c r="B203" s="7"/>
    </row>
    <row r="204" spans="1:2" ht="12.75">
      <c r="A204" s="59"/>
      <c r="B204" s="7"/>
    </row>
    <row r="205" spans="1:2" ht="12.75">
      <c r="A205" s="59"/>
      <c r="B205" s="7"/>
    </row>
    <row r="206" spans="1:2" ht="12.75">
      <c r="A206" s="59"/>
      <c r="B206" s="7"/>
    </row>
    <row r="207" spans="1:2" ht="12.75">
      <c r="A207" s="59"/>
      <c r="B207" s="7"/>
    </row>
    <row r="208" spans="1:2" ht="12.75">
      <c r="A208" s="59"/>
      <c r="B208" s="7"/>
    </row>
    <row r="209" spans="1:2" ht="12.75">
      <c r="A209" s="59"/>
      <c r="B209" s="7"/>
    </row>
    <row r="210" spans="1:2" ht="12.75">
      <c r="A210" s="59"/>
      <c r="B210" s="7"/>
    </row>
    <row r="211" spans="1:2" ht="12.75">
      <c r="A211" s="59"/>
      <c r="B211" s="7"/>
    </row>
    <row r="212" spans="1:2" ht="12.75">
      <c r="A212" s="59"/>
      <c r="B212" s="7"/>
    </row>
    <row r="213" spans="1:2" ht="12.75">
      <c r="A213" s="59"/>
      <c r="B213" s="7"/>
    </row>
    <row r="214" spans="1:2" ht="12.75">
      <c r="A214" s="59"/>
      <c r="B214" s="7"/>
    </row>
    <row r="215" spans="1:2" ht="12.75">
      <c r="A215" s="59"/>
      <c r="B215" s="7"/>
    </row>
    <row r="216" spans="1:2" ht="12.75">
      <c r="A216" s="59"/>
      <c r="B216" s="7"/>
    </row>
    <row r="217" spans="1:2" ht="12.75">
      <c r="A217" s="59"/>
      <c r="B217" s="7"/>
    </row>
    <row r="218" spans="1:2" ht="12.75">
      <c r="A218" s="59"/>
      <c r="B218" s="7"/>
    </row>
    <row r="219" spans="1:2" ht="12.75">
      <c r="A219" s="59"/>
      <c r="B219" s="7"/>
    </row>
    <row r="220" spans="1:2" ht="12.75">
      <c r="A220" s="59"/>
      <c r="B220" s="7"/>
    </row>
    <row r="221" spans="1:2" ht="12.75">
      <c r="A221" s="59"/>
      <c r="B221" s="7"/>
    </row>
    <row r="222" spans="1:2" ht="12.75">
      <c r="A222" s="59"/>
      <c r="B222" s="7"/>
    </row>
    <row r="223" spans="1:2" ht="12.75">
      <c r="A223" s="59"/>
      <c r="B223" s="7"/>
    </row>
    <row r="224" spans="1:2" ht="12.75">
      <c r="A224" s="59"/>
      <c r="B224" s="7"/>
    </row>
    <row r="225" spans="1:2" ht="12.75">
      <c r="A225" s="59"/>
      <c r="B225" s="7"/>
    </row>
    <row r="226" spans="1:2" ht="12.75">
      <c r="A226" s="59"/>
      <c r="B226" s="7"/>
    </row>
    <row r="227" spans="1:2" ht="12.75">
      <c r="A227" s="59"/>
      <c r="B227" s="7"/>
    </row>
    <row r="228" spans="1:2" ht="12.75">
      <c r="A228" s="59"/>
      <c r="B228" s="7"/>
    </row>
    <row r="229" spans="1:2" ht="12.75">
      <c r="A229" s="59"/>
      <c r="B229" s="7"/>
    </row>
    <row r="230" spans="1:2" ht="12.75">
      <c r="A230" s="59"/>
      <c r="B230" s="7"/>
    </row>
    <row r="231" spans="1:2" ht="12.75">
      <c r="A231" s="59"/>
      <c r="B231" s="7"/>
    </row>
    <row r="232" spans="1:2" ht="12.75">
      <c r="A232" s="59"/>
      <c r="B232" s="7"/>
    </row>
    <row r="233" spans="1:2" ht="12.75">
      <c r="A233" s="59"/>
      <c r="B233" s="7"/>
    </row>
    <row r="234" spans="1:2" ht="12.75">
      <c r="A234" s="59"/>
      <c r="B234" s="7"/>
    </row>
    <row r="235" spans="1:2" ht="12.75">
      <c r="A235" s="59"/>
      <c r="B235" s="7"/>
    </row>
    <row r="236" spans="1:2" ht="12.75">
      <c r="A236" s="59"/>
      <c r="B236" s="7"/>
    </row>
    <row r="237" spans="1:2" ht="12.75">
      <c r="A237" s="59"/>
      <c r="B237" s="7"/>
    </row>
    <row r="238" spans="1:2" ht="12.75">
      <c r="A238" s="59"/>
      <c r="B238" s="7"/>
    </row>
    <row r="239" spans="1:2" ht="12.75">
      <c r="A239" s="59"/>
      <c r="B239" s="7"/>
    </row>
    <row r="240" spans="1:2" ht="12.75">
      <c r="A240" s="59"/>
      <c r="B240" s="7"/>
    </row>
    <row r="241" spans="1:2" ht="12.75">
      <c r="A241" s="59"/>
      <c r="B241" s="7"/>
    </row>
    <row r="242" spans="1:2" ht="12.75">
      <c r="A242" s="59"/>
      <c r="B242" s="7"/>
    </row>
    <row r="243" spans="1:2" ht="12.75">
      <c r="A243" s="59"/>
      <c r="B243" s="7"/>
    </row>
    <row r="244" spans="1:2" ht="12.75">
      <c r="A244" s="59"/>
      <c r="B244" s="7"/>
    </row>
    <row r="245" spans="1:2" ht="12.75">
      <c r="A245" s="59"/>
      <c r="B245" s="7"/>
    </row>
    <row r="246" spans="1:2" ht="12.75">
      <c r="A246" s="59"/>
      <c r="B246" s="7"/>
    </row>
    <row r="247" spans="1:2" ht="12.75">
      <c r="A247" s="59"/>
      <c r="B247" s="7"/>
    </row>
    <row r="248" spans="1:2" ht="12.75">
      <c r="A248" s="59"/>
      <c r="B248" s="7"/>
    </row>
    <row r="249" spans="1:2" ht="12.75">
      <c r="A249" s="59"/>
      <c r="B249" s="7"/>
    </row>
    <row r="250" spans="1:2" ht="12.75">
      <c r="A250" s="59"/>
      <c r="B250" s="7"/>
    </row>
    <row r="251" spans="1:2" ht="12.75">
      <c r="A251" s="59"/>
      <c r="B251" s="7"/>
    </row>
    <row r="252" spans="1:2" ht="12.75">
      <c r="A252" s="59"/>
      <c r="B252" s="7"/>
    </row>
    <row r="253" spans="1:2" ht="12.75">
      <c r="A253" s="59"/>
      <c r="B253" s="7"/>
    </row>
    <row r="254" spans="1:2" ht="12.75">
      <c r="A254" s="59"/>
      <c r="B254" s="7"/>
    </row>
    <row r="255" spans="1:2" ht="12.75">
      <c r="A255" s="59"/>
      <c r="B255" s="7"/>
    </row>
    <row r="256" spans="1:2" ht="12.75">
      <c r="A256" s="59"/>
      <c r="B256" s="7"/>
    </row>
    <row r="257" spans="1:2" ht="12.75">
      <c r="A257" s="59"/>
      <c r="B257" s="7"/>
    </row>
    <row r="258" spans="1:2" ht="12.75">
      <c r="A258" s="59"/>
      <c r="B258" s="7"/>
    </row>
    <row r="259" spans="1:2" ht="12.75">
      <c r="A259" s="59"/>
      <c r="B259" s="7"/>
    </row>
    <row r="260" spans="1:2" ht="12.75">
      <c r="A260" s="59"/>
      <c r="B260" s="7"/>
    </row>
    <row r="261" spans="1:2" ht="12.75">
      <c r="A261" s="59"/>
      <c r="B261" s="7"/>
    </row>
    <row r="262" spans="1:2" ht="12.75">
      <c r="A262" s="59"/>
      <c r="B262" s="7"/>
    </row>
    <row r="263" spans="1:2" ht="12.75">
      <c r="A263" s="59"/>
      <c r="B263" s="7"/>
    </row>
    <row r="264" spans="1:2" ht="12.75">
      <c r="A264" s="59"/>
      <c r="B264" s="7"/>
    </row>
    <row r="265" spans="1:2" ht="12.75">
      <c r="A265" s="59"/>
      <c r="B265" s="7"/>
    </row>
    <row r="266" spans="1:2" ht="12.75">
      <c r="A266" s="59"/>
      <c r="B266" s="7"/>
    </row>
    <row r="267" spans="1:2" ht="12.75">
      <c r="A267" s="59"/>
      <c r="B267" s="7"/>
    </row>
    <row r="268" spans="1:2" ht="12.75">
      <c r="A268" s="59"/>
      <c r="B268" s="7"/>
    </row>
    <row r="269" spans="1:2" ht="12.75">
      <c r="A269" s="59"/>
      <c r="B269" s="7"/>
    </row>
    <row r="270" spans="1:2" ht="12.75">
      <c r="A270" s="59"/>
      <c r="B270" s="7"/>
    </row>
    <row r="271" spans="1:2" ht="12.75">
      <c r="A271" s="59"/>
      <c r="B271" s="7"/>
    </row>
    <row r="272" spans="1:2" ht="12.75">
      <c r="A272" s="59"/>
      <c r="B272" s="7"/>
    </row>
    <row r="273" spans="1:2" ht="12.75">
      <c r="A273" s="59"/>
      <c r="B273" s="7"/>
    </row>
    <row r="274" spans="1:2" ht="12.75">
      <c r="A274" s="59"/>
      <c r="B274" s="7"/>
    </row>
    <row r="275" spans="1:2" ht="12.75">
      <c r="A275" s="59"/>
      <c r="B275" s="7"/>
    </row>
    <row r="276" spans="1:2" ht="12.75">
      <c r="A276" s="59"/>
      <c r="B276" s="7"/>
    </row>
    <row r="277" spans="1:2" ht="12.75">
      <c r="A277" s="59"/>
      <c r="B277" s="7"/>
    </row>
    <row r="278" spans="1:2" ht="12.75">
      <c r="A278" s="59"/>
      <c r="B278" s="7"/>
    </row>
    <row r="279" spans="1:2" ht="12.75">
      <c r="A279" s="59"/>
      <c r="B279" s="7"/>
    </row>
    <row r="280" spans="1:2" ht="12.75">
      <c r="A280" s="59"/>
      <c r="B280" s="7"/>
    </row>
    <row r="281" spans="1:2" ht="12.75">
      <c r="A281" s="59"/>
      <c r="B281" s="7"/>
    </row>
    <row r="282" spans="1:2" ht="12.75">
      <c r="A282" s="59"/>
      <c r="B282" s="7"/>
    </row>
    <row r="283" spans="1:2" ht="12.75">
      <c r="A283" s="59"/>
      <c r="B283" s="7"/>
    </row>
    <row r="284" spans="1:2" ht="12.75">
      <c r="A284" s="59"/>
      <c r="B284" s="7"/>
    </row>
    <row r="285" spans="1:2" ht="12.75">
      <c r="A285" s="59"/>
      <c r="B285" s="7"/>
    </row>
    <row r="286" spans="1:2" ht="12.75">
      <c r="A286" s="59"/>
      <c r="B286" s="7"/>
    </row>
    <row r="287" spans="1:2" ht="12.75">
      <c r="A287" s="59"/>
      <c r="B287" s="7"/>
    </row>
    <row r="288" spans="1:2" ht="12.75">
      <c r="A288" s="59"/>
      <c r="B288" s="7"/>
    </row>
    <row r="289" spans="1:2" ht="12.75">
      <c r="A289" s="59"/>
      <c r="B289" s="7"/>
    </row>
    <row r="290" spans="1:2" ht="12.75">
      <c r="A290" s="59"/>
      <c r="B290" s="7"/>
    </row>
    <row r="291" spans="1:2" ht="12.75">
      <c r="A291" s="59"/>
      <c r="B291" s="7"/>
    </row>
    <row r="292" spans="1:2" ht="12.75">
      <c r="A292" s="59"/>
      <c r="B292" s="7"/>
    </row>
    <row r="293" spans="1:2" ht="12.75">
      <c r="A293" s="59"/>
      <c r="B293" s="7"/>
    </row>
    <row r="294" spans="1:2" ht="12.75">
      <c r="A294" s="59"/>
      <c r="B294" s="7"/>
    </row>
    <row r="295" spans="1:2" ht="12.75">
      <c r="A295" s="59"/>
      <c r="B295" s="7"/>
    </row>
    <row r="296" spans="1:2" ht="12.75">
      <c r="A296" s="59"/>
      <c r="B296" s="7"/>
    </row>
    <row r="297" spans="1:2" ht="12.75">
      <c r="A297" s="59"/>
      <c r="B297" s="7"/>
    </row>
    <row r="298" spans="1:2" ht="12.75">
      <c r="A298" s="59"/>
      <c r="B298" s="7"/>
    </row>
    <row r="299" spans="1:2" ht="12.75">
      <c r="A299" s="59"/>
      <c r="B299" s="7"/>
    </row>
    <row r="300" spans="1:2" ht="12.75">
      <c r="A300" s="59"/>
      <c r="B300" s="7"/>
    </row>
    <row r="301" spans="1:2" ht="12.75">
      <c r="A301" s="59"/>
      <c r="B301" s="7"/>
    </row>
    <row r="302" spans="1:2" ht="12.75">
      <c r="A302" s="59"/>
      <c r="B302" s="7"/>
    </row>
    <row r="303" spans="1:2" ht="12.75">
      <c r="A303" s="59"/>
      <c r="B303" s="7"/>
    </row>
    <row r="304" spans="1:2" ht="12.75">
      <c r="A304" s="59"/>
      <c r="B304" s="7"/>
    </row>
    <row r="305" spans="1:2" ht="12.75">
      <c r="A305" s="59"/>
      <c r="B305" s="7"/>
    </row>
    <row r="306" spans="1:2" ht="12.75">
      <c r="A306" s="59"/>
      <c r="B306" s="7"/>
    </row>
    <row r="307" spans="1:2" ht="12.75">
      <c r="A307" s="59"/>
      <c r="B307" s="7"/>
    </row>
    <row r="308" spans="1:2" ht="12.75">
      <c r="A308" s="59"/>
      <c r="B308" s="7"/>
    </row>
    <row r="309" spans="1:2" ht="12.75">
      <c r="A309" s="59"/>
      <c r="B309" s="7"/>
    </row>
    <row r="310" spans="1:2" ht="12.75">
      <c r="A310" s="59"/>
      <c r="B310" s="7"/>
    </row>
    <row r="311" spans="1:2" ht="12.75">
      <c r="A311" s="59"/>
      <c r="B311" s="7"/>
    </row>
    <row r="312" spans="1:2" ht="12.75">
      <c r="A312" s="59"/>
      <c r="B312" s="7"/>
    </row>
    <row r="313" spans="1:2" ht="12.75">
      <c r="A313" s="59"/>
      <c r="B313" s="7"/>
    </row>
    <row r="314" spans="1:2" ht="12.75">
      <c r="A314" s="59"/>
      <c r="B314" s="7"/>
    </row>
    <row r="315" spans="1:2" ht="12.75">
      <c r="A315" s="59"/>
      <c r="B315" s="7"/>
    </row>
    <row r="316" spans="1:2" ht="12.75">
      <c r="A316" s="59"/>
      <c r="B316" s="7"/>
    </row>
    <row r="317" spans="1:2" ht="12.75">
      <c r="A317" s="59"/>
      <c r="B317" s="7"/>
    </row>
    <row r="318" spans="1:2" ht="12.75">
      <c r="A318" s="59"/>
      <c r="B318" s="7"/>
    </row>
    <row r="319" spans="1:2" ht="12.75">
      <c r="A319" s="59"/>
      <c r="B319" s="7"/>
    </row>
    <row r="320" spans="1:2" ht="12.75">
      <c r="A320" s="59"/>
      <c r="B320" s="7"/>
    </row>
    <row r="321" spans="1:2" ht="12.75">
      <c r="A321" s="59"/>
      <c r="B321" s="7"/>
    </row>
    <row r="322" spans="1:2" ht="12.75">
      <c r="A322" s="59"/>
      <c r="B322" s="7"/>
    </row>
    <row r="323" spans="1:2" ht="12.75">
      <c r="A323" s="59"/>
      <c r="B323" s="7"/>
    </row>
    <row r="324" spans="1:2" ht="12.75">
      <c r="A324" s="59"/>
      <c r="B324" s="7"/>
    </row>
    <row r="325" spans="1:2" ht="12.75">
      <c r="A325" s="59"/>
      <c r="B325" s="7"/>
    </row>
    <row r="326" spans="1:2" ht="12.75">
      <c r="A326" s="59"/>
      <c r="B326" s="7"/>
    </row>
    <row r="327" spans="1:2" ht="12.75">
      <c r="A327" s="59"/>
      <c r="B327" s="7"/>
    </row>
    <row r="328" spans="1:2" ht="12.75">
      <c r="A328" s="59"/>
      <c r="B328" s="7"/>
    </row>
    <row r="329" spans="1:2" ht="12.75">
      <c r="A329" s="59"/>
      <c r="B329" s="7"/>
    </row>
    <row r="330" spans="1:2" ht="12.75">
      <c r="A330" s="59"/>
      <c r="B330" s="7"/>
    </row>
    <row r="331" spans="1:2" ht="12.75">
      <c r="A331" s="59"/>
      <c r="B331" s="7"/>
    </row>
    <row r="332" spans="1:2" ht="12.75">
      <c r="A332" s="59"/>
      <c r="B332" s="7"/>
    </row>
    <row r="333" spans="1:2" ht="12.75">
      <c r="A333" s="59"/>
      <c r="B333" s="7"/>
    </row>
    <row r="334" spans="1:2" ht="12.75">
      <c r="A334" s="59"/>
      <c r="B334" s="7"/>
    </row>
    <row r="335" spans="1:2" ht="12.75">
      <c r="A335" s="59"/>
      <c r="B335" s="7"/>
    </row>
    <row r="336" spans="1:2" ht="12.75">
      <c r="A336" s="59"/>
      <c r="B336" s="7"/>
    </row>
    <row r="337" spans="1:2" ht="12.75">
      <c r="A337" s="59"/>
      <c r="B337" s="7"/>
    </row>
    <row r="338" spans="1:2" ht="12.75">
      <c r="A338" s="59"/>
      <c r="B338" s="7"/>
    </row>
    <row r="339" spans="1:2" ht="12.75">
      <c r="A339" s="59"/>
      <c r="B339" s="7"/>
    </row>
    <row r="340" spans="1:2" ht="12.75">
      <c r="A340" s="59"/>
      <c r="B340" s="7"/>
    </row>
    <row r="341" spans="1:2" ht="12.75">
      <c r="A341" s="59"/>
      <c r="B341" s="7"/>
    </row>
    <row r="342" spans="1:2" ht="12.75">
      <c r="A342" s="59"/>
      <c r="B342" s="7"/>
    </row>
    <row r="343" spans="1:2" ht="12.75">
      <c r="A343" s="59"/>
      <c r="B343" s="7"/>
    </row>
    <row r="344" spans="1:2" ht="12.75">
      <c r="A344" s="59"/>
      <c r="B344" s="7"/>
    </row>
    <row r="345" spans="1:2" ht="12.75">
      <c r="A345" s="59"/>
      <c r="B345" s="7"/>
    </row>
    <row r="346" spans="1:2" ht="12.75">
      <c r="A346" s="59"/>
      <c r="B346" s="7"/>
    </row>
    <row r="347" spans="1:2" ht="12.75">
      <c r="A347" s="59"/>
      <c r="B347" s="7"/>
    </row>
    <row r="348" spans="1:2" ht="12.75">
      <c r="A348" s="59"/>
      <c r="B348" s="7"/>
    </row>
    <row r="349" spans="1:2" ht="12.75">
      <c r="A349" s="59"/>
      <c r="B349" s="7"/>
    </row>
    <row r="350" spans="1:2" ht="12.75">
      <c r="A350" s="59"/>
      <c r="B350" s="7"/>
    </row>
    <row r="351" spans="1:2" ht="12.75">
      <c r="A351" s="59"/>
      <c r="B351" s="7"/>
    </row>
    <row r="352" spans="1:2" ht="12.75">
      <c r="A352" s="59"/>
      <c r="B352" s="7"/>
    </row>
    <row r="353" spans="1:2" ht="12.75">
      <c r="A353" s="59"/>
      <c r="B353" s="7"/>
    </row>
    <row r="354" spans="1:2" ht="12.75">
      <c r="A354" s="59"/>
      <c r="B354" s="7"/>
    </row>
    <row r="355" spans="1:2" ht="12.75">
      <c r="A355" s="59"/>
      <c r="B355" s="7"/>
    </row>
    <row r="356" spans="1:2" ht="12.75">
      <c r="A356" s="59"/>
      <c r="B356" s="7"/>
    </row>
    <row r="357" spans="1:2" ht="12.75">
      <c r="A357" s="59"/>
      <c r="B357" s="7"/>
    </row>
    <row r="358" spans="1:2" ht="12.75">
      <c r="A358" s="59"/>
      <c r="B358" s="7"/>
    </row>
    <row r="359" spans="1:2" ht="12.75">
      <c r="A359" s="59"/>
      <c r="B359" s="7"/>
    </row>
    <row r="360" spans="1:2" ht="12.75">
      <c r="A360" s="59"/>
      <c r="B360" s="7"/>
    </row>
    <row r="361" spans="1:2" ht="12.75">
      <c r="A361" s="59"/>
      <c r="B361" s="7"/>
    </row>
    <row r="362" spans="1:2" ht="12.75">
      <c r="A362" s="59"/>
      <c r="B362" s="7"/>
    </row>
    <row r="363" spans="1:2" ht="12.75">
      <c r="A363" s="59"/>
      <c r="B363" s="7"/>
    </row>
    <row r="364" spans="1:2" ht="12.75">
      <c r="A364" s="59"/>
      <c r="B364" s="7"/>
    </row>
    <row r="365" spans="1:2" ht="12.75">
      <c r="A365" s="59"/>
      <c r="B365" s="7"/>
    </row>
    <row r="366" spans="1:2" ht="12.75">
      <c r="A366" s="59"/>
      <c r="B366" s="7"/>
    </row>
    <row r="367" spans="1:2" ht="12.75">
      <c r="A367" s="59"/>
      <c r="B367" s="7"/>
    </row>
    <row r="368" spans="1:2" ht="12.75">
      <c r="A368" s="59"/>
      <c r="B368" s="7"/>
    </row>
    <row r="369" spans="1:2" ht="12.75">
      <c r="A369" s="59"/>
      <c r="B369" s="7"/>
    </row>
    <row r="370" spans="1:2" ht="12.75">
      <c r="A370" s="59"/>
      <c r="B370" s="7"/>
    </row>
    <row r="371" spans="1:2" ht="12.75">
      <c r="A371" s="59"/>
      <c r="B371" s="7"/>
    </row>
    <row r="372" spans="1:2" ht="12.75">
      <c r="A372" s="59"/>
      <c r="B372" s="7"/>
    </row>
    <row r="373" spans="1:2" ht="12.75">
      <c r="A373" s="59"/>
      <c r="B373" s="7"/>
    </row>
    <row r="374" spans="1:2" ht="12.75">
      <c r="A374" s="59"/>
      <c r="B374" s="7"/>
    </row>
    <row r="375" spans="1:2" ht="12.75">
      <c r="A375" s="59"/>
      <c r="B375" s="7"/>
    </row>
    <row r="376" spans="1:2" ht="12.75">
      <c r="A376" s="59"/>
      <c r="B376" s="7"/>
    </row>
    <row r="377" spans="1:2" ht="12.75">
      <c r="A377" s="59"/>
      <c r="B377" s="7"/>
    </row>
    <row r="378" spans="1:2" ht="12.75">
      <c r="A378" s="59"/>
      <c r="B378" s="7"/>
    </row>
    <row r="379" spans="1:2" ht="12.75">
      <c r="A379" s="59"/>
      <c r="B379" s="7"/>
    </row>
    <row r="380" spans="1:2" ht="12.75">
      <c r="A380" s="59"/>
      <c r="B380" s="7"/>
    </row>
    <row r="381" spans="1:2" ht="12.75">
      <c r="A381" s="59"/>
      <c r="B381" s="7"/>
    </row>
    <row r="382" spans="1:2" ht="12.75">
      <c r="A382" s="59"/>
      <c r="B382" s="7"/>
    </row>
    <row r="383" spans="1:2" ht="12.75">
      <c r="A383" s="59"/>
      <c r="B383" s="7"/>
    </row>
    <row r="384" spans="1:2" ht="12.75">
      <c r="A384" s="59"/>
      <c r="B384" s="7"/>
    </row>
    <row r="385" spans="1:2" ht="12.75">
      <c r="A385" s="59"/>
      <c r="B385" s="7"/>
    </row>
    <row r="386" spans="1:2" ht="12.75">
      <c r="A386" s="59"/>
      <c r="B386" s="7"/>
    </row>
    <row r="387" spans="1:2" ht="12.75">
      <c r="A387" s="59"/>
      <c r="B387" s="7"/>
    </row>
    <row r="388" spans="1:2" ht="12.75">
      <c r="A388" s="59"/>
      <c r="B388" s="7"/>
    </row>
    <row r="389" spans="1:2" ht="12.75">
      <c r="A389" s="59"/>
      <c r="B389" s="7"/>
    </row>
    <row r="390" spans="1:2" ht="12.75">
      <c r="A390" s="59"/>
      <c r="B390" s="7"/>
    </row>
    <row r="391" spans="1:2" ht="12.75">
      <c r="A391" s="59"/>
      <c r="B391" s="7"/>
    </row>
    <row r="392" spans="1:2" ht="12.75">
      <c r="A392" s="59"/>
      <c r="B392" s="7"/>
    </row>
    <row r="393" spans="1:2" ht="12.75">
      <c r="A393" s="59"/>
      <c r="B393" s="7"/>
    </row>
    <row r="394" spans="1:2" ht="12.75">
      <c r="A394" s="59"/>
      <c r="B394" s="7"/>
    </row>
    <row r="395" spans="1:2" ht="12.75">
      <c r="A395" s="59"/>
      <c r="B395" s="7"/>
    </row>
    <row r="396" spans="1:2" ht="12.75">
      <c r="A396" s="59"/>
      <c r="B396" s="7"/>
    </row>
    <row r="397" spans="1:2" ht="12.75">
      <c r="A397" s="59"/>
      <c r="B397" s="7"/>
    </row>
    <row r="398" spans="1:2" ht="12.75">
      <c r="A398" s="59"/>
      <c r="B398" s="7"/>
    </row>
    <row r="399" spans="1:2" ht="12.75">
      <c r="A399" s="59"/>
      <c r="B399" s="7"/>
    </row>
    <row r="400" spans="1:2" ht="12.75">
      <c r="A400" s="59"/>
      <c r="B400" s="7"/>
    </row>
    <row r="401" spans="1:2" ht="12.75">
      <c r="A401" s="59"/>
      <c r="B401" s="7"/>
    </row>
    <row r="402" spans="1:2" ht="12.75">
      <c r="A402" s="59"/>
      <c r="B402" s="7"/>
    </row>
    <row r="403" spans="1:2" ht="12.75">
      <c r="A403" s="59"/>
      <c r="B403" s="7"/>
    </row>
    <row r="404" spans="1:2" ht="12.75">
      <c r="A404" s="59"/>
      <c r="B404" s="7"/>
    </row>
    <row r="405" spans="1:2" ht="12.75">
      <c r="A405" s="59"/>
      <c r="B405" s="7"/>
    </row>
    <row r="406" spans="1:2" ht="12.75">
      <c r="A406" s="59"/>
      <c r="B406" s="7"/>
    </row>
    <row r="407" spans="1:2" ht="12.75">
      <c r="A407" s="59"/>
      <c r="B407" s="7"/>
    </row>
    <row r="408" spans="1:2" ht="12.75">
      <c r="A408" s="59"/>
      <c r="B408" s="7"/>
    </row>
    <row r="409" spans="1:2" ht="12.75">
      <c r="A409" s="59"/>
      <c r="B409" s="7"/>
    </row>
    <row r="410" spans="1:2" ht="12.75">
      <c r="A410" s="59"/>
      <c r="B410" s="7"/>
    </row>
    <row r="411" spans="1:2" ht="12.75">
      <c r="A411" s="59"/>
      <c r="B411" s="7"/>
    </row>
    <row r="412" spans="1:2" ht="12.75">
      <c r="A412" s="59"/>
      <c r="B412" s="7"/>
    </row>
    <row r="413" spans="1:2" ht="12.75">
      <c r="A413" s="59"/>
      <c r="B413" s="7"/>
    </row>
    <row r="414" spans="1:2" ht="12.75">
      <c r="A414" s="59"/>
      <c r="B414" s="7"/>
    </row>
    <row r="415" spans="1:2" ht="12.75">
      <c r="A415" s="59"/>
      <c r="B415" s="7"/>
    </row>
    <row r="416" spans="1:2" ht="12.75">
      <c r="A416" s="59"/>
      <c r="B416" s="7"/>
    </row>
    <row r="417" spans="1:2" ht="12.75">
      <c r="A417" s="59"/>
      <c r="B417" s="7"/>
    </row>
    <row r="418" spans="1:2" ht="12.75">
      <c r="A418" s="59"/>
      <c r="B418" s="7"/>
    </row>
    <row r="419" spans="1:2" ht="12.75">
      <c r="A419" s="59"/>
      <c r="B419" s="7"/>
    </row>
    <row r="420" spans="1:2" ht="12.75">
      <c r="A420" s="59"/>
      <c r="B420" s="7"/>
    </row>
    <row r="421" spans="1:2" ht="12.75">
      <c r="A421" s="59"/>
      <c r="B421" s="7"/>
    </row>
    <row r="422" spans="1:2" ht="12.75">
      <c r="A422" s="59"/>
      <c r="B422" s="7"/>
    </row>
    <row r="423" spans="1:2" ht="12.75">
      <c r="A423" s="59"/>
      <c r="B423" s="7"/>
    </row>
    <row r="424" spans="1:2" ht="12.75">
      <c r="A424" s="59"/>
      <c r="B424" s="7"/>
    </row>
    <row r="425" spans="1:2" ht="12.75">
      <c r="A425" s="59"/>
      <c r="B425" s="7"/>
    </row>
    <row r="426" spans="1:2" ht="12.75">
      <c r="A426" s="59"/>
      <c r="B426" s="7"/>
    </row>
    <row r="427" spans="1:2" ht="12.75">
      <c r="A427" s="59"/>
      <c r="B427" s="7"/>
    </row>
    <row r="428" spans="1:2" ht="12.75">
      <c r="A428" s="59"/>
      <c r="B428" s="7"/>
    </row>
    <row r="429" spans="1:2" ht="12.75">
      <c r="A429" s="59"/>
      <c r="B429" s="7"/>
    </row>
    <row r="430" spans="1:2" ht="12.75">
      <c r="A430" s="59"/>
      <c r="B430" s="7"/>
    </row>
    <row r="431" spans="1:2" ht="12.75">
      <c r="A431" s="59"/>
      <c r="B431" s="7"/>
    </row>
    <row r="432" spans="1:2" ht="12.75">
      <c r="A432" s="59"/>
      <c r="B432" s="7"/>
    </row>
    <row r="433" spans="1:2" ht="12.75">
      <c r="A433" s="59"/>
      <c r="B433" s="7"/>
    </row>
    <row r="434" spans="1:2" ht="12.75">
      <c r="A434" s="59"/>
      <c r="B434" s="7"/>
    </row>
    <row r="435" spans="1:2" ht="12.75">
      <c r="A435" s="59"/>
      <c r="B435" s="7"/>
    </row>
    <row r="436" spans="1:2" ht="12.75">
      <c r="A436" s="59"/>
      <c r="B436" s="7"/>
    </row>
    <row r="437" spans="1:2" ht="12.75">
      <c r="A437" s="59"/>
      <c r="B437" s="7"/>
    </row>
    <row r="438" spans="1:2" ht="12.75">
      <c r="A438" s="59"/>
      <c r="B438" s="7"/>
    </row>
    <row r="439" spans="1:2" ht="12.75">
      <c r="A439" s="59"/>
      <c r="B439" s="7"/>
    </row>
    <row r="440" spans="1:2" ht="12.75">
      <c r="A440" s="59"/>
      <c r="B440" s="7"/>
    </row>
    <row r="441" spans="1:2" ht="12.75">
      <c r="A441" s="59"/>
      <c r="B441" s="7"/>
    </row>
    <row r="442" spans="1:2" ht="12.75">
      <c r="A442" s="59"/>
      <c r="B442" s="7"/>
    </row>
    <row r="443" spans="1:2" ht="12.75">
      <c r="A443" s="59"/>
      <c r="B443" s="7"/>
    </row>
    <row r="444" spans="1:2" ht="12.75">
      <c r="A444" s="59"/>
      <c r="B444" s="7"/>
    </row>
    <row r="445" spans="1:2" ht="12.75">
      <c r="A445" s="59"/>
      <c r="B445" s="7"/>
    </row>
    <row r="446" spans="1:2" ht="12.75">
      <c r="A446" s="59"/>
      <c r="B446" s="7"/>
    </row>
    <row r="447" spans="1:2" ht="12.75">
      <c r="A447" s="59"/>
      <c r="B447" s="7"/>
    </row>
    <row r="448" spans="1:2" ht="12.75">
      <c r="A448" s="59"/>
      <c r="B448" s="7"/>
    </row>
    <row r="449" spans="1:2" ht="12.75">
      <c r="A449" s="59"/>
      <c r="B449" s="7"/>
    </row>
    <row r="450" spans="1:2" ht="12.75">
      <c r="A450" s="59"/>
      <c r="B450" s="7"/>
    </row>
    <row r="451" spans="1:2" ht="12.75">
      <c r="A451" s="59"/>
      <c r="B451" s="7"/>
    </row>
    <row r="452" spans="1:2" ht="12.75">
      <c r="A452" s="59"/>
      <c r="B452" s="7"/>
    </row>
    <row r="453" spans="1:2" ht="12.75">
      <c r="A453" s="59"/>
      <c r="B453" s="7"/>
    </row>
    <row r="454" spans="1:2" ht="12.75">
      <c r="A454" s="59"/>
      <c r="B454" s="7"/>
    </row>
    <row r="455" spans="1:2" ht="12.75">
      <c r="A455" s="59"/>
      <c r="B455" s="7"/>
    </row>
    <row r="456" spans="1:2" ht="12.75">
      <c r="A456" s="59"/>
      <c r="B456" s="7"/>
    </row>
    <row r="457" spans="1:2" ht="12.75">
      <c r="A457" s="59"/>
      <c r="B457" s="7"/>
    </row>
    <row r="458" spans="1:2" ht="12.75">
      <c r="A458" s="59"/>
      <c r="B458" s="7"/>
    </row>
    <row r="459" spans="1:2" ht="12.75">
      <c r="A459" s="59"/>
      <c r="B459" s="7"/>
    </row>
    <row r="460" spans="1:2" ht="12.75">
      <c r="A460" s="59"/>
      <c r="B460" s="7"/>
    </row>
    <row r="461" spans="1:2" ht="12.75">
      <c r="A461" s="59"/>
      <c r="B461" s="7"/>
    </row>
    <row r="462" spans="1:2" ht="12.75">
      <c r="A462" s="59"/>
      <c r="B462" s="7"/>
    </row>
    <row r="463" spans="1:2" ht="12.75">
      <c r="A463" s="59"/>
      <c r="B463" s="7"/>
    </row>
    <row r="464" spans="1:2" ht="12.75">
      <c r="A464" s="59"/>
      <c r="B464" s="7"/>
    </row>
    <row r="465" spans="1:2" ht="12.75">
      <c r="A465" s="59"/>
      <c r="B465" s="7"/>
    </row>
    <row r="466" spans="1:2" ht="12.75">
      <c r="A466" s="59"/>
      <c r="B466" s="7"/>
    </row>
    <row r="467" spans="1:2" ht="12.75">
      <c r="A467" s="59"/>
      <c r="B467" s="7"/>
    </row>
    <row r="468" spans="1:2" ht="12.75">
      <c r="A468" s="59"/>
      <c r="B468" s="7"/>
    </row>
    <row r="469" spans="1:2" ht="12.75">
      <c r="A469" s="59"/>
      <c r="B469" s="7"/>
    </row>
    <row r="470" spans="1:2" ht="12.75">
      <c r="A470" s="59"/>
      <c r="B470" s="7"/>
    </row>
    <row r="471" spans="1:2" ht="12.75">
      <c r="A471" s="59"/>
      <c r="B471" s="7"/>
    </row>
    <row r="472" spans="1:2" ht="12.75">
      <c r="A472" s="59"/>
      <c r="B472" s="7"/>
    </row>
    <row r="473" spans="1:2" ht="12.75">
      <c r="A473" s="59"/>
      <c r="B473" s="7"/>
    </row>
    <row r="474" spans="1:2" ht="12.75">
      <c r="A474" s="59"/>
      <c r="B474" s="7"/>
    </row>
    <row r="475" spans="1:2" ht="12.75">
      <c r="A475" s="59"/>
      <c r="B475" s="7"/>
    </row>
    <row r="476" spans="1:2" ht="12.75">
      <c r="A476" s="59"/>
      <c r="B476" s="7"/>
    </row>
    <row r="477" spans="1:2" ht="12.75">
      <c r="A477" s="59"/>
      <c r="B477" s="7"/>
    </row>
    <row r="478" spans="1:2" ht="12.75">
      <c r="A478" s="59"/>
      <c r="B478" s="7"/>
    </row>
    <row r="479" spans="1:2" ht="12.75">
      <c r="A479" s="59"/>
      <c r="B479" s="7"/>
    </row>
    <row r="480" spans="1:2" ht="12.75">
      <c r="A480" s="59"/>
      <c r="B480" s="7"/>
    </row>
    <row r="481" spans="1:2" ht="12.75">
      <c r="A481" s="59"/>
      <c r="B481" s="7"/>
    </row>
    <row r="482" spans="1:2" ht="12.75">
      <c r="A482" s="59"/>
      <c r="B482" s="7"/>
    </row>
    <row r="483" spans="1:2" ht="12.75">
      <c r="A483" s="59"/>
      <c r="B483" s="7"/>
    </row>
    <row r="484" spans="1:2" ht="12.75">
      <c r="A484" s="59"/>
      <c r="B484" s="7"/>
    </row>
    <row r="485" spans="1:2" ht="12.75">
      <c r="A485" s="59"/>
      <c r="B485" s="7"/>
    </row>
    <row r="486" spans="1:2" ht="12.75">
      <c r="A486" s="59"/>
      <c r="B486" s="7"/>
    </row>
    <row r="487" spans="1:2" ht="12.75">
      <c r="A487" s="59"/>
      <c r="B487" s="7"/>
    </row>
    <row r="488" spans="1:2" ht="12.75">
      <c r="A488" s="59"/>
      <c r="B488" s="7"/>
    </row>
    <row r="489" spans="1:2" ht="12.75">
      <c r="A489" s="59"/>
      <c r="B489" s="7"/>
    </row>
    <row r="490" spans="1:2" ht="12.75">
      <c r="A490" s="59"/>
      <c r="B490" s="7"/>
    </row>
    <row r="491" spans="1:2" ht="12.75">
      <c r="A491" s="59"/>
      <c r="B491" s="7"/>
    </row>
    <row r="492" spans="1:2" ht="12.75">
      <c r="A492" s="59"/>
      <c r="B492" s="7"/>
    </row>
    <row r="493" spans="1:2" ht="12.75">
      <c r="A493" s="59"/>
      <c r="B493" s="7"/>
    </row>
    <row r="494" spans="1:2" ht="12.75">
      <c r="A494" s="59"/>
      <c r="B494" s="7"/>
    </row>
    <row r="495" spans="1:2" ht="12.75">
      <c r="A495" s="59"/>
      <c r="B495" s="7"/>
    </row>
    <row r="496" spans="1:2" ht="12.75">
      <c r="A496" s="59"/>
      <c r="B496" s="7"/>
    </row>
    <row r="497" spans="1:2" ht="12.75">
      <c r="A497" s="59"/>
      <c r="B497" s="7"/>
    </row>
    <row r="498" spans="1:2" ht="12.75">
      <c r="A498" s="59"/>
      <c r="B498" s="7"/>
    </row>
    <row r="499" spans="1:2" ht="12.75">
      <c r="A499" s="59"/>
      <c r="B499" s="7"/>
    </row>
    <row r="500" spans="1:2" ht="12.75">
      <c r="A500" s="59"/>
      <c r="B500" s="7"/>
    </row>
    <row r="501" spans="1:2" ht="12.75">
      <c r="A501" s="59"/>
      <c r="B501" s="7"/>
    </row>
    <row r="502" spans="1:2" ht="12.75">
      <c r="A502" s="59"/>
      <c r="B502" s="7"/>
    </row>
    <row r="503" spans="1:2" ht="12.75">
      <c r="A503" s="59"/>
      <c r="B503" s="7"/>
    </row>
    <row r="504" spans="1:2" ht="12.75">
      <c r="A504" s="59"/>
      <c r="B504" s="7"/>
    </row>
    <row r="505" spans="1:2" ht="12.75">
      <c r="A505" s="59"/>
      <c r="B505" s="7"/>
    </row>
    <row r="506" spans="1:2" ht="12.75">
      <c r="A506" s="59"/>
      <c r="B506" s="7"/>
    </row>
    <row r="507" spans="1:2" ht="12.75">
      <c r="A507" s="59"/>
      <c r="B507" s="7"/>
    </row>
    <row r="508" spans="1:2" ht="12.75">
      <c r="A508" s="59"/>
      <c r="B508" s="7"/>
    </row>
    <row r="509" spans="1:2" ht="12.75">
      <c r="A509" s="59"/>
      <c r="B509" s="7"/>
    </row>
    <row r="510" spans="1:2" ht="12.75">
      <c r="A510" s="59"/>
      <c r="B510" s="7"/>
    </row>
    <row r="511" spans="1:2" ht="12.75">
      <c r="A511" s="59"/>
      <c r="B511" s="7"/>
    </row>
    <row r="512" spans="1:2" ht="12.75">
      <c r="A512" s="59"/>
      <c r="B512" s="7"/>
    </row>
    <row r="513" spans="1:2" ht="12.75">
      <c r="A513" s="59"/>
      <c r="B513" s="7"/>
    </row>
    <row r="514" spans="1:2" ht="12.75">
      <c r="A514" s="59"/>
      <c r="B514" s="7"/>
    </row>
    <row r="515" spans="1:2" ht="12.75">
      <c r="A515" s="59"/>
      <c r="B515" s="7"/>
    </row>
    <row r="516" spans="1:2" ht="12.75">
      <c r="A516" s="59"/>
      <c r="B516" s="7"/>
    </row>
    <row r="517" spans="1:2" ht="12.75">
      <c r="A517" s="59"/>
      <c r="B517" s="7"/>
    </row>
    <row r="518" spans="1:2" ht="12.75">
      <c r="A518" s="59"/>
      <c r="B518" s="7"/>
    </row>
    <row r="519" spans="1:2" ht="12.75">
      <c r="A519" s="59"/>
      <c r="B519" s="7"/>
    </row>
    <row r="520" spans="1:2" ht="12.75">
      <c r="A520" s="59"/>
      <c r="B520" s="7"/>
    </row>
    <row r="521" spans="1:2" ht="12.75">
      <c r="A521" s="59"/>
      <c r="B521" s="7"/>
    </row>
    <row r="522" spans="1:2" ht="12.75">
      <c r="A522" s="59"/>
      <c r="B522" s="7"/>
    </row>
    <row r="523" spans="1:2" ht="12.75">
      <c r="A523" s="59"/>
      <c r="B523" s="7"/>
    </row>
    <row r="524" spans="1:2" ht="12.75">
      <c r="A524" s="59"/>
      <c r="B524" s="7"/>
    </row>
    <row r="525" spans="1:2" ht="12.75">
      <c r="A525" s="59"/>
      <c r="B525" s="7"/>
    </row>
    <row r="526" spans="1:2" ht="12.75">
      <c r="A526" s="59"/>
      <c r="B526" s="7"/>
    </row>
    <row r="527" spans="1:2" ht="12.75">
      <c r="A527" s="59"/>
      <c r="B527" s="7"/>
    </row>
    <row r="528" spans="1:2" ht="12.75">
      <c r="A528" s="59"/>
      <c r="B528" s="7"/>
    </row>
    <row r="529" spans="1:2" ht="12.75">
      <c r="A529" s="59"/>
      <c r="B529" s="7"/>
    </row>
    <row r="530" spans="1:2" ht="12.75">
      <c r="A530" s="59"/>
      <c r="B530" s="7"/>
    </row>
    <row r="531" spans="1:2" ht="12.75">
      <c r="A531" s="59"/>
      <c r="B531" s="7"/>
    </row>
    <row r="532" spans="1:2" ht="12.75">
      <c r="A532" s="59"/>
      <c r="B532" s="7"/>
    </row>
    <row r="533" spans="1:2" ht="12.75">
      <c r="A533" s="59"/>
      <c r="B533" s="7"/>
    </row>
    <row r="534" spans="1:2" ht="12.75">
      <c r="A534" s="59"/>
      <c r="B534" s="7"/>
    </row>
    <row r="535" spans="1:2" ht="12.75">
      <c r="A535" s="59"/>
      <c r="B535" s="7"/>
    </row>
    <row r="536" spans="1:2" ht="12.75">
      <c r="A536" s="59"/>
      <c r="B536" s="7"/>
    </row>
    <row r="537" spans="1:2" ht="12.75">
      <c r="A537" s="59"/>
      <c r="B537" s="7"/>
    </row>
    <row r="538" spans="1:2" ht="12.75">
      <c r="A538" s="59"/>
      <c r="B538" s="7"/>
    </row>
    <row r="539" spans="1:2" ht="12.75">
      <c r="A539" s="59"/>
      <c r="B539" s="7"/>
    </row>
    <row r="540" spans="1:2" ht="12.75">
      <c r="A540" s="59"/>
      <c r="B540" s="7"/>
    </row>
    <row r="541" spans="1:2" ht="12.75">
      <c r="A541" s="59"/>
      <c r="B541" s="7"/>
    </row>
    <row r="542" spans="1:2" ht="12.75">
      <c r="A542" s="59"/>
      <c r="B542" s="7"/>
    </row>
    <row r="543" spans="1:2" ht="12.75">
      <c r="A543" s="59"/>
      <c r="B543" s="7"/>
    </row>
    <row r="544" spans="1:2" ht="12.75">
      <c r="A544" s="59"/>
      <c r="B544" s="7"/>
    </row>
    <row r="545" spans="1:2" ht="12.75">
      <c r="A545" s="59"/>
      <c r="B545" s="7"/>
    </row>
    <row r="546" spans="1:2" ht="12.75">
      <c r="A546" s="59"/>
      <c r="B546" s="7"/>
    </row>
    <row r="547" spans="1:2" ht="12.75">
      <c r="A547" s="59"/>
      <c r="B547" s="7"/>
    </row>
    <row r="548" spans="1:2" ht="12.75">
      <c r="A548" s="59"/>
      <c r="B548" s="7"/>
    </row>
    <row r="549" spans="1:2" ht="12.75">
      <c r="A549" s="59"/>
      <c r="B549" s="7"/>
    </row>
    <row r="550" spans="1:2" ht="12.75">
      <c r="A550" s="59"/>
      <c r="B550" s="7"/>
    </row>
    <row r="551" spans="1:2" ht="12.75">
      <c r="A551" s="59"/>
      <c r="B551" s="7"/>
    </row>
    <row r="552" spans="1:2" ht="12.75">
      <c r="A552" s="59"/>
      <c r="B552" s="7"/>
    </row>
    <row r="553" spans="1:2" ht="12.75">
      <c r="A553" s="59"/>
      <c r="B553" s="7"/>
    </row>
    <row r="554" spans="1:2" ht="12.75">
      <c r="A554" s="59"/>
      <c r="B554" s="7"/>
    </row>
    <row r="555" spans="1:2" ht="12.75">
      <c r="A555" s="59"/>
      <c r="B555" s="7"/>
    </row>
    <row r="556" spans="1:2" ht="12.75">
      <c r="A556" s="59"/>
      <c r="B556" s="7"/>
    </row>
    <row r="557" spans="1:2" ht="12.75">
      <c r="A557" s="59"/>
      <c r="B557" s="7"/>
    </row>
    <row r="558" spans="1:2" ht="12.75">
      <c r="A558" s="59"/>
      <c r="B558" s="7"/>
    </row>
    <row r="559" spans="1:2" ht="12.75">
      <c r="A559" s="59"/>
      <c r="B559" s="7"/>
    </row>
    <row r="560" spans="1:2" ht="12.75">
      <c r="A560" s="59"/>
      <c r="B560" s="7"/>
    </row>
    <row r="561" spans="1:2" ht="12.75">
      <c r="A561" s="59"/>
      <c r="B561" s="7"/>
    </row>
    <row r="562" spans="1:2" ht="12.75">
      <c r="A562" s="59"/>
      <c r="B562" s="7"/>
    </row>
    <row r="563" spans="1:2" ht="12.75">
      <c r="A563" s="59"/>
      <c r="B563" s="7"/>
    </row>
    <row r="564" spans="1:2" ht="12.75">
      <c r="A564" s="59"/>
      <c r="B564" s="7"/>
    </row>
    <row r="565" spans="1:2" ht="12.75">
      <c r="A565" s="59"/>
      <c r="B565" s="7"/>
    </row>
    <row r="566" spans="1:2" ht="12.75">
      <c r="A566" s="59"/>
      <c r="B566" s="7"/>
    </row>
    <row r="567" spans="1:2" ht="12.75">
      <c r="A567" s="59"/>
      <c r="B567" s="7"/>
    </row>
    <row r="568" spans="1:2" ht="12.75">
      <c r="A568" s="59"/>
      <c r="B568" s="7"/>
    </row>
    <row r="569" spans="1:2" ht="12.75">
      <c r="A569" s="59"/>
      <c r="B569" s="7"/>
    </row>
    <row r="570" spans="1:2" ht="12.75">
      <c r="A570" s="59"/>
      <c r="B570" s="7"/>
    </row>
    <row r="571" spans="1:2" ht="12.75">
      <c r="A571" s="59"/>
      <c r="B571" s="7"/>
    </row>
    <row r="572" spans="1:2" ht="12.75">
      <c r="A572" s="59"/>
      <c r="B572" s="7"/>
    </row>
    <row r="573" spans="1:2" ht="12.75">
      <c r="A573" s="59"/>
      <c r="B573" s="7"/>
    </row>
    <row r="574" spans="1:2" ht="12.75">
      <c r="A574" s="59"/>
      <c r="B574" s="7"/>
    </row>
    <row r="575" spans="1:2" ht="12.75">
      <c r="A575" s="59"/>
      <c r="B575" s="7"/>
    </row>
    <row r="576" spans="1:2" ht="12.75">
      <c r="A576" s="59"/>
      <c r="B576" s="7"/>
    </row>
    <row r="577" spans="1:2" ht="12.75">
      <c r="A577" s="59"/>
      <c r="B577" s="7"/>
    </row>
    <row r="578" spans="1:2" ht="12.75">
      <c r="A578" s="59"/>
      <c r="B578" s="7"/>
    </row>
    <row r="579" spans="1:2" ht="12.75">
      <c r="A579" s="59"/>
      <c r="B579" s="7"/>
    </row>
    <row r="580" spans="1:2" ht="12.75">
      <c r="A580" s="59"/>
      <c r="B580" s="7"/>
    </row>
    <row r="581" spans="1:2" ht="12.75">
      <c r="A581" s="59"/>
      <c r="B581" s="7"/>
    </row>
    <row r="582" spans="1:2" ht="12.75">
      <c r="A582" s="59"/>
      <c r="B582" s="7"/>
    </row>
    <row r="583" spans="1:2" ht="12.75">
      <c r="A583" s="59"/>
      <c r="B583" s="7"/>
    </row>
    <row r="584" spans="1:2" ht="12.75">
      <c r="A584" s="59"/>
      <c r="B584" s="7"/>
    </row>
    <row r="585" spans="1:2" ht="12.75">
      <c r="A585" s="59"/>
      <c r="B585" s="7"/>
    </row>
    <row r="586" spans="1:2" ht="12.75">
      <c r="A586" s="59"/>
      <c r="B586" s="7"/>
    </row>
    <row r="587" spans="1:2" ht="12.75">
      <c r="A587" s="59"/>
      <c r="B587" s="7"/>
    </row>
    <row r="588" spans="1:2" ht="12.75">
      <c r="A588" s="59"/>
      <c r="B588" s="7"/>
    </row>
    <row r="589" spans="1:2" ht="12.75">
      <c r="A589" s="59"/>
      <c r="B589" s="7"/>
    </row>
    <row r="590" spans="1:2" ht="12.75">
      <c r="A590" s="59"/>
      <c r="B590" s="7"/>
    </row>
    <row r="591" spans="1:2" ht="12.75">
      <c r="A591" s="59"/>
      <c r="B591" s="7"/>
    </row>
    <row r="592" spans="1:2" ht="12.75">
      <c r="A592" s="59"/>
      <c r="B592" s="7"/>
    </row>
    <row r="593" spans="1:2" ht="12.75">
      <c r="A593" s="59"/>
      <c r="B593" s="7"/>
    </row>
    <row r="594" spans="1:2" ht="12.75">
      <c r="A594" s="59"/>
      <c r="B594" s="7"/>
    </row>
    <row r="595" spans="1:2" ht="12.75">
      <c r="A595" s="59"/>
      <c r="B595" s="7"/>
    </row>
    <row r="596" spans="1:2" ht="12.75">
      <c r="A596" s="59"/>
      <c r="B596" s="7"/>
    </row>
    <row r="597" spans="1:2" ht="12.75">
      <c r="A597" s="59"/>
      <c r="B597" s="7"/>
    </row>
    <row r="598" spans="1:2" ht="12.75">
      <c r="A598" s="59"/>
      <c r="B598" s="7"/>
    </row>
    <row r="599" spans="1:2" ht="12.75">
      <c r="A599" s="59"/>
      <c r="B599" s="7"/>
    </row>
    <row r="600" spans="1:2" ht="12.75">
      <c r="A600" s="59"/>
      <c r="B600" s="7"/>
    </row>
    <row r="601" spans="1:2" ht="12.75">
      <c r="A601" s="59"/>
      <c r="B601" s="7"/>
    </row>
    <row r="602" spans="1:2" ht="12.75">
      <c r="A602" s="59"/>
      <c r="B602" s="7"/>
    </row>
    <row r="603" spans="1:2" ht="12.75">
      <c r="A603" s="59"/>
      <c r="B603" s="7"/>
    </row>
    <row r="604" spans="1:2" ht="12.75">
      <c r="A604" s="59"/>
      <c r="B604" s="7"/>
    </row>
    <row r="605" spans="1:2" ht="12.75">
      <c r="A605" s="59"/>
      <c r="B605" s="7"/>
    </row>
    <row r="606" spans="1:2" ht="12.75">
      <c r="A606" s="59"/>
      <c r="B606" s="7"/>
    </row>
    <row r="607" spans="1:2" ht="12.75">
      <c r="A607" s="59"/>
      <c r="B607" s="7"/>
    </row>
    <row r="608" spans="1:2" ht="12.75">
      <c r="A608" s="59"/>
      <c r="B608" s="7"/>
    </row>
    <row r="609" spans="1:2" ht="12.75">
      <c r="A609" s="59"/>
      <c r="B609" s="7"/>
    </row>
    <row r="610" spans="1:2" ht="12.75">
      <c r="A610" s="59"/>
      <c r="B610" s="7"/>
    </row>
    <row r="611" spans="1:2" ht="12.75">
      <c r="A611" s="59"/>
      <c r="B611" s="7"/>
    </row>
    <row r="612" spans="1:2" ht="12.75">
      <c r="A612" s="59"/>
      <c r="B612" s="7"/>
    </row>
    <row r="613" spans="1:2" ht="12.75">
      <c r="A613" s="59"/>
      <c r="B613" s="7"/>
    </row>
    <row r="614" spans="1:2" ht="12.75">
      <c r="A614" s="59"/>
      <c r="B614" s="7"/>
    </row>
    <row r="615" spans="1:2" ht="12.75">
      <c r="A615" s="59"/>
      <c r="B615" s="7"/>
    </row>
    <row r="616" spans="1:2" ht="12.75">
      <c r="A616" s="59"/>
      <c r="B616" s="7"/>
    </row>
    <row r="617" spans="1:2" ht="12.75">
      <c r="A617" s="59"/>
      <c r="B617" s="7"/>
    </row>
    <row r="618" spans="1:2" ht="12.75">
      <c r="A618" s="59"/>
      <c r="B618" s="7"/>
    </row>
    <row r="619" spans="1:2" ht="12.75">
      <c r="A619" s="59"/>
      <c r="B619" s="7"/>
    </row>
    <row r="620" spans="1:2" ht="12.75">
      <c r="A620" s="59"/>
      <c r="B620" s="7"/>
    </row>
    <row r="621" spans="1:2" ht="12.75">
      <c r="A621" s="59"/>
      <c r="B621" s="7"/>
    </row>
    <row r="622" spans="1:2" ht="12.75">
      <c r="A622" s="59"/>
      <c r="B622" s="7"/>
    </row>
    <row r="623" spans="1:2" ht="12.75">
      <c r="A623" s="59"/>
      <c r="B623" s="7"/>
    </row>
    <row r="624" spans="1:2" ht="12.75">
      <c r="A624" s="59"/>
      <c r="B624" s="7"/>
    </row>
    <row r="625" spans="1:2" ht="12.75">
      <c r="A625" s="59"/>
      <c r="B625" s="7"/>
    </row>
    <row r="626" spans="1:2" ht="12.75">
      <c r="A626" s="59"/>
      <c r="B626" s="7"/>
    </row>
    <row r="627" spans="1:2" ht="12.75">
      <c r="A627" s="59"/>
      <c r="B627" s="7"/>
    </row>
    <row r="628" spans="1:2" ht="12.75">
      <c r="A628" s="59"/>
      <c r="B628" s="7"/>
    </row>
    <row r="629" spans="1:2" ht="12.75">
      <c r="A629" s="59"/>
      <c r="B629" s="7"/>
    </row>
    <row r="630" spans="1:2" ht="12.75">
      <c r="A630" s="59"/>
      <c r="B630" s="7"/>
    </row>
    <row r="631" spans="1:2" ht="12.75">
      <c r="A631" s="59"/>
      <c r="B631" s="7"/>
    </row>
    <row r="632" spans="1:2" ht="12.75">
      <c r="A632" s="59"/>
      <c r="B632" s="7"/>
    </row>
    <row r="633" spans="1:2" ht="12.75">
      <c r="A633" s="59"/>
      <c r="B633" s="7"/>
    </row>
    <row r="634" spans="1:2" ht="12.75">
      <c r="A634" s="59"/>
      <c r="B634" s="7"/>
    </row>
    <row r="635" spans="1:2" ht="12.75">
      <c r="A635" s="59"/>
      <c r="B635" s="7"/>
    </row>
    <row r="636" spans="1:2" ht="12.75">
      <c r="A636" s="59"/>
      <c r="B636" s="7"/>
    </row>
    <row r="637" spans="1:2" ht="12.75">
      <c r="A637" s="59"/>
      <c r="B637" s="7"/>
    </row>
    <row r="638" spans="1:2" ht="12.75">
      <c r="A638" s="59"/>
      <c r="B638" s="7"/>
    </row>
    <row r="639" spans="1:2" ht="12.75">
      <c r="A639" s="59"/>
      <c r="B639" s="7"/>
    </row>
    <row r="640" spans="1:2" ht="12.75">
      <c r="A640" s="59"/>
      <c r="B640" s="7"/>
    </row>
    <row r="641" spans="1:2" ht="12.75">
      <c r="A641" s="59"/>
      <c r="B641" s="7"/>
    </row>
    <row r="642" spans="1:2" ht="12.75">
      <c r="A642" s="59"/>
      <c r="B642" s="7"/>
    </row>
    <row r="643" spans="1:2" ht="12.75">
      <c r="A643" s="59"/>
      <c r="B643" s="7"/>
    </row>
    <row r="644" spans="1:2" ht="12.75">
      <c r="A644" s="59"/>
      <c r="B644" s="7"/>
    </row>
    <row r="645" spans="1:2" ht="12.75">
      <c r="A645" s="59"/>
      <c r="B645" s="7"/>
    </row>
    <row r="646" spans="1:2" ht="12.75">
      <c r="A646" s="59"/>
      <c r="B646" s="7"/>
    </row>
    <row r="647" spans="1:2" ht="12.75">
      <c r="A647" s="59"/>
      <c r="B647" s="7"/>
    </row>
    <row r="648" spans="1:2" ht="12.75">
      <c r="A648" s="59"/>
      <c r="B648" s="7"/>
    </row>
    <row r="649" spans="1:2" ht="12.75">
      <c r="A649" s="59"/>
      <c r="B649" s="7"/>
    </row>
    <row r="650" spans="1:2" ht="12.75">
      <c r="A650" s="59"/>
      <c r="B650" s="7"/>
    </row>
    <row r="651" spans="1:2" ht="12.75">
      <c r="A651" s="59"/>
      <c r="B651" s="7"/>
    </row>
    <row r="652" spans="1:2" ht="12.75">
      <c r="A652" s="59"/>
      <c r="B652" s="7"/>
    </row>
    <row r="653" spans="1:2" ht="12.75">
      <c r="A653" s="59"/>
      <c r="B653" s="7"/>
    </row>
    <row r="654" spans="1:2" ht="12.75">
      <c r="A654" s="59"/>
      <c r="B654" s="7"/>
    </row>
    <row r="655" spans="1:2" ht="12.75">
      <c r="A655" s="59"/>
      <c r="B655" s="7"/>
    </row>
    <row r="656" spans="1:2" ht="12.75">
      <c r="A656" s="59"/>
      <c r="B656" s="7"/>
    </row>
    <row r="657" spans="1:2" ht="12.75">
      <c r="A657" s="59"/>
      <c r="B657" s="7"/>
    </row>
    <row r="658" spans="1:2" ht="12.75">
      <c r="A658" s="59"/>
      <c r="B658" s="7"/>
    </row>
    <row r="659" spans="1:2" ht="12.75">
      <c r="A659" s="59"/>
      <c r="B659" s="7"/>
    </row>
    <row r="660" spans="1:2" ht="12.75">
      <c r="A660" s="59"/>
      <c r="B660" s="7"/>
    </row>
    <row r="661" spans="1:2" ht="12.75">
      <c r="A661" s="59"/>
      <c r="B661" s="7"/>
    </row>
    <row r="662" spans="1:2" ht="12.75">
      <c r="A662" s="59"/>
      <c r="B662" s="7"/>
    </row>
    <row r="663" spans="1:2" ht="12.75">
      <c r="A663" s="59"/>
      <c r="B663" s="7"/>
    </row>
    <row r="664" spans="1:2" ht="12.75">
      <c r="A664" s="59"/>
      <c r="B664" s="7"/>
    </row>
    <row r="665" spans="1:2" ht="12.75">
      <c r="A665" s="59"/>
      <c r="B665" s="7"/>
    </row>
    <row r="666" spans="1:2" ht="12.75">
      <c r="A666" s="59"/>
      <c r="B666" s="7"/>
    </row>
    <row r="667" spans="1:2" ht="12.75">
      <c r="A667" s="59"/>
      <c r="B667" s="7"/>
    </row>
    <row r="668" spans="1:2" ht="12.75">
      <c r="A668" s="59"/>
      <c r="B668" s="7"/>
    </row>
    <row r="669" spans="1:2" ht="12.75">
      <c r="A669" s="59"/>
      <c r="B669" s="7"/>
    </row>
    <row r="670" spans="1:2" ht="12.75">
      <c r="A670" s="59"/>
      <c r="B670" s="7"/>
    </row>
    <row r="671" spans="1:2" ht="12.75">
      <c r="A671" s="59"/>
      <c r="B671" s="7"/>
    </row>
    <row r="672" spans="1:2" ht="12.75">
      <c r="A672" s="59"/>
      <c r="B672" s="7"/>
    </row>
    <row r="673" spans="1:2" ht="12.75">
      <c r="A673" s="59"/>
      <c r="B673" s="7"/>
    </row>
    <row r="674" spans="1:2" ht="12.75">
      <c r="A674" s="59"/>
      <c r="B674" s="7"/>
    </row>
    <row r="675" spans="1:2" ht="12.75">
      <c r="A675" s="59"/>
      <c r="B675" s="7"/>
    </row>
    <row r="676" spans="1:2" ht="12.75">
      <c r="A676" s="59"/>
      <c r="B676" s="7"/>
    </row>
    <row r="677" spans="1:2" ht="12.75">
      <c r="A677" s="59"/>
      <c r="B677" s="7"/>
    </row>
    <row r="678" spans="1:2" ht="12.75">
      <c r="A678" s="59"/>
      <c r="B678" s="7"/>
    </row>
    <row r="679" spans="1:2" ht="12.75">
      <c r="A679" s="59"/>
      <c r="B679" s="7"/>
    </row>
    <row r="680" spans="1:2" ht="12.75">
      <c r="A680" s="59"/>
      <c r="B680" s="7"/>
    </row>
    <row r="681" spans="1:2" ht="12.75">
      <c r="A681" s="59"/>
      <c r="B681" s="7"/>
    </row>
    <row r="682" spans="1:2" ht="12.75">
      <c r="A682" s="59"/>
      <c r="B682" s="7"/>
    </row>
    <row r="683" spans="1:2" ht="12.75">
      <c r="A683" s="59"/>
      <c r="B683" s="7"/>
    </row>
    <row r="684" spans="1:2" ht="12.75">
      <c r="A684" s="59"/>
      <c r="B684" s="7"/>
    </row>
    <row r="685" spans="1:2" ht="12.75">
      <c r="A685" s="59"/>
      <c r="B685" s="7"/>
    </row>
    <row r="686" spans="1:2" ht="12.75">
      <c r="A686" s="59"/>
      <c r="B686" s="7"/>
    </row>
    <row r="687" spans="1:2" ht="12.75">
      <c r="A687" s="59"/>
      <c r="B687" s="7"/>
    </row>
    <row r="688" spans="1:2" ht="12.75">
      <c r="A688" s="59"/>
      <c r="B688" s="7"/>
    </row>
    <row r="689" spans="1:2" ht="12.75">
      <c r="A689" s="59"/>
      <c r="B689" s="7"/>
    </row>
    <row r="690" spans="1:2" ht="12.75">
      <c r="A690" s="59"/>
      <c r="B690" s="7"/>
    </row>
    <row r="691" spans="1:2" ht="12.75">
      <c r="A691" s="59"/>
      <c r="B691" s="7"/>
    </row>
    <row r="692" spans="1:2" ht="12.75">
      <c r="A692" s="59"/>
      <c r="B692" s="7"/>
    </row>
    <row r="693" spans="1:2" ht="12.75">
      <c r="A693" s="59"/>
      <c r="B693" s="7"/>
    </row>
    <row r="694" spans="1:2" ht="12.75">
      <c r="A694" s="59"/>
      <c r="B694" s="7"/>
    </row>
    <row r="695" spans="1:2" ht="12.75">
      <c r="A695" s="59"/>
      <c r="B695" s="7"/>
    </row>
    <row r="696" spans="1:2" ht="12.75">
      <c r="A696" s="59"/>
      <c r="B696" s="7"/>
    </row>
    <row r="697" spans="1:2" ht="12.75">
      <c r="A697" s="59"/>
      <c r="B697" s="7"/>
    </row>
    <row r="698" spans="1:2" ht="12.75">
      <c r="A698" s="59"/>
      <c r="B698" s="7"/>
    </row>
    <row r="699" spans="1:2" ht="12.75">
      <c r="A699" s="59"/>
      <c r="B699" s="7"/>
    </row>
    <row r="700" spans="1:2" ht="12.75">
      <c r="A700" s="59"/>
      <c r="B700" s="7"/>
    </row>
    <row r="701" spans="1:2" ht="12.75">
      <c r="A701" s="59"/>
      <c r="B701" s="7"/>
    </row>
    <row r="702" spans="1:2" ht="12.75">
      <c r="A702" s="59"/>
      <c r="B702" s="7"/>
    </row>
    <row r="703" spans="1:2" ht="12.75">
      <c r="A703" s="59"/>
      <c r="B703" s="7"/>
    </row>
    <row r="704" spans="1:2" ht="12.75">
      <c r="A704" s="59"/>
      <c r="B704" s="7"/>
    </row>
    <row r="705" spans="1:2" ht="12.75">
      <c r="A705" s="59"/>
      <c r="B705" s="7"/>
    </row>
    <row r="706" spans="1:2" ht="12.75">
      <c r="A706" s="59"/>
      <c r="B706" s="7"/>
    </row>
    <row r="707" spans="1:2" ht="12.75">
      <c r="A707" s="59"/>
      <c r="B707" s="7"/>
    </row>
    <row r="708" spans="1:2" ht="12.75">
      <c r="A708" s="59"/>
      <c r="B708" s="7"/>
    </row>
    <row r="709" spans="1:2" ht="12.75">
      <c r="A709" s="59"/>
      <c r="B709" s="7"/>
    </row>
    <row r="710" spans="1:2" ht="12.75">
      <c r="A710" s="59"/>
      <c r="B710" s="7"/>
    </row>
    <row r="711" spans="1:2" ht="12.75">
      <c r="A711" s="59"/>
      <c r="B711" s="7"/>
    </row>
    <row r="712" spans="1:2" ht="12.75">
      <c r="A712" s="59"/>
      <c r="B712" s="7"/>
    </row>
    <row r="713" spans="1:2" ht="12.75">
      <c r="A713" s="59"/>
      <c r="B713" s="7"/>
    </row>
    <row r="714" spans="1:2" ht="12.75">
      <c r="A714" s="59"/>
      <c r="B714" s="7"/>
    </row>
    <row r="715" spans="1:2" ht="12.75">
      <c r="A715" s="59"/>
      <c r="B715" s="7"/>
    </row>
    <row r="716" spans="1:2" ht="12.75">
      <c r="A716" s="59"/>
      <c r="B716" s="7"/>
    </row>
    <row r="717" spans="1:2" ht="12.75">
      <c r="A717" s="59"/>
      <c r="B717" s="7"/>
    </row>
    <row r="718" spans="1:2" ht="12.75">
      <c r="A718" s="59"/>
      <c r="B718" s="7"/>
    </row>
    <row r="719" spans="1:2" ht="12.75">
      <c r="A719" s="59"/>
      <c r="B719" s="7"/>
    </row>
    <row r="720" spans="1:2" ht="12.75">
      <c r="A720" s="59"/>
      <c r="B720" s="7"/>
    </row>
    <row r="721" spans="1:2" ht="12.75">
      <c r="A721" s="59"/>
      <c r="B721" s="7"/>
    </row>
    <row r="722" spans="1:2" ht="12.75">
      <c r="A722" s="59"/>
      <c r="B722" s="7"/>
    </row>
    <row r="723" spans="1:2" ht="12.75">
      <c r="A723" s="59"/>
      <c r="B723" s="7"/>
    </row>
    <row r="724" spans="1:2" ht="12.75">
      <c r="A724" s="59"/>
      <c r="B724" s="7"/>
    </row>
    <row r="725" spans="1:2" ht="12.75">
      <c r="A725" s="59"/>
      <c r="B725" s="7"/>
    </row>
    <row r="726" spans="1:2" ht="12.75">
      <c r="A726" s="59"/>
      <c r="B726" s="7"/>
    </row>
    <row r="727" spans="1:2" ht="12.75">
      <c r="A727" s="59"/>
      <c r="B727" s="7"/>
    </row>
    <row r="728" spans="1:2" ht="12.75">
      <c r="A728" s="59"/>
      <c r="B728" s="7"/>
    </row>
    <row r="729" spans="1:2" ht="12.75">
      <c r="A729" s="59"/>
      <c r="B729" s="7"/>
    </row>
    <row r="730" spans="1:2" ht="12.75">
      <c r="A730" s="59"/>
      <c r="B730" s="7"/>
    </row>
    <row r="731" spans="1:2" ht="12.75">
      <c r="A731" s="59"/>
      <c r="B731" s="7"/>
    </row>
    <row r="732" spans="1:2" ht="12.75">
      <c r="A732" s="59"/>
      <c r="B732" s="7"/>
    </row>
    <row r="733" spans="1:2" ht="12.75">
      <c r="A733" s="59"/>
      <c r="B733" s="7"/>
    </row>
    <row r="734" spans="1:2" ht="12.75">
      <c r="A734" s="59"/>
      <c r="B734" s="7"/>
    </row>
    <row r="735" spans="1:2" ht="12.75">
      <c r="A735" s="59"/>
      <c r="B735" s="7"/>
    </row>
    <row r="736" spans="1:2" ht="12.75">
      <c r="A736" s="59"/>
      <c r="B736" s="7"/>
    </row>
    <row r="737" spans="1:2" ht="12.75">
      <c r="A737" s="59"/>
      <c r="B737" s="7"/>
    </row>
    <row r="738" spans="1:2" ht="12.75">
      <c r="A738" s="59"/>
      <c r="B738" s="7"/>
    </row>
    <row r="739" spans="1:2" ht="12.75">
      <c r="A739" s="59"/>
      <c r="B739" s="7"/>
    </row>
    <row r="740" spans="1:2" ht="12.75">
      <c r="A740" s="59"/>
      <c r="B740" s="7"/>
    </row>
    <row r="741" spans="1:2" ht="12.75">
      <c r="A741" s="59"/>
      <c r="B741" s="7"/>
    </row>
    <row r="742" spans="1:2" ht="12.75">
      <c r="A742" s="59"/>
      <c r="B742" s="7"/>
    </row>
    <row r="743" spans="1:2" ht="12.75">
      <c r="A743" s="59"/>
      <c r="B743" s="7"/>
    </row>
    <row r="744" spans="1:2" ht="12.75">
      <c r="A744" s="59"/>
      <c r="B744" s="7"/>
    </row>
    <row r="745" spans="1:2" ht="12.75">
      <c r="A745" s="59"/>
      <c r="B745" s="7"/>
    </row>
    <row r="746" spans="1:2" ht="12.75">
      <c r="A746" s="59"/>
      <c r="B746" s="7"/>
    </row>
    <row r="747" spans="1:2" ht="12.75">
      <c r="A747" s="59"/>
      <c r="B747" s="7"/>
    </row>
    <row r="748" spans="1:2" ht="12.75">
      <c r="A748" s="59"/>
      <c r="B748" s="7"/>
    </row>
    <row r="749" spans="1:2" ht="12.75">
      <c r="A749" s="59"/>
      <c r="B749" s="7"/>
    </row>
    <row r="750" spans="1:2" ht="12.75">
      <c r="A750" s="59"/>
      <c r="B750" s="7"/>
    </row>
    <row r="751" spans="1:2" ht="12.75">
      <c r="A751" s="59"/>
      <c r="B751" s="7"/>
    </row>
    <row r="752" spans="1:2" ht="12.75">
      <c r="A752" s="59"/>
      <c r="B752" s="7"/>
    </row>
    <row r="753" spans="1:2" ht="12.75">
      <c r="A753" s="59"/>
      <c r="B753" s="7"/>
    </row>
    <row r="754" spans="1:2" ht="12.75">
      <c r="A754" s="59"/>
      <c r="B754" s="7"/>
    </row>
    <row r="755" spans="1:2" ht="12.75">
      <c r="A755" s="59"/>
      <c r="B755" s="7"/>
    </row>
    <row r="756" spans="1:2" ht="12.75">
      <c r="A756" s="59"/>
      <c r="B756" s="7"/>
    </row>
    <row r="757" spans="1:2" ht="12.75">
      <c r="A757" s="59"/>
      <c r="B757" s="7"/>
    </row>
    <row r="758" spans="1:2" ht="12.75">
      <c r="A758" s="59"/>
      <c r="B758" s="7"/>
    </row>
    <row r="759" spans="1:2" ht="12.75">
      <c r="A759" s="59"/>
      <c r="B759" s="7"/>
    </row>
    <row r="760" spans="1:2" ht="12.75">
      <c r="A760" s="59"/>
      <c r="B760" s="7"/>
    </row>
    <row r="761" spans="1:2" ht="12.75">
      <c r="A761" s="59"/>
      <c r="B761" s="7"/>
    </row>
    <row r="762" spans="1:2" ht="12.75">
      <c r="A762" s="59"/>
      <c r="B762" s="7"/>
    </row>
    <row r="763" spans="1:2" ht="12.75">
      <c r="A763" s="59"/>
      <c r="B763" s="7"/>
    </row>
    <row r="764" spans="1:2" ht="12.75">
      <c r="A764" s="59"/>
      <c r="B764" s="7"/>
    </row>
    <row r="765" spans="1:2" ht="12.75">
      <c r="A765" s="59"/>
      <c r="B765" s="7"/>
    </row>
    <row r="766" spans="1:2" ht="12.75">
      <c r="A766" s="59"/>
      <c r="B766" s="7"/>
    </row>
    <row r="767" spans="1:2" ht="12.75">
      <c r="A767" s="59"/>
      <c r="B767" s="7"/>
    </row>
    <row r="768" spans="1:2" ht="12.75">
      <c r="A768" s="59"/>
      <c r="B768" s="7"/>
    </row>
    <row r="769" spans="1:2" ht="12.75">
      <c r="A769" s="59"/>
      <c r="B769" s="7"/>
    </row>
    <row r="770" spans="1:2" ht="12.75">
      <c r="A770" s="59"/>
      <c r="B770" s="7"/>
    </row>
    <row r="771" spans="1:2" ht="12.75">
      <c r="A771" s="59"/>
      <c r="B771" s="7"/>
    </row>
    <row r="772" spans="1:2" ht="12.75">
      <c r="A772" s="59"/>
      <c r="B772" s="7"/>
    </row>
    <row r="773" spans="1:2" ht="12.75">
      <c r="A773" s="59"/>
      <c r="B773" s="7"/>
    </row>
    <row r="774" spans="1:2" ht="12.75">
      <c r="A774" s="59"/>
      <c r="B774" s="7"/>
    </row>
    <row r="775" spans="1:2" ht="12.75">
      <c r="A775" s="59"/>
      <c r="B775" s="7"/>
    </row>
    <row r="776" spans="1:2" ht="12.75">
      <c r="A776" s="59"/>
      <c r="B776" s="7"/>
    </row>
    <row r="777" spans="1:2" ht="12.75">
      <c r="A777" s="59"/>
      <c r="B777" s="7"/>
    </row>
    <row r="778" spans="1:2" ht="12.75">
      <c r="A778" s="59"/>
      <c r="B778" s="7"/>
    </row>
    <row r="779" spans="1:2" ht="12.75">
      <c r="A779" s="59"/>
      <c r="B779" s="7"/>
    </row>
    <row r="780" spans="1:2" ht="12.75">
      <c r="A780" s="59"/>
      <c r="B780" s="7"/>
    </row>
    <row r="781" spans="1:2" ht="12.75">
      <c r="A781" s="59"/>
      <c r="B781" s="7"/>
    </row>
    <row r="782" spans="1:2" ht="12.75">
      <c r="A782" s="59"/>
      <c r="B782" s="7"/>
    </row>
    <row r="783" spans="1:2" ht="12.75">
      <c r="A783" s="59"/>
      <c r="B783" s="7"/>
    </row>
    <row r="784" spans="1:2" ht="12.75">
      <c r="A784" s="59"/>
      <c r="B784" s="7"/>
    </row>
    <row r="785" spans="1:2" ht="12.75">
      <c r="A785" s="59"/>
      <c r="B785" s="7"/>
    </row>
    <row r="786" spans="1:2" ht="12.75">
      <c r="A786" s="59"/>
      <c r="B786" s="7"/>
    </row>
    <row r="787" spans="1:2" ht="12.75">
      <c r="A787" s="59"/>
      <c r="B787" s="7"/>
    </row>
    <row r="788" spans="1:2" ht="12.75">
      <c r="A788" s="59"/>
      <c r="B788" s="7"/>
    </row>
    <row r="789" spans="1:2" ht="12.75">
      <c r="A789" s="59"/>
      <c r="B789" s="7"/>
    </row>
    <row r="790" spans="1:2" ht="12.75">
      <c r="A790" s="59"/>
      <c r="B790" s="7"/>
    </row>
    <row r="791" spans="1:2" ht="12.75">
      <c r="A791" s="59"/>
      <c r="B791" s="7"/>
    </row>
    <row r="792" spans="1:2" ht="12.75">
      <c r="A792" s="59"/>
      <c r="B792" s="7"/>
    </row>
    <row r="793" spans="1:2" ht="12.75">
      <c r="A793" s="59"/>
      <c r="B793" s="7"/>
    </row>
    <row r="794" spans="1:2" ht="12.75">
      <c r="A794" s="59"/>
      <c r="B794" s="7"/>
    </row>
    <row r="795" spans="1:2" ht="12.75">
      <c r="A795" s="59"/>
      <c r="B795" s="7"/>
    </row>
    <row r="796" spans="1:2" ht="12.75">
      <c r="A796" s="59"/>
      <c r="B796" s="7"/>
    </row>
    <row r="797" spans="1:2" ht="12.75">
      <c r="A797" s="59"/>
      <c r="B797" s="7"/>
    </row>
    <row r="798" spans="1:2" ht="12.75">
      <c r="A798" s="59"/>
      <c r="B798" s="7"/>
    </row>
    <row r="799" spans="1:2" ht="12.75">
      <c r="A799" s="59"/>
      <c r="B799" s="7"/>
    </row>
    <row r="800" spans="1:2" ht="12.75">
      <c r="A800" s="59"/>
      <c r="B800" s="7"/>
    </row>
    <row r="801" spans="1:2" ht="12.75">
      <c r="A801" s="59"/>
      <c r="B801" s="7"/>
    </row>
    <row r="802" spans="1:2" ht="12.75">
      <c r="A802" s="59"/>
      <c r="B802" s="7"/>
    </row>
    <row r="803" spans="1:2" ht="12.75">
      <c r="A803" s="59"/>
      <c r="B803" s="7"/>
    </row>
    <row r="804" spans="1:2" ht="12.75">
      <c r="A804" s="59"/>
      <c r="B804" s="7"/>
    </row>
    <row r="805" spans="1:2" ht="12.75">
      <c r="A805" s="59"/>
      <c r="B805" s="7"/>
    </row>
    <row r="806" spans="1:2" ht="12.75">
      <c r="A806" s="59"/>
      <c r="B806" s="7"/>
    </row>
    <row r="807" spans="1:2" ht="12.75">
      <c r="A807" s="59"/>
      <c r="B807" s="7"/>
    </row>
    <row r="808" spans="1:2" ht="12.75">
      <c r="A808" s="59"/>
      <c r="B808" s="7"/>
    </row>
    <row r="809" spans="1:2" ht="12.75">
      <c r="A809" s="59"/>
      <c r="B809" s="7"/>
    </row>
    <row r="810" spans="1:2" ht="12.75">
      <c r="A810" s="59"/>
      <c r="B810" s="7"/>
    </row>
    <row r="811" spans="1:2" ht="12.75">
      <c r="A811" s="59"/>
      <c r="B811" s="7"/>
    </row>
    <row r="812" spans="1:2" ht="12.75">
      <c r="A812" s="59"/>
      <c r="B812" s="7"/>
    </row>
    <row r="813" spans="1:2" ht="12.75">
      <c r="A813" s="59"/>
      <c r="B813" s="7"/>
    </row>
    <row r="814" spans="1:2" ht="12.75">
      <c r="A814" s="59"/>
      <c r="B814" s="7"/>
    </row>
    <row r="815" spans="1:2" ht="12.75">
      <c r="A815" s="59"/>
      <c r="B815" s="7"/>
    </row>
    <row r="816" spans="1:2" ht="12.75">
      <c r="A816" s="59"/>
      <c r="B816" s="7"/>
    </row>
    <row r="817" spans="1:2" ht="12.75">
      <c r="A817" s="59"/>
      <c r="B817" s="7"/>
    </row>
    <row r="818" spans="1:2" ht="12.75">
      <c r="A818" s="59"/>
      <c r="B818" s="7"/>
    </row>
    <row r="819" spans="1:2" ht="12.75">
      <c r="A819" s="59"/>
      <c r="B819" s="7"/>
    </row>
    <row r="820" spans="1:2" ht="12.75">
      <c r="A820" s="59"/>
      <c r="B820" s="7"/>
    </row>
    <row r="821" spans="1:2" ht="12.75">
      <c r="A821" s="59"/>
      <c r="B821" s="7"/>
    </row>
    <row r="822" spans="1:2" ht="12.75">
      <c r="A822" s="59"/>
      <c r="B822" s="7"/>
    </row>
    <row r="823" spans="1:2" ht="12.75">
      <c r="A823" s="59"/>
      <c r="B823" s="7"/>
    </row>
    <row r="824" spans="1:2" ht="12.75">
      <c r="A824" s="59"/>
      <c r="B824" s="7"/>
    </row>
    <row r="825" spans="1:2" ht="12.75">
      <c r="A825" s="59"/>
      <c r="B825" s="7"/>
    </row>
    <row r="826" spans="1:2" ht="12.75">
      <c r="A826" s="59"/>
      <c r="B826" s="7"/>
    </row>
    <row r="827" spans="1:2" ht="12.75">
      <c r="A827" s="59"/>
      <c r="B827" s="7"/>
    </row>
    <row r="828" spans="1:2" ht="12.75">
      <c r="A828" s="59"/>
      <c r="B828" s="7"/>
    </row>
    <row r="829" spans="1:2" ht="12.75">
      <c r="A829" s="59"/>
      <c r="B829" s="7"/>
    </row>
    <row r="830" spans="1:2" ht="12.75">
      <c r="A830" s="59"/>
      <c r="B830" s="7"/>
    </row>
    <row r="831" spans="1:2" ht="12.75">
      <c r="A831" s="59"/>
      <c r="B831" s="7"/>
    </row>
    <row r="832" spans="1:2" ht="12.75">
      <c r="A832" s="59"/>
      <c r="B832" s="7"/>
    </row>
    <row r="833" spans="1:2" ht="12.75">
      <c r="A833" s="59"/>
      <c r="B833" s="7"/>
    </row>
    <row r="834" spans="1:2" ht="12.75">
      <c r="A834" s="59"/>
      <c r="B834" s="7"/>
    </row>
    <row r="835" spans="1:2" ht="12.75">
      <c r="A835" s="59"/>
      <c r="B835" s="7"/>
    </row>
    <row r="836" spans="1:2" ht="12.75">
      <c r="A836" s="59"/>
      <c r="B836" s="7"/>
    </row>
    <row r="837" spans="1:2" ht="12.75">
      <c r="A837" s="59"/>
      <c r="B837" s="7"/>
    </row>
    <row r="838" spans="1:2" ht="12.75">
      <c r="A838" s="59"/>
      <c r="B838" s="7"/>
    </row>
    <row r="839" spans="1:2" ht="12.75">
      <c r="A839" s="59"/>
      <c r="B839" s="7"/>
    </row>
    <row r="840" spans="1:2" ht="12.75">
      <c r="A840" s="59"/>
      <c r="B840" s="7"/>
    </row>
    <row r="841" spans="1:2" ht="12.75">
      <c r="A841" s="59"/>
      <c r="B841" s="7"/>
    </row>
    <row r="842" spans="1:2" ht="12.75">
      <c r="A842" s="59"/>
      <c r="B842" s="7"/>
    </row>
    <row r="843" spans="1:2" ht="12.75">
      <c r="A843" s="59"/>
      <c r="B843" s="7"/>
    </row>
    <row r="844" spans="1:2" ht="12.75">
      <c r="A844" s="59"/>
      <c r="B844" s="7"/>
    </row>
    <row r="845" spans="1:2" ht="12.75">
      <c r="A845" s="59"/>
      <c r="B845" s="7"/>
    </row>
    <row r="846" spans="1:2" ht="12.75">
      <c r="A846" s="59"/>
      <c r="B846" s="7"/>
    </row>
    <row r="847" spans="1:2" ht="12.75">
      <c r="A847" s="59"/>
      <c r="B847" s="7"/>
    </row>
    <row r="848" spans="1:2" ht="12.75">
      <c r="A848" s="59"/>
      <c r="B848" s="7"/>
    </row>
    <row r="849" spans="1:2" ht="12.75">
      <c r="A849" s="59"/>
      <c r="B849" s="7"/>
    </row>
    <row r="850" spans="1:2" ht="12.75">
      <c r="A850" s="59"/>
      <c r="B850" s="7"/>
    </row>
    <row r="851" spans="1:2" ht="12.75">
      <c r="A851" s="59"/>
      <c r="B851" s="7"/>
    </row>
    <row r="852" spans="1:2" ht="12.75">
      <c r="A852" s="59"/>
      <c r="B852" s="7"/>
    </row>
    <row r="853" spans="1:2" ht="12.75">
      <c r="A853" s="59"/>
      <c r="B853" s="7"/>
    </row>
    <row r="854" spans="1:2" ht="12.75">
      <c r="A854" s="59"/>
      <c r="B854" s="7"/>
    </row>
    <row r="855" spans="1:2" ht="12.75">
      <c r="A855" s="59"/>
      <c r="B855" s="7"/>
    </row>
    <row r="856" spans="1:2" ht="12.75">
      <c r="A856" s="59"/>
      <c r="B856" s="7"/>
    </row>
    <row r="857" spans="1:2" ht="12.75">
      <c r="A857" s="59"/>
      <c r="B857" s="7"/>
    </row>
    <row r="858" spans="1:2" ht="12.75">
      <c r="A858" s="59"/>
      <c r="B858" s="7"/>
    </row>
    <row r="859" spans="1:2" ht="12.75">
      <c r="A859" s="59"/>
      <c r="B859" s="7"/>
    </row>
    <row r="860" spans="1:2" ht="12.75">
      <c r="A860" s="59"/>
      <c r="B860" s="7"/>
    </row>
    <row r="861" spans="1:2" ht="12.75">
      <c r="A861" s="59"/>
      <c r="B861" s="7"/>
    </row>
    <row r="862" spans="1:2" ht="12.75">
      <c r="A862" s="59"/>
      <c r="B862" s="7"/>
    </row>
    <row r="863" spans="1:2" ht="12.75">
      <c r="A863" s="59"/>
      <c r="B863" s="7"/>
    </row>
    <row r="864" spans="1:2" ht="12.75">
      <c r="A864" s="59"/>
      <c r="B864" s="7"/>
    </row>
    <row r="865" spans="1:2" ht="12.75">
      <c r="A865" s="59"/>
      <c r="B865" s="7"/>
    </row>
    <row r="866" spans="1:2" ht="12.75">
      <c r="A866" s="59"/>
      <c r="B866" s="7"/>
    </row>
    <row r="867" spans="1:2" ht="12.75">
      <c r="A867" s="59"/>
      <c r="B867" s="7"/>
    </row>
    <row r="868" spans="1:2" ht="12.75">
      <c r="A868" s="59"/>
      <c r="B868" s="7"/>
    </row>
    <row r="869" spans="1:2" ht="12.75">
      <c r="A869" s="59"/>
      <c r="B869" s="7"/>
    </row>
    <row r="870" spans="1:2" ht="12.75">
      <c r="A870" s="59"/>
      <c r="B870" s="7"/>
    </row>
    <row r="871" spans="1:2" ht="12.75">
      <c r="A871" s="59"/>
      <c r="B871" s="7"/>
    </row>
    <row r="872" spans="1:2" ht="12.75">
      <c r="A872" s="59"/>
      <c r="B872" s="7"/>
    </row>
    <row r="873" spans="1:2" ht="12.75">
      <c r="A873" s="59"/>
      <c r="B873" s="7"/>
    </row>
    <row r="874" spans="1:2" ht="12.75">
      <c r="A874" s="59"/>
      <c r="B874" s="7"/>
    </row>
    <row r="875" spans="1:2" ht="12.75">
      <c r="A875" s="59"/>
      <c r="B875" s="7"/>
    </row>
    <row r="876" spans="1:2" ht="12.75">
      <c r="A876" s="59"/>
      <c r="B876" s="7"/>
    </row>
    <row r="877" spans="1:2" ht="12.75">
      <c r="A877" s="59"/>
      <c r="B877" s="7"/>
    </row>
    <row r="878" spans="1:2" ht="12.75">
      <c r="A878" s="59"/>
      <c r="B878" s="7"/>
    </row>
    <row r="879" spans="1:2" ht="12.75">
      <c r="A879" s="59"/>
      <c r="B879" s="7"/>
    </row>
    <row r="880" spans="1:2" ht="12.75">
      <c r="A880" s="59"/>
      <c r="B880" s="7"/>
    </row>
    <row r="881" spans="1:2" ht="12.75">
      <c r="A881" s="59"/>
      <c r="B881" s="7"/>
    </row>
    <row r="882" spans="1:2" ht="12.75">
      <c r="A882" s="59"/>
      <c r="B882" s="7"/>
    </row>
    <row r="883" spans="1:2" ht="12.75">
      <c r="A883" s="59"/>
      <c r="B883" s="7"/>
    </row>
    <row r="884" spans="1:2" ht="12.75">
      <c r="A884" s="59"/>
      <c r="B884" s="7"/>
    </row>
    <row r="885" spans="1:2" ht="12.75">
      <c r="A885" s="59"/>
      <c r="B885" s="7"/>
    </row>
    <row r="886" spans="1:2" ht="12.75">
      <c r="A886" s="59"/>
      <c r="B886" s="7"/>
    </row>
    <row r="887" spans="1:2" ht="12.75">
      <c r="A887" s="59"/>
      <c r="B887" s="7"/>
    </row>
    <row r="888" spans="1:2" ht="12.75">
      <c r="A888" s="59"/>
      <c r="B888" s="7"/>
    </row>
    <row r="889" spans="1:2" ht="12.75">
      <c r="A889" s="59"/>
      <c r="B889" s="7"/>
    </row>
    <row r="890" spans="1:2" ht="12.75">
      <c r="A890" s="59"/>
      <c r="B890" s="7"/>
    </row>
    <row r="891" spans="1:2" ht="12.75">
      <c r="A891" s="59"/>
      <c r="B891" s="7"/>
    </row>
    <row r="892" spans="1:2" ht="12.75">
      <c r="A892" s="59"/>
      <c r="B892" s="7"/>
    </row>
    <row r="893" spans="1:2" ht="12.75">
      <c r="A893" s="59"/>
      <c r="B893" s="7"/>
    </row>
    <row r="894" spans="1:2" ht="12.75">
      <c r="A894" s="59"/>
      <c r="B894" s="7"/>
    </row>
    <row r="895" spans="1:2" ht="12.75">
      <c r="A895" s="59"/>
      <c r="B895" s="7"/>
    </row>
    <row r="896" spans="1:2" ht="12.75">
      <c r="A896" s="59"/>
      <c r="B896" s="7"/>
    </row>
    <row r="897" spans="1:2" ht="12.75">
      <c r="A897" s="59"/>
      <c r="B897" s="7"/>
    </row>
    <row r="898" spans="1:2" ht="12.75">
      <c r="A898" s="59"/>
      <c r="B898" s="7"/>
    </row>
    <row r="899" spans="1:2" ht="12.75">
      <c r="A899" s="59"/>
      <c r="B899" s="7"/>
    </row>
    <row r="900" spans="1:2" ht="12.75">
      <c r="A900" s="59"/>
      <c r="B900" s="7"/>
    </row>
    <row r="901" spans="1:2" ht="12.75">
      <c r="A901" s="59"/>
      <c r="B901" s="7"/>
    </row>
    <row r="902" spans="1:2" ht="12.75">
      <c r="A902" s="59"/>
      <c r="B902" s="7"/>
    </row>
    <row r="903" spans="1:2" ht="12.75">
      <c r="A903" s="59"/>
      <c r="B903" s="7"/>
    </row>
    <row r="904" spans="1:2" ht="12.75">
      <c r="A904" s="59"/>
      <c r="B904" s="7"/>
    </row>
    <row r="905" spans="1:2" ht="12.75">
      <c r="A905" s="59"/>
      <c r="B905" s="7"/>
    </row>
    <row r="906" spans="1:2" ht="12.75">
      <c r="A906" s="59"/>
      <c r="B906" s="7"/>
    </row>
    <row r="907" spans="1:2" ht="12.75">
      <c r="A907" s="59"/>
      <c r="B907" s="7"/>
    </row>
    <row r="908" spans="1:2" ht="12.75">
      <c r="A908" s="59"/>
      <c r="B908" s="7"/>
    </row>
    <row r="909" spans="1:2" ht="12.75">
      <c r="A909" s="59"/>
      <c r="B909" s="7"/>
    </row>
    <row r="910" spans="1:2" ht="12.75">
      <c r="A910" s="59"/>
      <c r="B910" s="7"/>
    </row>
    <row r="911" spans="1:2" ht="12.75">
      <c r="A911" s="59"/>
      <c r="B911" s="7"/>
    </row>
    <row r="912" spans="1:2" ht="12.75">
      <c r="A912" s="59"/>
      <c r="B912" s="7"/>
    </row>
    <row r="913" spans="1:2" ht="12.75">
      <c r="A913" s="59"/>
      <c r="B913" s="7"/>
    </row>
    <row r="914" spans="1:2" ht="12.75">
      <c r="A914" s="59"/>
      <c r="B914" s="7"/>
    </row>
    <row r="915" spans="1:2" ht="12.75">
      <c r="A915" s="59"/>
      <c r="B915" s="7"/>
    </row>
    <row r="916" spans="1:2" ht="12.75">
      <c r="A916" s="59"/>
      <c r="B916" s="7"/>
    </row>
    <row r="917" spans="1:2" ht="12.75">
      <c r="A917" s="59"/>
      <c r="B917" s="7"/>
    </row>
    <row r="918" spans="1:2" ht="12.75">
      <c r="A918" s="59"/>
      <c r="B918" s="7"/>
    </row>
    <row r="919" spans="1:2" ht="12.75">
      <c r="A919" s="59"/>
      <c r="B919" s="7"/>
    </row>
    <row r="920" spans="1:2" ht="12.75">
      <c r="A920" s="59"/>
      <c r="B920" s="7"/>
    </row>
    <row r="921" spans="1:2" ht="12.75">
      <c r="A921" s="59"/>
      <c r="B921" s="7"/>
    </row>
    <row r="922" spans="1:2" ht="12.75">
      <c r="A922" s="59"/>
      <c r="B922" s="7"/>
    </row>
    <row r="923" spans="1:2" ht="12.75">
      <c r="A923" s="59"/>
      <c r="B923" s="7"/>
    </row>
    <row r="924" spans="1:2" ht="12.75">
      <c r="A924" s="59"/>
      <c r="B924" s="7"/>
    </row>
    <row r="925" spans="1:2" ht="12.75">
      <c r="A925" s="59"/>
      <c r="B925" s="7"/>
    </row>
    <row r="926" spans="1:2" ht="12.75">
      <c r="A926" s="59"/>
      <c r="B926" s="7"/>
    </row>
    <row r="927" spans="1:2" ht="12.75">
      <c r="A927" s="59"/>
      <c r="B927" s="7"/>
    </row>
    <row r="928" spans="1:2" ht="12.75">
      <c r="A928" s="59"/>
      <c r="B928" s="7"/>
    </row>
    <row r="929" spans="1:2" ht="12.75">
      <c r="A929" s="59"/>
      <c r="B929" s="7"/>
    </row>
    <row r="930" spans="1:2" ht="12.75">
      <c r="A930" s="59"/>
      <c r="B930" s="7"/>
    </row>
    <row r="931" spans="1:2" ht="12.75">
      <c r="A931" s="59"/>
      <c r="B931" s="7"/>
    </row>
    <row r="932" spans="1:2" ht="12.75">
      <c r="A932" s="59"/>
      <c r="B932" s="7"/>
    </row>
    <row r="933" spans="1:2" ht="12.75">
      <c r="A933" s="59"/>
      <c r="B933" s="7"/>
    </row>
    <row r="934" spans="1:2" ht="12.75">
      <c r="A934" s="59"/>
      <c r="B934" s="7"/>
    </row>
    <row r="935" spans="1:2" ht="12.75">
      <c r="A935" s="59"/>
      <c r="B935" s="7"/>
    </row>
    <row r="936" spans="1:2" ht="12.75">
      <c r="A936" s="59"/>
      <c r="B936" s="7"/>
    </row>
    <row r="937" spans="1:2" ht="12.75">
      <c r="A937" s="59"/>
      <c r="B937" s="7"/>
    </row>
    <row r="938" spans="1:2" ht="12.75">
      <c r="A938" s="59"/>
      <c r="B938" s="7"/>
    </row>
    <row r="939" spans="1:2" ht="12.75">
      <c r="A939" s="59"/>
      <c r="B939" s="7"/>
    </row>
    <row r="940" spans="1:2" ht="12.75">
      <c r="A940" s="59"/>
      <c r="B940" s="7"/>
    </row>
    <row r="941" spans="1:2" ht="12.75">
      <c r="A941" s="59"/>
      <c r="B941" s="7"/>
    </row>
    <row r="942" spans="1:2" ht="12.75">
      <c r="A942" s="59"/>
      <c r="B942" s="7"/>
    </row>
    <row r="943" spans="1:2" ht="12.75">
      <c r="A943" s="59"/>
      <c r="B943" s="7"/>
    </row>
    <row r="944" spans="1:2" ht="12.75">
      <c r="A944" s="59"/>
      <c r="B944" s="7"/>
    </row>
    <row r="945" spans="1:2" ht="12.75">
      <c r="A945" s="59"/>
      <c r="B945" s="7"/>
    </row>
    <row r="946" spans="1:2" ht="12.75">
      <c r="A946" s="59"/>
      <c r="B946" s="7"/>
    </row>
    <row r="947" spans="1:2" ht="12.75">
      <c r="A947" s="59"/>
      <c r="B947" s="7"/>
    </row>
    <row r="948" spans="1:2" ht="12.75">
      <c r="A948" s="59"/>
      <c r="B948" s="7"/>
    </row>
    <row r="949" spans="1:2" ht="12.75">
      <c r="A949" s="59"/>
      <c r="B949" s="7"/>
    </row>
    <row r="950" spans="1:2" ht="12.75">
      <c r="A950" s="59"/>
      <c r="B950" s="7"/>
    </row>
    <row r="951" spans="1:2" ht="12.75">
      <c r="A951" s="59"/>
      <c r="B951" s="7"/>
    </row>
    <row r="952" spans="1:2" ht="12.75">
      <c r="A952" s="59"/>
      <c r="B952" s="7"/>
    </row>
    <row r="953" spans="1:2" ht="12.75">
      <c r="A953" s="59"/>
      <c r="B953" s="7"/>
    </row>
    <row r="954" spans="1:2" ht="12.75">
      <c r="A954" s="59"/>
      <c r="B954" s="7"/>
    </row>
    <row r="955" spans="1:2" ht="12.75">
      <c r="A955" s="59"/>
      <c r="B955" s="7"/>
    </row>
    <row r="956" spans="1:2" ht="12.75">
      <c r="A956" s="59"/>
      <c r="B956" s="7"/>
    </row>
    <row r="957" spans="1:2" ht="12.75">
      <c r="A957" s="59"/>
      <c r="B957" s="7"/>
    </row>
    <row r="958" spans="1:2" ht="12.75">
      <c r="A958" s="59"/>
      <c r="B958" s="7"/>
    </row>
    <row r="959" spans="1:2" ht="12.75">
      <c r="A959" s="59"/>
      <c r="B959" s="7"/>
    </row>
    <row r="960" spans="1:2" ht="12.75">
      <c r="A960" s="59"/>
      <c r="B960" s="7"/>
    </row>
    <row r="961" spans="1:2" ht="12.75">
      <c r="A961" s="59"/>
      <c r="B961" s="7"/>
    </row>
    <row r="962" spans="1:2" ht="12.75">
      <c r="A962" s="59"/>
      <c r="B962" s="7"/>
    </row>
    <row r="963" spans="1:2" ht="12.75">
      <c r="A963" s="59"/>
      <c r="B963" s="7"/>
    </row>
    <row r="964" spans="1:2" ht="12.75">
      <c r="A964" s="59"/>
      <c r="B964" s="7"/>
    </row>
    <row r="965" spans="1:2" ht="12.75">
      <c r="A965" s="59"/>
      <c r="B965" s="7"/>
    </row>
    <row r="966" spans="1:2" ht="12.75">
      <c r="A966" s="59"/>
      <c r="B966" s="7"/>
    </row>
    <row r="967" spans="1:2" ht="12.75">
      <c r="A967" s="59"/>
      <c r="B967" s="7"/>
    </row>
    <row r="968" spans="1:2" ht="12.75">
      <c r="A968" s="59"/>
      <c r="B968" s="7"/>
    </row>
    <row r="969" spans="1:2" ht="12.75">
      <c r="A969" s="59"/>
      <c r="B969" s="7"/>
    </row>
    <row r="970" spans="1:2" ht="12.75">
      <c r="A970" s="59"/>
      <c r="B970" s="7"/>
    </row>
    <row r="971" spans="1:2" ht="12.75">
      <c r="A971" s="59"/>
      <c r="B971" s="7"/>
    </row>
    <row r="972" spans="1:2" ht="12.75">
      <c r="A972" s="59"/>
      <c r="B972" s="7"/>
    </row>
    <row r="973" spans="1:2" ht="12.75">
      <c r="A973" s="59"/>
      <c r="B973" s="7"/>
    </row>
    <row r="974" spans="1:2" ht="12.75">
      <c r="A974" s="59"/>
      <c r="B974" s="7"/>
    </row>
    <row r="975" spans="1:2" ht="12.75">
      <c r="A975" s="59"/>
      <c r="B975" s="7"/>
    </row>
    <row r="976" spans="1:2" ht="12.75">
      <c r="A976" s="59"/>
      <c r="B976" s="7"/>
    </row>
    <row r="977" spans="1:2" ht="12.75">
      <c r="A977" s="59"/>
      <c r="B977" s="7"/>
    </row>
    <row r="978" spans="1:2" ht="12.75">
      <c r="A978" s="59"/>
      <c r="B978" s="7"/>
    </row>
    <row r="979" spans="1:2" ht="12.75">
      <c r="A979" s="59"/>
      <c r="B979" s="7"/>
    </row>
    <row r="980" spans="1:2" ht="12.75">
      <c r="A980" s="59"/>
      <c r="B980" s="7"/>
    </row>
    <row r="981" spans="1:2" ht="12.75">
      <c r="A981" s="59"/>
      <c r="B981" s="7"/>
    </row>
    <row r="982" spans="1:2" ht="12.75">
      <c r="A982" s="59"/>
      <c r="B982" s="7"/>
    </row>
    <row r="983" spans="1:2" ht="12.75">
      <c r="A983" s="59"/>
      <c r="B983" s="7"/>
    </row>
    <row r="984" spans="1:2" ht="12.75">
      <c r="A984" s="59"/>
      <c r="B984" s="7"/>
    </row>
    <row r="985" spans="1:2" ht="12.75">
      <c r="A985" s="59"/>
      <c r="B985" s="7"/>
    </row>
    <row r="986" spans="1:2" ht="12.75">
      <c r="A986" s="59"/>
      <c r="B986" s="7"/>
    </row>
    <row r="987" spans="1:2" ht="12.75">
      <c r="A987" s="59"/>
      <c r="B987" s="7"/>
    </row>
    <row r="988" spans="1:2" ht="12.75">
      <c r="A988" s="59"/>
      <c r="B988" s="7"/>
    </row>
    <row r="989" spans="1:2" ht="12.75">
      <c r="A989" s="59"/>
      <c r="B989" s="7"/>
    </row>
    <row r="990" spans="1:2" ht="12.75">
      <c r="A990" s="59"/>
      <c r="B990" s="7"/>
    </row>
    <row r="991" spans="1:2" ht="12.75">
      <c r="A991" s="59"/>
      <c r="B991" s="7"/>
    </row>
    <row r="992" spans="1:2" ht="12.75">
      <c r="A992" s="59"/>
      <c r="B992" s="7"/>
    </row>
    <row r="993" spans="1:2" ht="12.75">
      <c r="A993" s="59"/>
      <c r="B993" s="7"/>
    </row>
    <row r="994" spans="1:2" ht="12.75">
      <c r="A994" s="59"/>
      <c r="B994" s="7"/>
    </row>
    <row r="995" spans="1:2" ht="12.75">
      <c r="A995" s="59"/>
      <c r="B995" s="7"/>
    </row>
    <row r="996" spans="1:2" ht="12.75">
      <c r="A996" s="59"/>
      <c r="B996" s="7"/>
    </row>
    <row r="997" spans="1:2" ht="12.75">
      <c r="A997" s="59"/>
      <c r="B997" s="7"/>
    </row>
    <row r="998" spans="1:2" ht="12.75">
      <c r="A998" s="59"/>
      <c r="B998" s="7"/>
    </row>
  </sheetData>
  <mergeCells count="20">
    <mergeCell ref="AM12:AQ13"/>
    <mergeCell ref="P13:R13"/>
    <mergeCell ref="S12:S15"/>
    <mergeCell ref="U12:Y13"/>
    <mergeCell ref="U56:Z56"/>
    <mergeCell ref="U57:Z57"/>
    <mergeCell ref="U58:Z58"/>
    <mergeCell ref="B12:B14"/>
    <mergeCell ref="A15:B15"/>
    <mergeCell ref="A16:B16"/>
    <mergeCell ref="L12:M12"/>
    <mergeCell ref="P12:R12"/>
    <mergeCell ref="H1:N1"/>
    <mergeCell ref="U1:AG1"/>
    <mergeCell ref="A12:A14"/>
    <mergeCell ref="C12:J12"/>
    <mergeCell ref="K12:K15"/>
    <mergeCell ref="N12:N15"/>
    <mergeCell ref="AA12:AE13"/>
    <mergeCell ref="AG12:AK13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J36"/>
  <sheetViews>
    <sheetView workbookViewId="0">
      <selection sqref="A1:J1"/>
    </sheetView>
  </sheetViews>
  <sheetFormatPr defaultColWidth="12.7109375" defaultRowHeight="15.75" customHeight="1"/>
  <cols>
    <col min="2" max="2" width="20" customWidth="1"/>
    <col min="6" max="6" width="0.28515625" customWidth="1"/>
  </cols>
  <sheetData>
    <row r="1" spans="1:10">
      <c r="A1" s="123" t="s">
        <v>86</v>
      </c>
      <c r="B1" s="94"/>
      <c r="C1" s="94"/>
      <c r="D1" s="94"/>
      <c r="E1" s="94"/>
      <c r="F1" s="94"/>
      <c r="G1" s="94"/>
      <c r="H1" s="94"/>
      <c r="I1" s="94"/>
      <c r="J1" s="95"/>
    </row>
    <row r="2" spans="1:10">
      <c r="A2" s="124" t="s">
        <v>34</v>
      </c>
      <c r="B2" s="125" t="s">
        <v>35</v>
      </c>
      <c r="C2" s="128" t="s">
        <v>87</v>
      </c>
      <c r="D2" s="129"/>
      <c r="E2" s="126"/>
      <c r="F2" s="60"/>
      <c r="G2" s="128" t="s">
        <v>88</v>
      </c>
      <c r="H2" s="129"/>
      <c r="I2" s="129"/>
      <c r="J2" s="126"/>
    </row>
    <row r="3" spans="1:10">
      <c r="A3" s="116"/>
      <c r="B3" s="126"/>
      <c r="C3" s="130"/>
      <c r="D3" s="130"/>
      <c r="E3" s="127"/>
      <c r="F3" s="60"/>
      <c r="G3" s="130"/>
      <c r="H3" s="130"/>
      <c r="I3" s="130"/>
      <c r="J3" s="127"/>
    </row>
    <row r="4" spans="1:10">
      <c r="A4" s="116"/>
      <c r="B4" s="126"/>
      <c r="C4" s="61" t="s">
        <v>89</v>
      </c>
      <c r="D4" s="61" t="s">
        <v>90</v>
      </c>
      <c r="E4" s="61" t="s">
        <v>91</v>
      </c>
      <c r="F4" s="60"/>
      <c r="G4" s="60" t="s">
        <v>14</v>
      </c>
      <c r="H4" s="60" t="s">
        <v>19</v>
      </c>
      <c r="I4" s="60" t="s">
        <v>20</v>
      </c>
      <c r="J4" s="60" t="s">
        <v>23</v>
      </c>
    </row>
    <row r="5" spans="1:10">
      <c r="A5" s="117"/>
      <c r="B5" s="127"/>
      <c r="C5" s="60" t="s">
        <v>11</v>
      </c>
      <c r="D5" s="60" t="s">
        <v>11</v>
      </c>
      <c r="E5" s="60" t="s">
        <v>11</v>
      </c>
      <c r="F5" s="62"/>
      <c r="G5" s="62"/>
      <c r="H5" s="62"/>
      <c r="I5" s="62"/>
      <c r="J5" s="63"/>
    </row>
    <row r="6" spans="1:10">
      <c r="A6" s="64">
        <v>1603010201121</v>
      </c>
      <c r="B6" s="65" t="s">
        <v>55</v>
      </c>
      <c r="C6" s="66">
        <v>0.61428571428571432</v>
      </c>
      <c r="D6" s="66">
        <v>0.55000000000000004</v>
      </c>
      <c r="E6" s="66">
        <v>0.54285714285714282</v>
      </c>
      <c r="F6" s="67"/>
      <c r="G6" s="68">
        <v>4</v>
      </c>
      <c r="H6" s="68">
        <v>2</v>
      </c>
      <c r="I6" s="68">
        <v>2</v>
      </c>
      <c r="J6" s="68">
        <v>2</v>
      </c>
    </row>
    <row r="7" spans="1:10">
      <c r="A7" s="64">
        <v>1603010201132</v>
      </c>
      <c r="B7" s="65" t="s">
        <v>56</v>
      </c>
      <c r="C7" s="66">
        <v>0.74285714285714288</v>
      </c>
      <c r="D7" s="66">
        <v>0.77500000000000002</v>
      </c>
      <c r="E7" s="66">
        <v>0.6428571428571429</v>
      </c>
      <c r="F7" s="67"/>
      <c r="G7" s="68">
        <v>4</v>
      </c>
      <c r="H7" s="68">
        <v>2</v>
      </c>
      <c r="I7" s="68">
        <v>2</v>
      </c>
      <c r="J7" s="68">
        <v>2</v>
      </c>
    </row>
    <row r="8" spans="1:10">
      <c r="A8" s="64">
        <v>1603110201247</v>
      </c>
      <c r="B8" s="65" t="s">
        <v>57</v>
      </c>
      <c r="C8" s="66">
        <v>0.61428571428571432</v>
      </c>
      <c r="D8" s="66">
        <v>0.55000000000000004</v>
      </c>
      <c r="E8" s="66">
        <v>0.52857142857142858</v>
      </c>
      <c r="F8" s="67"/>
      <c r="G8" s="68">
        <v>4</v>
      </c>
      <c r="H8" s="68">
        <v>2</v>
      </c>
      <c r="I8" s="68">
        <v>2</v>
      </c>
      <c r="J8" s="68">
        <v>2</v>
      </c>
    </row>
    <row r="9" spans="1:10">
      <c r="A9" s="64">
        <v>1603110201271</v>
      </c>
      <c r="B9" s="65" t="s">
        <v>58</v>
      </c>
      <c r="C9" s="66">
        <v>0.6</v>
      </c>
      <c r="D9" s="66">
        <v>0.6</v>
      </c>
      <c r="E9" s="66">
        <v>0.55714285714285716</v>
      </c>
      <c r="F9" s="67"/>
      <c r="G9" s="68">
        <v>4</v>
      </c>
      <c r="H9" s="68">
        <v>2</v>
      </c>
      <c r="I9" s="68">
        <v>2</v>
      </c>
      <c r="J9" s="68">
        <v>2</v>
      </c>
    </row>
    <row r="10" spans="1:10">
      <c r="A10" s="64">
        <v>1703310201495</v>
      </c>
      <c r="B10" s="65" t="s">
        <v>59</v>
      </c>
      <c r="C10" s="66">
        <v>0.5</v>
      </c>
      <c r="D10" s="66">
        <v>0.5</v>
      </c>
      <c r="E10" s="66">
        <v>0.52857142857142858</v>
      </c>
      <c r="F10" s="67"/>
      <c r="G10" s="68">
        <v>4</v>
      </c>
      <c r="H10" s="68">
        <v>2</v>
      </c>
      <c r="I10" s="68">
        <v>2</v>
      </c>
      <c r="J10" s="68">
        <v>2</v>
      </c>
    </row>
    <row r="11" spans="1:10">
      <c r="A11" s="64">
        <v>1803510201664</v>
      </c>
      <c r="B11" s="65" t="s">
        <v>60</v>
      </c>
      <c r="C11" s="66">
        <v>0.75</v>
      </c>
      <c r="D11" s="66">
        <v>0.75</v>
      </c>
      <c r="E11" s="66">
        <v>0.7142857142857143</v>
      </c>
      <c r="F11" s="67"/>
      <c r="G11" s="68">
        <v>4</v>
      </c>
      <c r="H11" s="68">
        <v>2</v>
      </c>
      <c r="I11" s="68">
        <v>2</v>
      </c>
      <c r="J11" s="68">
        <v>2</v>
      </c>
    </row>
    <row r="12" spans="1:10">
      <c r="A12" s="64">
        <v>1903710201864</v>
      </c>
      <c r="B12" s="65" t="s">
        <v>61</v>
      </c>
      <c r="C12" s="66">
        <v>0.6</v>
      </c>
      <c r="D12" s="66">
        <v>0.6</v>
      </c>
      <c r="E12" s="66">
        <v>0.65714285714285714</v>
      </c>
      <c r="F12" s="67"/>
      <c r="G12" s="68">
        <v>4</v>
      </c>
      <c r="H12" s="68">
        <v>2</v>
      </c>
      <c r="I12" s="68">
        <v>2</v>
      </c>
      <c r="J12" s="68">
        <v>2</v>
      </c>
    </row>
    <row r="13" spans="1:10">
      <c r="A13" s="64">
        <v>1903710201865</v>
      </c>
      <c r="B13" s="65" t="s">
        <v>62</v>
      </c>
      <c r="C13" s="66">
        <v>0.6</v>
      </c>
      <c r="D13" s="66">
        <v>0.6</v>
      </c>
      <c r="E13" s="66">
        <v>0.65714285714285714</v>
      </c>
      <c r="F13" s="67"/>
      <c r="G13" s="68">
        <v>4</v>
      </c>
      <c r="H13" s="68">
        <v>2</v>
      </c>
      <c r="I13" s="68">
        <v>2</v>
      </c>
      <c r="J13" s="68">
        <v>2</v>
      </c>
    </row>
    <row r="14" spans="1:10">
      <c r="A14" s="64">
        <v>1903710201870</v>
      </c>
      <c r="B14" s="65" t="s">
        <v>63</v>
      </c>
      <c r="C14" s="66">
        <v>0.74285714285714288</v>
      </c>
      <c r="D14" s="66">
        <v>0.77500000000000002</v>
      </c>
      <c r="E14" s="66">
        <v>0.72857142857142854</v>
      </c>
      <c r="F14" s="67"/>
      <c r="G14" s="68">
        <v>4</v>
      </c>
      <c r="H14" s="68">
        <v>2</v>
      </c>
      <c r="I14" s="68">
        <v>2</v>
      </c>
      <c r="J14" s="68">
        <v>2</v>
      </c>
    </row>
    <row r="15" spans="1:10">
      <c r="A15" s="64">
        <v>1903710201871</v>
      </c>
      <c r="B15" s="65" t="s">
        <v>64</v>
      </c>
      <c r="C15" s="66">
        <v>0.61428571428571432</v>
      </c>
      <c r="D15" s="66">
        <v>0.55000000000000004</v>
      </c>
      <c r="E15" s="66">
        <v>0.6</v>
      </c>
      <c r="F15" s="67"/>
      <c r="G15" s="68">
        <v>4</v>
      </c>
      <c r="H15" s="68">
        <v>2</v>
      </c>
      <c r="I15" s="68">
        <v>2</v>
      </c>
      <c r="J15" s="68">
        <v>2</v>
      </c>
    </row>
    <row r="16" spans="1:10">
      <c r="A16" s="64">
        <v>1903710201872</v>
      </c>
      <c r="B16" s="65" t="s">
        <v>65</v>
      </c>
      <c r="C16" s="66">
        <v>0.7</v>
      </c>
      <c r="D16" s="66">
        <v>0.7</v>
      </c>
      <c r="E16" s="66">
        <v>0.8</v>
      </c>
      <c r="F16" s="67"/>
      <c r="G16" s="68">
        <v>4</v>
      </c>
      <c r="H16" s="68">
        <v>2</v>
      </c>
      <c r="I16" s="68">
        <v>2</v>
      </c>
      <c r="J16" s="68">
        <v>2</v>
      </c>
    </row>
    <row r="17" spans="1:10">
      <c r="A17" s="64">
        <v>1903710201875</v>
      </c>
      <c r="B17" s="65" t="s">
        <v>66</v>
      </c>
      <c r="C17" s="66">
        <v>0.61428571428571432</v>
      </c>
      <c r="D17" s="66">
        <v>0.55000000000000004</v>
      </c>
      <c r="E17" s="66">
        <v>0.62857142857142856</v>
      </c>
      <c r="F17" s="67"/>
      <c r="G17" s="68">
        <v>4</v>
      </c>
      <c r="H17" s="68">
        <v>2</v>
      </c>
      <c r="I17" s="68">
        <v>2</v>
      </c>
      <c r="J17" s="68">
        <v>2</v>
      </c>
    </row>
    <row r="18" spans="1:10">
      <c r="A18" s="64">
        <v>1903710201878</v>
      </c>
      <c r="B18" s="65" t="s">
        <v>67</v>
      </c>
      <c r="C18" s="66">
        <v>0.58571428571428574</v>
      </c>
      <c r="D18" s="66">
        <v>0.65</v>
      </c>
      <c r="E18" s="66">
        <v>0.7</v>
      </c>
      <c r="F18" s="67"/>
      <c r="G18" s="68">
        <v>4</v>
      </c>
      <c r="H18" s="68">
        <v>2</v>
      </c>
      <c r="I18" s="68">
        <v>2</v>
      </c>
      <c r="J18" s="68">
        <v>2</v>
      </c>
    </row>
    <row r="19" spans="1:10">
      <c r="A19" s="64">
        <v>1903710201879</v>
      </c>
      <c r="B19" s="65" t="s">
        <v>68</v>
      </c>
      <c r="C19" s="66">
        <v>0.74285714285714288</v>
      </c>
      <c r="D19" s="66">
        <v>0.77500000000000002</v>
      </c>
      <c r="E19" s="66">
        <v>0.6428571428571429</v>
      </c>
      <c r="F19" s="67"/>
      <c r="G19" s="68">
        <v>4</v>
      </c>
      <c r="H19" s="68">
        <v>2</v>
      </c>
      <c r="I19" s="68">
        <v>2</v>
      </c>
      <c r="J19" s="68">
        <v>2</v>
      </c>
    </row>
    <row r="20" spans="1:10">
      <c r="A20" s="64">
        <v>1903710201881</v>
      </c>
      <c r="B20" s="65" t="s">
        <v>69</v>
      </c>
      <c r="C20" s="66">
        <v>0.7142857142857143</v>
      </c>
      <c r="D20" s="66">
        <v>0.65</v>
      </c>
      <c r="E20" s="66">
        <v>0.61428571428571432</v>
      </c>
      <c r="F20" s="67"/>
      <c r="G20" s="68">
        <v>4</v>
      </c>
      <c r="H20" s="68">
        <v>2</v>
      </c>
      <c r="I20" s="68">
        <v>2</v>
      </c>
      <c r="J20" s="68">
        <v>2</v>
      </c>
    </row>
    <row r="21" spans="1:10">
      <c r="A21" s="64">
        <v>1903710201882</v>
      </c>
      <c r="B21" s="65" t="s">
        <v>70</v>
      </c>
      <c r="C21" s="66">
        <v>0.74285714285714288</v>
      </c>
      <c r="D21" s="66">
        <v>0.77500000000000002</v>
      </c>
      <c r="E21" s="66">
        <v>0.81428571428571428</v>
      </c>
      <c r="F21" s="67"/>
      <c r="G21" s="68">
        <v>4</v>
      </c>
      <c r="H21" s="68">
        <v>2</v>
      </c>
      <c r="I21" s="68">
        <v>2</v>
      </c>
      <c r="J21" s="68">
        <v>2</v>
      </c>
    </row>
    <row r="22" spans="1:10">
      <c r="A22" s="64">
        <v>1903710201884</v>
      </c>
      <c r="B22" s="65" t="s">
        <v>71</v>
      </c>
      <c r="C22" s="66">
        <v>0.75714285714285712</v>
      </c>
      <c r="D22" s="66">
        <v>0.72499999999999998</v>
      </c>
      <c r="E22" s="66">
        <v>0.6428571428571429</v>
      </c>
      <c r="F22" s="67"/>
      <c r="G22" s="68">
        <v>4</v>
      </c>
      <c r="H22" s="68">
        <v>2</v>
      </c>
      <c r="I22" s="68">
        <v>2</v>
      </c>
      <c r="J22" s="68">
        <v>2</v>
      </c>
    </row>
    <row r="23" spans="1:10">
      <c r="A23" s="64">
        <v>1903710201886</v>
      </c>
      <c r="B23" s="65" t="s">
        <v>72</v>
      </c>
      <c r="C23" s="66">
        <v>0.61428571428571432</v>
      </c>
      <c r="D23" s="66">
        <v>0.55000000000000004</v>
      </c>
      <c r="E23" s="66">
        <v>0.62857142857142856</v>
      </c>
      <c r="F23" s="67"/>
      <c r="G23" s="68">
        <v>4</v>
      </c>
      <c r="H23" s="68">
        <v>2</v>
      </c>
      <c r="I23" s="68">
        <v>2</v>
      </c>
      <c r="J23" s="68">
        <v>2</v>
      </c>
    </row>
    <row r="24" spans="1:10">
      <c r="A24" s="64">
        <v>1903710201888</v>
      </c>
      <c r="B24" s="65" t="s">
        <v>73</v>
      </c>
      <c r="C24" s="66">
        <v>0.68571428571428572</v>
      </c>
      <c r="D24" s="66">
        <v>0.75</v>
      </c>
      <c r="E24" s="66">
        <v>0.8</v>
      </c>
      <c r="F24" s="67"/>
      <c r="G24" s="68">
        <v>4</v>
      </c>
      <c r="H24" s="68">
        <v>2</v>
      </c>
      <c r="I24" s="68">
        <v>2</v>
      </c>
      <c r="J24" s="68">
        <v>2</v>
      </c>
    </row>
    <row r="25" spans="1:10">
      <c r="A25" s="64">
        <v>1903710201889</v>
      </c>
      <c r="B25" s="65" t="s">
        <v>74</v>
      </c>
      <c r="C25" s="66">
        <v>0.6</v>
      </c>
      <c r="D25" s="66">
        <v>0.6</v>
      </c>
      <c r="E25" s="66">
        <v>0.75714285714285712</v>
      </c>
      <c r="F25" s="67"/>
      <c r="G25" s="68">
        <v>4</v>
      </c>
      <c r="H25" s="68">
        <v>2</v>
      </c>
      <c r="I25" s="68">
        <v>2</v>
      </c>
      <c r="J25" s="68">
        <v>2</v>
      </c>
    </row>
    <row r="26" spans="1:10">
      <c r="A26" s="64">
        <v>1903710201891</v>
      </c>
      <c r="B26" s="65" t="s">
        <v>75</v>
      </c>
      <c r="C26" s="66">
        <v>0.6</v>
      </c>
      <c r="D26" s="66">
        <v>0.6</v>
      </c>
      <c r="E26" s="66">
        <v>0.7142857142857143</v>
      </c>
      <c r="F26" s="67"/>
      <c r="G26" s="68">
        <v>4</v>
      </c>
      <c r="H26" s="68">
        <v>2</v>
      </c>
      <c r="I26" s="68">
        <v>2</v>
      </c>
      <c r="J26" s="68">
        <v>2</v>
      </c>
    </row>
    <row r="27" spans="1:10">
      <c r="A27" s="64">
        <v>1903710201894</v>
      </c>
      <c r="B27" s="65" t="s">
        <v>76</v>
      </c>
      <c r="C27" s="66">
        <v>0.61428571428571432</v>
      </c>
      <c r="D27" s="66">
        <v>0.55000000000000004</v>
      </c>
      <c r="E27" s="66">
        <v>0.7</v>
      </c>
      <c r="F27" s="67"/>
      <c r="G27" s="68">
        <v>4</v>
      </c>
      <c r="H27" s="68">
        <v>2</v>
      </c>
      <c r="I27" s="68">
        <v>2</v>
      </c>
      <c r="J27" s="68">
        <v>2</v>
      </c>
    </row>
    <row r="28" spans="1:10">
      <c r="A28" s="64">
        <v>1903710201895</v>
      </c>
      <c r="B28" s="65" t="s">
        <v>77</v>
      </c>
      <c r="C28" s="66">
        <v>0.6</v>
      </c>
      <c r="D28" s="66">
        <v>0.6</v>
      </c>
      <c r="E28" s="66">
        <v>0.65714285714285714</v>
      </c>
      <c r="F28" s="67"/>
      <c r="G28" s="68">
        <v>4</v>
      </c>
      <c r="H28" s="68">
        <v>2</v>
      </c>
      <c r="I28" s="68">
        <v>2</v>
      </c>
      <c r="J28" s="68">
        <v>2</v>
      </c>
    </row>
    <row r="29" spans="1:10">
      <c r="A29" s="64">
        <v>1903710201896</v>
      </c>
      <c r="B29" s="65" t="s">
        <v>78</v>
      </c>
      <c r="C29" s="66">
        <v>0.6</v>
      </c>
      <c r="D29" s="66">
        <v>0.6</v>
      </c>
      <c r="E29" s="66">
        <v>0.74285714285714288</v>
      </c>
      <c r="F29" s="67"/>
      <c r="G29" s="68">
        <v>4</v>
      </c>
      <c r="H29" s="68">
        <v>2</v>
      </c>
      <c r="I29" s="68">
        <v>2</v>
      </c>
      <c r="J29" s="68">
        <v>2</v>
      </c>
    </row>
    <row r="30" spans="1:10">
      <c r="A30" s="64">
        <v>1903710201901</v>
      </c>
      <c r="B30" s="65" t="s">
        <v>79</v>
      </c>
      <c r="C30" s="66">
        <v>0.6</v>
      </c>
      <c r="D30" s="66">
        <v>0.6</v>
      </c>
      <c r="E30" s="66">
        <v>0.74285714285714288</v>
      </c>
      <c r="F30" s="67"/>
      <c r="G30" s="68">
        <v>4</v>
      </c>
      <c r="H30" s="68">
        <v>2</v>
      </c>
      <c r="I30" s="68">
        <v>2</v>
      </c>
      <c r="J30" s="68">
        <v>2</v>
      </c>
    </row>
    <row r="31" spans="1:10">
      <c r="A31" s="64">
        <v>1903710201912</v>
      </c>
      <c r="B31" s="65" t="s">
        <v>80</v>
      </c>
      <c r="C31" s="66">
        <v>0.61428571428571432</v>
      </c>
      <c r="D31" s="66">
        <v>0.55000000000000004</v>
      </c>
      <c r="E31" s="66">
        <v>0.52857142857142858</v>
      </c>
      <c r="F31" s="67"/>
      <c r="G31" s="68">
        <v>4</v>
      </c>
      <c r="H31" s="68">
        <v>2</v>
      </c>
      <c r="I31" s="68">
        <v>2</v>
      </c>
      <c r="J31" s="68">
        <v>2</v>
      </c>
    </row>
    <row r="32" spans="1:10">
      <c r="A32" s="64">
        <v>1903710202050</v>
      </c>
      <c r="B32" s="65" t="s">
        <v>81</v>
      </c>
      <c r="C32" s="66">
        <v>0.5</v>
      </c>
      <c r="D32" s="66">
        <v>0.5</v>
      </c>
      <c r="E32" s="66">
        <v>0.52857142857142858</v>
      </c>
      <c r="F32" s="67"/>
      <c r="G32" s="68">
        <v>4</v>
      </c>
      <c r="H32" s="68">
        <v>2</v>
      </c>
      <c r="I32" s="68">
        <v>2</v>
      </c>
      <c r="J32" s="68">
        <v>2</v>
      </c>
    </row>
    <row r="33" spans="1:10">
      <c r="A33" s="64">
        <v>222220005101196</v>
      </c>
      <c r="B33" s="65" t="s">
        <v>82</v>
      </c>
      <c r="C33" s="66">
        <v>0.5</v>
      </c>
      <c r="D33" s="66">
        <v>0.5</v>
      </c>
      <c r="E33" s="66">
        <v>0.61428571428571432</v>
      </c>
      <c r="F33" s="67"/>
      <c r="G33" s="68">
        <v>4</v>
      </c>
      <c r="H33" s="68">
        <v>2</v>
      </c>
      <c r="I33" s="68">
        <v>2</v>
      </c>
      <c r="J33" s="68">
        <v>2</v>
      </c>
    </row>
    <row r="34" spans="1:10">
      <c r="A34" s="69"/>
      <c r="B34" s="68" t="s">
        <v>83</v>
      </c>
      <c r="C34" s="68">
        <v>28</v>
      </c>
      <c r="D34" s="68">
        <v>28</v>
      </c>
      <c r="E34" s="68">
        <v>28</v>
      </c>
      <c r="F34" s="63"/>
      <c r="G34" s="63"/>
      <c r="H34" s="63"/>
      <c r="I34" s="63"/>
      <c r="J34" s="63"/>
    </row>
    <row r="35" spans="1:10">
      <c r="A35" s="69"/>
      <c r="B35" s="68" t="s">
        <v>84</v>
      </c>
      <c r="C35" s="68">
        <v>28</v>
      </c>
      <c r="D35" s="68">
        <v>28</v>
      </c>
      <c r="E35" s="68">
        <v>28</v>
      </c>
      <c r="F35" s="63"/>
      <c r="G35" s="63"/>
      <c r="H35" s="63"/>
      <c r="I35" s="63"/>
      <c r="J35" s="63"/>
    </row>
    <row r="36" spans="1:10">
      <c r="A36" s="69"/>
      <c r="B36" s="68" t="s">
        <v>85</v>
      </c>
      <c r="C36" s="66">
        <v>1</v>
      </c>
      <c r="D36" s="66">
        <v>1</v>
      </c>
      <c r="E36" s="66">
        <v>1</v>
      </c>
      <c r="F36" s="63"/>
      <c r="G36" s="63"/>
      <c r="H36" s="63"/>
      <c r="I36" s="63"/>
      <c r="J36" s="63"/>
    </row>
  </sheetData>
  <mergeCells count="5">
    <mergeCell ref="A1:J1"/>
    <mergeCell ref="A2:A5"/>
    <mergeCell ref="B2:B5"/>
    <mergeCell ref="C2:E3"/>
    <mergeCell ref="G2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985"/>
  <sheetViews>
    <sheetView topLeftCell="A14" workbookViewId="0">
      <selection activeCell="B1" sqref="B1:D36"/>
    </sheetView>
  </sheetViews>
  <sheetFormatPr defaultColWidth="12.7109375" defaultRowHeight="15.75" customHeight="1"/>
  <cols>
    <col min="1" max="1" width="31.28515625" customWidth="1"/>
    <col min="2" max="26" width="8.7109375" customWidth="1"/>
  </cols>
  <sheetData>
    <row r="1" spans="1:4" ht="12.75" customHeight="1">
      <c r="A1" s="137" t="s">
        <v>96</v>
      </c>
      <c r="B1" s="49">
        <v>9</v>
      </c>
      <c r="C1" s="49">
        <v>3</v>
      </c>
      <c r="D1" s="49">
        <v>3</v>
      </c>
    </row>
    <row r="2" spans="1:4" ht="12.75" customHeight="1">
      <c r="A2" s="137" t="s">
        <v>103</v>
      </c>
      <c r="B2" s="49" t="s">
        <v>103</v>
      </c>
      <c r="C2" s="49" t="s">
        <v>103</v>
      </c>
      <c r="D2" s="49" t="s">
        <v>103</v>
      </c>
    </row>
    <row r="3" spans="1:4" ht="12.75" customHeight="1">
      <c r="A3" s="137" t="s">
        <v>96</v>
      </c>
      <c r="B3" s="49">
        <v>9</v>
      </c>
      <c r="C3" s="49">
        <v>3</v>
      </c>
      <c r="D3" s="49">
        <v>3</v>
      </c>
    </row>
    <row r="4" spans="1:4" ht="12.75" customHeight="1">
      <c r="A4" s="137" t="s">
        <v>103</v>
      </c>
      <c r="B4" s="49" t="s">
        <v>103</v>
      </c>
      <c r="C4" s="49" t="s">
        <v>103</v>
      </c>
      <c r="D4" s="3" t="s">
        <v>103</v>
      </c>
    </row>
    <row r="5" spans="1:4" ht="12.75" customHeight="1">
      <c r="A5" s="137" t="s">
        <v>92</v>
      </c>
      <c r="B5" s="49">
        <v>12</v>
      </c>
      <c r="C5" s="49">
        <v>4</v>
      </c>
      <c r="D5" s="49">
        <v>4</v>
      </c>
    </row>
    <row r="6" spans="1:4" ht="12.75" customHeight="1">
      <c r="A6" s="137" t="s">
        <v>97</v>
      </c>
      <c r="B6" s="49">
        <v>11</v>
      </c>
      <c r="C6" s="49">
        <v>3</v>
      </c>
      <c r="D6" s="3">
        <v>3</v>
      </c>
    </row>
    <row r="7" spans="1:4" ht="12.75" customHeight="1">
      <c r="A7" s="137" t="s">
        <v>97</v>
      </c>
      <c r="B7" s="49">
        <v>11</v>
      </c>
      <c r="C7" s="49">
        <v>3</v>
      </c>
      <c r="D7" s="49">
        <v>3</v>
      </c>
    </row>
    <row r="8" spans="1:4" ht="12.75" customHeight="1">
      <c r="A8" s="137" t="s">
        <v>92</v>
      </c>
      <c r="B8" s="49">
        <v>12</v>
      </c>
      <c r="C8" s="49">
        <v>4</v>
      </c>
      <c r="D8" s="49">
        <v>4</v>
      </c>
    </row>
    <row r="9" spans="1:4" ht="12.75" customHeight="1">
      <c r="A9" s="137" t="s">
        <v>92</v>
      </c>
      <c r="B9" s="49">
        <v>12</v>
      </c>
      <c r="C9" s="49">
        <v>4</v>
      </c>
      <c r="D9" s="49">
        <v>4</v>
      </c>
    </row>
    <row r="10" spans="1:4" ht="12.75" customHeight="1">
      <c r="A10" s="137" t="s">
        <v>98</v>
      </c>
      <c r="B10" s="49">
        <v>8</v>
      </c>
      <c r="C10" s="49">
        <v>2</v>
      </c>
      <c r="D10" s="49">
        <v>2</v>
      </c>
    </row>
    <row r="11" spans="1:4" ht="12.75" customHeight="1">
      <c r="A11" s="137" t="s">
        <v>98</v>
      </c>
      <c r="B11" s="49">
        <v>8</v>
      </c>
      <c r="C11" s="49">
        <v>2</v>
      </c>
      <c r="D11" s="49">
        <v>2</v>
      </c>
    </row>
    <row r="12" spans="1:4" ht="12.75" customHeight="1">
      <c r="A12" s="137" t="s">
        <v>92</v>
      </c>
      <c r="B12" s="49">
        <v>12</v>
      </c>
      <c r="C12" s="49">
        <v>4</v>
      </c>
      <c r="D12" s="49">
        <v>4</v>
      </c>
    </row>
    <row r="13" spans="1:4" ht="12.75" customHeight="1">
      <c r="A13" s="137" t="s">
        <v>103</v>
      </c>
      <c r="B13" s="49" t="s">
        <v>103</v>
      </c>
      <c r="C13" s="49" t="s">
        <v>103</v>
      </c>
      <c r="D13" s="49" t="s">
        <v>103</v>
      </c>
    </row>
    <row r="14" spans="1:4" ht="12.75" customHeight="1">
      <c r="A14" s="137" t="s">
        <v>97</v>
      </c>
      <c r="B14" s="49">
        <v>11</v>
      </c>
      <c r="C14" s="49">
        <v>3</v>
      </c>
      <c r="D14" s="49">
        <v>3</v>
      </c>
    </row>
    <row r="15" spans="1:4" ht="12.75" customHeight="1">
      <c r="A15" s="137" t="s">
        <v>98</v>
      </c>
      <c r="B15" s="49">
        <v>8</v>
      </c>
      <c r="C15" s="49">
        <v>2</v>
      </c>
      <c r="D15" s="49">
        <v>2</v>
      </c>
    </row>
    <row r="16" spans="1:4" ht="12.75" customHeight="1">
      <c r="A16" s="137" t="s">
        <v>97</v>
      </c>
      <c r="B16" s="49">
        <v>11</v>
      </c>
      <c r="C16" s="49">
        <v>3</v>
      </c>
      <c r="D16" s="49">
        <v>3</v>
      </c>
    </row>
    <row r="17" spans="1:4" ht="12.75" customHeight="1">
      <c r="A17" s="137" t="s">
        <v>92</v>
      </c>
      <c r="B17" s="49">
        <v>12</v>
      </c>
      <c r="C17" s="49">
        <v>4</v>
      </c>
      <c r="D17" s="49">
        <v>4</v>
      </c>
    </row>
    <row r="18" spans="1:4" ht="12.75" customHeight="1">
      <c r="A18" s="137" t="s">
        <v>180</v>
      </c>
      <c r="B18" s="49">
        <v>11</v>
      </c>
      <c r="C18" s="49">
        <v>4</v>
      </c>
      <c r="D18" s="49">
        <v>4</v>
      </c>
    </row>
    <row r="19" spans="1:4" ht="12.75" customHeight="1">
      <c r="A19" s="137" t="s">
        <v>180</v>
      </c>
      <c r="B19" s="49">
        <v>11</v>
      </c>
      <c r="C19" s="49">
        <v>4</v>
      </c>
      <c r="D19" s="49">
        <v>4</v>
      </c>
    </row>
    <row r="20" spans="1:4" ht="12.75" customHeight="1">
      <c r="A20" s="137" t="s">
        <v>92</v>
      </c>
      <c r="B20" s="49">
        <v>12</v>
      </c>
      <c r="C20" s="49">
        <v>4</v>
      </c>
      <c r="D20" s="49">
        <v>4</v>
      </c>
    </row>
    <row r="21" spans="1:4" ht="12.75" customHeight="1">
      <c r="A21" s="137" t="s">
        <v>93</v>
      </c>
      <c r="B21" s="49">
        <v>10</v>
      </c>
      <c r="C21" s="49">
        <v>4</v>
      </c>
      <c r="D21" s="49">
        <v>4</v>
      </c>
    </row>
    <row r="22" spans="1:4" ht="12.75" customHeight="1">
      <c r="A22" s="137" t="s">
        <v>98</v>
      </c>
      <c r="B22" s="49">
        <v>8</v>
      </c>
      <c r="C22" s="49">
        <v>2</v>
      </c>
      <c r="D22" s="49">
        <v>2</v>
      </c>
    </row>
    <row r="23" spans="1:4" ht="12.75" customHeight="1">
      <c r="A23" s="137" t="s">
        <v>93</v>
      </c>
      <c r="B23" s="49">
        <v>10</v>
      </c>
      <c r="C23" s="49">
        <v>4</v>
      </c>
      <c r="D23" s="49">
        <v>4</v>
      </c>
    </row>
    <row r="24" spans="1:4" ht="12.75" customHeight="1">
      <c r="A24" s="137" t="s">
        <v>93</v>
      </c>
      <c r="B24" s="49">
        <v>10</v>
      </c>
      <c r="C24" s="49">
        <v>4</v>
      </c>
      <c r="D24" s="3">
        <v>4</v>
      </c>
    </row>
    <row r="25" spans="1:4" ht="12.75" customHeight="1">
      <c r="A25" s="137" t="s">
        <v>93</v>
      </c>
      <c r="B25" s="49">
        <v>10</v>
      </c>
      <c r="C25" s="49">
        <v>4</v>
      </c>
      <c r="D25" s="49">
        <v>4</v>
      </c>
    </row>
    <row r="26" spans="1:4" ht="12.75" customHeight="1">
      <c r="A26" s="137" t="s">
        <v>92</v>
      </c>
      <c r="B26">
        <v>12</v>
      </c>
      <c r="C26">
        <v>4</v>
      </c>
      <c r="D26">
        <v>4</v>
      </c>
    </row>
    <row r="27" spans="1:4" ht="12.75" customHeight="1">
      <c r="A27" s="137" t="s">
        <v>92</v>
      </c>
      <c r="B27">
        <v>12</v>
      </c>
      <c r="C27">
        <v>4</v>
      </c>
      <c r="D27">
        <v>4</v>
      </c>
    </row>
    <row r="28" spans="1:4" ht="12.75" customHeight="1">
      <c r="A28" s="137" t="s">
        <v>93</v>
      </c>
      <c r="B28">
        <v>10</v>
      </c>
      <c r="C28">
        <v>4</v>
      </c>
      <c r="D28">
        <v>4</v>
      </c>
    </row>
    <row r="29" spans="1:4" ht="12.75" customHeight="1">
      <c r="A29" s="137" t="s">
        <v>96</v>
      </c>
      <c r="B29">
        <v>9</v>
      </c>
      <c r="C29">
        <v>3</v>
      </c>
      <c r="D29">
        <v>3</v>
      </c>
    </row>
    <row r="30" spans="1:4" ht="12.75" customHeight="1">
      <c r="A30" s="137" t="s">
        <v>97</v>
      </c>
      <c r="B30">
        <v>11</v>
      </c>
      <c r="C30">
        <v>3</v>
      </c>
      <c r="D30">
        <v>3</v>
      </c>
    </row>
    <row r="31" spans="1:4" ht="12.75" customHeight="1">
      <c r="A31" s="137" t="s">
        <v>93</v>
      </c>
      <c r="B31">
        <v>10</v>
      </c>
      <c r="C31">
        <v>4</v>
      </c>
      <c r="D31">
        <v>4</v>
      </c>
    </row>
    <row r="32" spans="1:4" ht="12.75" customHeight="1">
      <c r="A32" s="137" t="s">
        <v>93</v>
      </c>
      <c r="B32">
        <v>10</v>
      </c>
      <c r="C32">
        <v>4</v>
      </c>
      <c r="D32">
        <v>4</v>
      </c>
    </row>
    <row r="33" spans="1:4" ht="12.75" customHeight="1">
      <c r="A33" s="137" t="s">
        <v>93</v>
      </c>
      <c r="B33">
        <v>10</v>
      </c>
      <c r="C33">
        <v>4</v>
      </c>
      <c r="D33">
        <v>4</v>
      </c>
    </row>
    <row r="34" spans="1:4" ht="12.75" customHeight="1">
      <c r="A34" s="137" t="s">
        <v>92</v>
      </c>
      <c r="B34">
        <v>12</v>
      </c>
      <c r="C34">
        <v>4</v>
      </c>
      <c r="D34">
        <v>4</v>
      </c>
    </row>
    <row r="35" spans="1:4" ht="12.75" customHeight="1">
      <c r="A35" s="137" t="s">
        <v>92</v>
      </c>
      <c r="B35">
        <v>12</v>
      </c>
      <c r="C35">
        <v>4</v>
      </c>
      <c r="D35">
        <v>4</v>
      </c>
    </row>
    <row r="36" spans="1:4" ht="12.75" customHeight="1">
      <c r="A36" s="137" t="s">
        <v>96</v>
      </c>
      <c r="B36">
        <v>9</v>
      </c>
      <c r="C36">
        <v>3</v>
      </c>
      <c r="D36">
        <v>3</v>
      </c>
    </row>
    <row r="37" spans="1:4" ht="12.75" customHeight="1"/>
    <row r="38" spans="1:4" ht="12.75" customHeight="1"/>
    <row r="39" spans="1:4" ht="12.75" customHeight="1"/>
    <row r="40" spans="1:4" ht="12.75" customHeight="1"/>
    <row r="41" spans="1:4" ht="12.75" customHeight="1"/>
    <row r="42" spans="1:4" ht="12.75" customHeight="1"/>
    <row r="43" spans="1:4" ht="12.75" customHeight="1"/>
    <row r="44" spans="1:4" ht="12.75" customHeight="1"/>
    <row r="45" spans="1:4" ht="12.75" customHeight="1"/>
    <row r="46" spans="1:4" ht="12.75" customHeight="1"/>
    <row r="47" spans="1:4" ht="12.75" customHeight="1"/>
    <row r="48" spans="1:4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E985"/>
  <sheetViews>
    <sheetView topLeftCell="A19" workbookViewId="0">
      <selection activeCell="D1" sqref="D1:E36"/>
    </sheetView>
  </sheetViews>
  <sheetFormatPr defaultColWidth="12.7109375" defaultRowHeight="15.75" customHeight="1"/>
  <sheetData>
    <row r="1" spans="1:5">
      <c r="A1" s="134" t="s">
        <v>96</v>
      </c>
      <c r="B1" s="70"/>
      <c r="C1" s="70"/>
      <c r="D1">
        <v>5</v>
      </c>
      <c r="E1">
        <v>10</v>
      </c>
    </row>
    <row r="2" spans="1:5">
      <c r="A2" s="134" t="s">
        <v>103</v>
      </c>
      <c r="B2" s="70"/>
      <c r="C2" s="70"/>
      <c r="D2" t="s">
        <v>103</v>
      </c>
      <c r="E2" t="s">
        <v>103</v>
      </c>
    </row>
    <row r="3" spans="1:5">
      <c r="A3" s="134" t="s">
        <v>93</v>
      </c>
      <c r="B3" s="70"/>
      <c r="C3" s="70"/>
      <c r="D3">
        <v>6</v>
      </c>
      <c r="E3">
        <v>12</v>
      </c>
    </row>
    <row r="4" spans="1:5">
      <c r="A4" s="134" t="s">
        <v>103</v>
      </c>
      <c r="B4" s="70"/>
      <c r="C4" s="70"/>
      <c r="D4" t="s">
        <v>103</v>
      </c>
      <c r="E4" t="s">
        <v>103</v>
      </c>
    </row>
    <row r="5" spans="1:5">
      <c r="A5" s="134" t="s">
        <v>101</v>
      </c>
      <c r="B5" s="70"/>
      <c r="C5" s="70"/>
      <c r="D5">
        <v>6</v>
      </c>
      <c r="E5">
        <v>19</v>
      </c>
    </row>
    <row r="6" spans="1:5">
      <c r="A6" s="134" t="s">
        <v>101</v>
      </c>
      <c r="B6" s="70"/>
      <c r="C6" s="70"/>
      <c r="D6">
        <v>10</v>
      </c>
      <c r="E6">
        <v>15</v>
      </c>
    </row>
    <row r="7" spans="1:5">
      <c r="A7" s="134" t="s">
        <v>98</v>
      </c>
      <c r="B7" s="70"/>
      <c r="C7" s="70"/>
      <c r="D7">
        <v>6</v>
      </c>
      <c r="E7">
        <v>6</v>
      </c>
    </row>
    <row r="8" spans="1:5">
      <c r="A8" s="134" t="s">
        <v>101</v>
      </c>
      <c r="B8" s="70"/>
      <c r="C8" s="70"/>
      <c r="D8">
        <v>8</v>
      </c>
      <c r="E8">
        <v>17</v>
      </c>
    </row>
    <row r="9" spans="1:5">
      <c r="A9" s="134" t="s">
        <v>101</v>
      </c>
      <c r="B9" s="70"/>
      <c r="C9" s="70"/>
      <c r="D9">
        <v>6</v>
      </c>
      <c r="E9">
        <v>19</v>
      </c>
    </row>
    <row r="10" spans="1:5">
      <c r="A10" s="134" t="s">
        <v>94</v>
      </c>
      <c r="B10" s="70"/>
      <c r="C10" s="70"/>
      <c r="D10">
        <v>5</v>
      </c>
      <c r="E10">
        <v>5</v>
      </c>
    </row>
    <row r="11" spans="1:5">
      <c r="A11" s="134" t="s">
        <v>94</v>
      </c>
      <c r="B11" s="70"/>
      <c r="C11" s="70"/>
      <c r="D11">
        <v>4</v>
      </c>
      <c r="E11">
        <v>6</v>
      </c>
    </row>
    <row r="12" spans="1:5">
      <c r="A12" s="134" t="s">
        <v>96</v>
      </c>
      <c r="B12" s="70"/>
      <c r="C12" s="70"/>
      <c r="D12">
        <v>5</v>
      </c>
      <c r="E12">
        <v>10</v>
      </c>
    </row>
    <row r="13" spans="1:5">
      <c r="A13" s="134" t="s">
        <v>103</v>
      </c>
      <c r="B13" s="70"/>
      <c r="C13" s="70"/>
      <c r="D13" t="s">
        <v>103</v>
      </c>
      <c r="E13" t="s">
        <v>103</v>
      </c>
    </row>
    <row r="14" spans="1:5">
      <c r="A14" s="134" t="s">
        <v>94</v>
      </c>
      <c r="B14" s="70"/>
      <c r="C14" s="70"/>
      <c r="D14">
        <v>5</v>
      </c>
      <c r="E14">
        <v>5</v>
      </c>
    </row>
    <row r="15" spans="1:5">
      <c r="A15" s="134" t="s">
        <v>94</v>
      </c>
      <c r="B15" s="70"/>
      <c r="C15" s="70"/>
      <c r="D15">
        <v>4</v>
      </c>
      <c r="E15">
        <v>6</v>
      </c>
    </row>
    <row r="16" spans="1:5">
      <c r="A16" s="134" t="s">
        <v>94</v>
      </c>
      <c r="B16" s="70"/>
      <c r="C16" s="70"/>
      <c r="D16">
        <v>3</v>
      </c>
      <c r="E16">
        <v>7</v>
      </c>
    </row>
    <row r="17" spans="1:5">
      <c r="A17" s="134" t="s">
        <v>96</v>
      </c>
      <c r="B17" s="70"/>
      <c r="C17" s="70"/>
      <c r="D17">
        <v>5</v>
      </c>
      <c r="E17">
        <v>10</v>
      </c>
    </row>
    <row r="18" spans="1:5">
      <c r="A18" s="134" t="s">
        <v>101</v>
      </c>
      <c r="B18" s="70"/>
      <c r="C18" s="70"/>
      <c r="D18">
        <v>9</v>
      </c>
      <c r="E18">
        <v>16</v>
      </c>
    </row>
    <row r="19" spans="1:5">
      <c r="A19" s="134" t="s">
        <v>101</v>
      </c>
      <c r="B19" s="70"/>
      <c r="C19" s="70"/>
      <c r="D19">
        <v>6</v>
      </c>
      <c r="E19">
        <v>19</v>
      </c>
    </row>
    <row r="20" spans="1:5">
      <c r="A20" s="134" t="s">
        <v>101</v>
      </c>
      <c r="B20" s="70"/>
      <c r="C20" s="70"/>
      <c r="D20">
        <v>8</v>
      </c>
      <c r="E20">
        <v>17</v>
      </c>
    </row>
    <row r="21" spans="1:5">
      <c r="A21" s="134" t="s">
        <v>94</v>
      </c>
      <c r="B21" s="70"/>
      <c r="C21" s="70"/>
      <c r="D21">
        <v>4</v>
      </c>
      <c r="E21">
        <v>6</v>
      </c>
    </row>
    <row r="22" spans="1:5">
      <c r="A22" s="134" t="s">
        <v>94</v>
      </c>
      <c r="B22" s="70"/>
      <c r="C22" s="70"/>
      <c r="D22">
        <v>4</v>
      </c>
      <c r="E22">
        <v>6</v>
      </c>
    </row>
    <row r="23" spans="1:5">
      <c r="A23" s="134" t="s">
        <v>101</v>
      </c>
      <c r="B23" s="70"/>
      <c r="C23" s="70"/>
      <c r="D23">
        <v>7</v>
      </c>
      <c r="E23">
        <v>18</v>
      </c>
    </row>
    <row r="24" spans="1:5">
      <c r="A24" s="134" t="s">
        <v>101</v>
      </c>
      <c r="B24" s="70"/>
      <c r="C24" s="70"/>
      <c r="D24">
        <v>7</v>
      </c>
      <c r="E24">
        <v>18</v>
      </c>
    </row>
    <row r="25" spans="1:5">
      <c r="A25" s="134" t="s">
        <v>94</v>
      </c>
      <c r="B25" s="70"/>
      <c r="C25" s="70"/>
      <c r="D25">
        <v>3</v>
      </c>
      <c r="E25">
        <v>7</v>
      </c>
    </row>
    <row r="26" spans="1:5">
      <c r="A26" s="134" t="s">
        <v>97</v>
      </c>
      <c r="B26" s="70"/>
      <c r="C26" s="70"/>
      <c r="D26">
        <v>7</v>
      </c>
      <c r="E26">
        <v>10</v>
      </c>
    </row>
    <row r="27" spans="1:5">
      <c r="A27" s="134" t="s">
        <v>92</v>
      </c>
      <c r="B27" s="70"/>
      <c r="C27" s="70"/>
      <c r="D27">
        <v>5</v>
      </c>
      <c r="E27">
        <v>15</v>
      </c>
    </row>
    <row r="28" spans="1:5">
      <c r="A28" s="134" t="s">
        <v>92</v>
      </c>
      <c r="B28" s="70"/>
      <c r="C28" s="70"/>
      <c r="D28">
        <v>7</v>
      </c>
      <c r="E28">
        <v>13</v>
      </c>
    </row>
    <row r="29" spans="1:5">
      <c r="A29" s="134" t="s">
        <v>96</v>
      </c>
      <c r="B29" s="70"/>
      <c r="C29" s="70"/>
      <c r="D29">
        <v>5</v>
      </c>
      <c r="E29">
        <v>10</v>
      </c>
    </row>
    <row r="30" spans="1:5">
      <c r="A30" s="134" t="s">
        <v>92</v>
      </c>
      <c r="B30" s="70"/>
      <c r="C30" s="70"/>
      <c r="D30">
        <v>5</v>
      </c>
      <c r="E30">
        <v>15</v>
      </c>
    </row>
    <row r="31" spans="1:5">
      <c r="A31" s="134" t="s">
        <v>94</v>
      </c>
      <c r="B31" s="70"/>
      <c r="C31" s="70"/>
      <c r="D31">
        <v>4</v>
      </c>
      <c r="E31">
        <v>6</v>
      </c>
    </row>
    <row r="32" spans="1:5">
      <c r="A32" s="134" t="s">
        <v>92</v>
      </c>
      <c r="B32" s="70"/>
      <c r="C32" s="70"/>
      <c r="D32">
        <v>5</v>
      </c>
      <c r="E32">
        <v>15</v>
      </c>
    </row>
    <row r="33" spans="1:5">
      <c r="A33" s="134" t="s">
        <v>94</v>
      </c>
      <c r="B33" s="70"/>
      <c r="C33" s="70"/>
      <c r="D33">
        <v>3</v>
      </c>
      <c r="E33">
        <v>7</v>
      </c>
    </row>
    <row r="34" spans="1:5">
      <c r="A34" s="134" t="s">
        <v>96</v>
      </c>
      <c r="B34" s="70"/>
      <c r="C34" s="70"/>
      <c r="D34">
        <v>5</v>
      </c>
      <c r="E34">
        <v>10</v>
      </c>
    </row>
    <row r="35" spans="1:5">
      <c r="A35" s="134" t="s">
        <v>96</v>
      </c>
      <c r="B35" s="70"/>
      <c r="C35" s="70"/>
      <c r="D35">
        <v>5</v>
      </c>
      <c r="E35">
        <v>10</v>
      </c>
    </row>
    <row r="36" spans="1:5">
      <c r="A36" s="134" t="s">
        <v>96</v>
      </c>
      <c r="B36" s="70"/>
      <c r="C36" s="70"/>
      <c r="D36">
        <v>5</v>
      </c>
      <c r="E36">
        <v>10</v>
      </c>
    </row>
    <row r="37" spans="1:5">
      <c r="A37" s="70"/>
      <c r="B37" s="70"/>
      <c r="C37" s="70"/>
    </row>
    <row r="38" spans="1:5">
      <c r="A38" s="70"/>
      <c r="B38" s="70"/>
      <c r="C38" s="70"/>
    </row>
    <row r="39" spans="1:5">
      <c r="A39" s="70"/>
      <c r="B39" s="70"/>
      <c r="C39" s="70"/>
    </row>
    <row r="40" spans="1:5">
      <c r="A40" s="70"/>
      <c r="B40" s="70"/>
      <c r="C40" s="70"/>
    </row>
    <row r="41" spans="1:5">
      <c r="A41" s="70"/>
      <c r="B41" s="70"/>
      <c r="C41" s="70"/>
    </row>
    <row r="42" spans="1:5">
      <c r="A42" s="70"/>
      <c r="B42" s="70"/>
      <c r="C42" s="70"/>
    </row>
    <row r="43" spans="1:5">
      <c r="A43" s="70"/>
      <c r="B43" s="70"/>
      <c r="C43" s="70"/>
    </row>
    <row r="44" spans="1:5">
      <c r="A44" s="70"/>
      <c r="B44" s="70"/>
      <c r="C44" s="70"/>
    </row>
    <row r="45" spans="1:5">
      <c r="A45" s="70"/>
      <c r="B45" s="70"/>
      <c r="C45" s="70"/>
    </row>
    <row r="46" spans="1:5">
      <c r="A46" s="70"/>
      <c r="B46" s="70"/>
      <c r="C46" s="70"/>
    </row>
    <row r="47" spans="1:5">
      <c r="A47" s="70"/>
      <c r="B47" s="70"/>
      <c r="C47" s="70"/>
    </row>
    <row r="48" spans="1:5">
      <c r="A48" s="70"/>
      <c r="B48" s="70"/>
      <c r="C48" s="70"/>
    </row>
    <row r="49" spans="1:3">
      <c r="A49" s="70"/>
      <c r="B49" s="70"/>
      <c r="C49" s="70"/>
    </row>
    <row r="50" spans="1:3">
      <c r="A50" s="70"/>
      <c r="B50" s="70"/>
      <c r="C50" s="70"/>
    </row>
    <row r="51" spans="1:3">
      <c r="A51" s="70"/>
      <c r="B51" s="70"/>
      <c r="C51" s="70"/>
    </row>
    <row r="52" spans="1:3">
      <c r="A52" s="70"/>
      <c r="B52" s="70"/>
      <c r="C52" s="70"/>
    </row>
    <row r="53" spans="1:3">
      <c r="A53" s="70"/>
      <c r="B53" s="70"/>
      <c r="C53" s="70"/>
    </row>
    <row r="54" spans="1:3">
      <c r="A54" s="70"/>
      <c r="B54" s="70"/>
      <c r="C54" s="70"/>
    </row>
    <row r="55" spans="1:3">
      <c r="A55" s="70"/>
      <c r="B55" s="70"/>
      <c r="C55" s="70"/>
    </row>
    <row r="56" spans="1:3">
      <c r="A56" s="70"/>
      <c r="B56" s="70"/>
      <c r="C56" s="70"/>
    </row>
    <row r="57" spans="1:3">
      <c r="A57" s="70"/>
      <c r="B57" s="70"/>
      <c r="C57" s="70"/>
    </row>
    <row r="58" spans="1:3">
      <c r="A58" s="70"/>
      <c r="B58" s="70"/>
      <c r="C58" s="70"/>
    </row>
    <row r="59" spans="1:3">
      <c r="A59" s="70"/>
      <c r="B59" s="70"/>
      <c r="C59" s="70"/>
    </row>
    <row r="60" spans="1:3">
      <c r="A60" s="70"/>
      <c r="B60" s="70"/>
      <c r="C60" s="70"/>
    </row>
    <row r="61" spans="1:3">
      <c r="A61" s="70"/>
      <c r="B61" s="70"/>
      <c r="C61" s="70"/>
    </row>
    <row r="62" spans="1:3">
      <c r="A62" s="70"/>
      <c r="B62" s="70"/>
      <c r="C62" s="70"/>
    </row>
    <row r="63" spans="1:3">
      <c r="A63" s="70"/>
      <c r="B63" s="70"/>
      <c r="C63" s="70"/>
    </row>
    <row r="64" spans="1:3">
      <c r="A64" s="70"/>
      <c r="B64" s="70"/>
      <c r="C64" s="70"/>
    </row>
    <row r="65" spans="1:3">
      <c r="A65" s="70"/>
      <c r="B65" s="70"/>
      <c r="C65" s="70"/>
    </row>
    <row r="66" spans="1:3">
      <c r="A66" s="70"/>
      <c r="B66" s="70"/>
      <c r="C66" s="70"/>
    </row>
    <row r="67" spans="1:3">
      <c r="A67" s="70"/>
      <c r="B67" s="70"/>
      <c r="C67" s="70"/>
    </row>
    <row r="68" spans="1:3">
      <c r="A68" s="70"/>
      <c r="B68" s="70"/>
      <c r="C68" s="70"/>
    </row>
    <row r="69" spans="1:3">
      <c r="A69" s="70"/>
      <c r="B69" s="70"/>
      <c r="C69" s="70"/>
    </row>
    <row r="70" spans="1:3">
      <c r="A70" s="70"/>
      <c r="B70" s="70"/>
      <c r="C70" s="70"/>
    </row>
    <row r="71" spans="1:3">
      <c r="A71" s="70"/>
      <c r="B71" s="70"/>
      <c r="C71" s="70"/>
    </row>
    <row r="72" spans="1:3">
      <c r="A72" s="70"/>
      <c r="B72" s="70"/>
      <c r="C72" s="70"/>
    </row>
    <row r="73" spans="1:3">
      <c r="A73" s="70"/>
      <c r="B73" s="70"/>
      <c r="C73" s="70"/>
    </row>
    <row r="74" spans="1:3">
      <c r="A74" s="70"/>
      <c r="B74" s="70"/>
      <c r="C74" s="70"/>
    </row>
    <row r="75" spans="1:3">
      <c r="A75" s="70"/>
      <c r="B75" s="70"/>
      <c r="C75" s="70"/>
    </row>
    <row r="76" spans="1:3">
      <c r="A76" s="70"/>
      <c r="B76" s="70"/>
      <c r="C76" s="70"/>
    </row>
    <row r="77" spans="1:3">
      <c r="A77" s="70"/>
      <c r="B77" s="70"/>
      <c r="C77" s="70"/>
    </row>
    <row r="78" spans="1:3">
      <c r="A78" s="70"/>
      <c r="B78" s="70"/>
      <c r="C78" s="70"/>
    </row>
    <row r="79" spans="1:3">
      <c r="A79" s="70"/>
      <c r="B79" s="70"/>
      <c r="C79" s="70"/>
    </row>
    <row r="80" spans="1:3">
      <c r="A80" s="70"/>
      <c r="B80" s="70"/>
      <c r="C80" s="70"/>
    </row>
    <row r="81" spans="1:3">
      <c r="A81" s="70"/>
      <c r="B81" s="70"/>
      <c r="C81" s="70"/>
    </row>
    <row r="82" spans="1:3">
      <c r="A82" s="70"/>
      <c r="B82" s="70"/>
      <c r="C82" s="70"/>
    </row>
    <row r="83" spans="1:3">
      <c r="A83" s="70"/>
      <c r="B83" s="70"/>
      <c r="C83" s="70"/>
    </row>
    <row r="84" spans="1:3">
      <c r="A84" s="70"/>
      <c r="B84" s="70"/>
      <c r="C84" s="70"/>
    </row>
    <row r="85" spans="1:3">
      <c r="A85" s="70"/>
      <c r="B85" s="70"/>
      <c r="C85" s="70"/>
    </row>
    <row r="86" spans="1:3">
      <c r="A86" s="70"/>
      <c r="B86" s="70"/>
      <c r="C86" s="70"/>
    </row>
    <row r="87" spans="1:3">
      <c r="A87" s="70"/>
      <c r="B87" s="70"/>
      <c r="C87" s="70"/>
    </row>
    <row r="88" spans="1:3">
      <c r="A88" s="70"/>
      <c r="B88" s="70"/>
      <c r="C88" s="70"/>
    </row>
    <row r="89" spans="1:3">
      <c r="A89" s="70"/>
      <c r="B89" s="70"/>
      <c r="C89" s="70"/>
    </row>
    <row r="90" spans="1:3">
      <c r="A90" s="70"/>
      <c r="B90" s="70"/>
      <c r="C90" s="70"/>
    </row>
    <row r="91" spans="1:3">
      <c r="A91" s="70"/>
      <c r="B91" s="70"/>
      <c r="C91" s="70"/>
    </row>
    <row r="92" spans="1:3">
      <c r="A92" s="70"/>
      <c r="B92" s="70"/>
      <c r="C92" s="70"/>
    </row>
    <row r="93" spans="1:3">
      <c r="A93" s="70"/>
      <c r="B93" s="70"/>
      <c r="C93" s="70"/>
    </row>
    <row r="94" spans="1:3">
      <c r="A94" s="70"/>
      <c r="B94" s="70"/>
      <c r="C94" s="70"/>
    </row>
    <row r="95" spans="1:3">
      <c r="A95" s="70"/>
      <c r="B95" s="70"/>
      <c r="C95" s="70"/>
    </row>
    <row r="96" spans="1:3">
      <c r="A96" s="70"/>
      <c r="B96" s="70"/>
      <c r="C96" s="70"/>
    </row>
    <row r="97" spans="1:3">
      <c r="A97" s="70"/>
      <c r="B97" s="70"/>
      <c r="C97" s="70"/>
    </row>
    <row r="98" spans="1:3">
      <c r="A98" s="70"/>
      <c r="B98" s="70"/>
      <c r="C98" s="70"/>
    </row>
    <row r="99" spans="1:3">
      <c r="A99" s="70"/>
      <c r="B99" s="70"/>
      <c r="C99" s="70"/>
    </row>
    <row r="100" spans="1:3">
      <c r="A100" s="70"/>
      <c r="B100" s="70"/>
      <c r="C100" s="70"/>
    </row>
    <row r="101" spans="1:3">
      <c r="A101" s="70"/>
      <c r="B101" s="70"/>
      <c r="C101" s="70"/>
    </row>
    <row r="102" spans="1:3">
      <c r="A102" s="70"/>
      <c r="B102" s="70"/>
      <c r="C102" s="70"/>
    </row>
    <row r="103" spans="1:3">
      <c r="A103" s="70"/>
      <c r="B103" s="70"/>
      <c r="C103" s="70"/>
    </row>
    <row r="104" spans="1:3">
      <c r="A104" s="70"/>
      <c r="B104" s="70"/>
      <c r="C104" s="70"/>
    </row>
    <row r="105" spans="1:3">
      <c r="A105" s="70"/>
      <c r="B105" s="70"/>
      <c r="C105" s="70"/>
    </row>
    <row r="106" spans="1:3">
      <c r="A106" s="70"/>
      <c r="B106" s="70"/>
      <c r="C106" s="70"/>
    </row>
    <row r="107" spans="1:3">
      <c r="A107" s="70"/>
      <c r="B107" s="70"/>
      <c r="C107" s="70"/>
    </row>
    <row r="108" spans="1:3">
      <c r="A108" s="70"/>
      <c r="B108" s="70"/>
      <c r="C108" s="70"/>
    </row>
    <row r="109" spans="1:3">
      <c r="A109" s="70"/>
      <c r="B109" s="70"/>
      <c r="C109" s="70"/>
    </row>
    <row r="110" spans="1:3">
      <c r="A110" s="70"/>
      <c r="B110" s="70"/>
      <c r="C110" s="70"/>
    </row>
    <row r="111" spans="1:3">
      <c r="A111" s="70"/>
      <c r="B111" s="70"/>
      <c r="C111" s="70"/>
    </row>
    <row r="112" spans="1:3">
      <c r="A112" s="70"/>
      <c r="B112" s="70"/>
      <c r="C112" s="70"/>
    </row>
    <row r="113" spans="1:3">
      <c r="A113" s="70"/>
      <c r="B113" s="70"/>
      <c r="C113" s="70"/>
    </row>
    <row r="114" spans="1:3">
      <c r="A114" s="70"/>
      <c r="B114" s="70"/>
      <c r="C114" s="70"/>
    </row>
    <row r="115" spans="1:3">
      <c r="A115" s="70"/>
      <c r="B115" s="70"/>
      <c r="C115" s="70"/>
    </row>
    <row r="116" spans="1:3">
      <c r="A116" s="70"/>
      <c r="B116" s="70"/>
      <c r="C116" s="70"/>
    </row>
    <row r="117" spans="1:3">
      <c r="A117" s="70"/>
      <c r="B117" s="70"/>
      <c r="C117" s="70"/>
    </row>
    <row r="118" spans="1:3">
      <c r="A118" s="70"/>
      <c r="B118" s="70"/>
      <c r="C118" s="70"/>
    </row>
    <row r="119" spans="1:3">
      <c r="A119" s="70"/>
      <c r="B119" s="70"/>
      <c r="C119" s="70"/>
    </row>
    <row r="120" spans="1:3">
      <c r="A120" s="70"/>
      <c r="B120" s="70"/>
      <c r="C120" s="70"/>
    </row>
    <row r="121" spans="1:3">
      <c r="A121" s="70"/>
      <c r="B121" s="70"/>
      <c r="C121" s="70"/>
    </row>
    <row r="122" spans="1:3">
      <c r="A122" s="70"/>
      <c r="B122" s="70"/>
      <c r="C122" s="70"/>
    </row>
    <row r="123" spans="1:3">
      <c r="A123" s="70"/>
      <c r="B123" s="70"/>
      <c r="C123" s="70"/>
    </row>
    <row r="124" spans="1:3">
      <c r="A124" s="70"/>
      <c r="B124" s="70"/>
      <c r="C124" s="70"/>
    </row>
    <row r="125" spans="1:3">
      <c r="A125" s="70"/>
      <c r="B125" s="70"/>
      <c r="C125" s="70"/>
    </row>
    <row r="126" spans="1:3">
      <c r="A126" s="70"/>
      <c r="B126" s="70"/>
      <c r="C126" s="70"/>
    </row>
    <row r="127" spans="1:3">
      <c r="A127" s="70"/>
      <c r="B127" s="70"/>
      <c r="C127" s="70"/>
    </row>
    <row r="128" spans="1:3">
      <c r="A128" s="70"/>
      <c r="B128" s="70"/>
      <c r="C128" s="70"/>
    </row>
    <row r="129" spans="1:3">
      <c r="A129" s="70"/>
      <c r="B129" s="70"/>
      <c r="C129" s="70"/>
    </row>
    <row r="130" spans="1:3">
      <c r="A130" s="70"/>
      <c r="B130" s="70"/>
      <c r="C130" s="70"/>
    </row>
    <row r="131" spans="1:3">
      <c r="A131" s="70"/>
      <c r="B131" s="70"/>
      <c r="C131" s="70"/>
    </row>
    <row r="132" spans="1:3">
      <c r="A132" s="70"/>
      <c r="B132" s="70"/>
      <c r="C132" s="70"/>
    </row>
    <row r="133" spans="1:3">
      <c r="A133" s="70"/>
      <c r="B133" s="70"/>
      <c r="C133" s="70"/>
    </row>
    <row r="134" spans="1:3">
      <c r="A134" s="70"/>
      <c r="B134" s="70"/>
      <c r="C134" s="70"/>
    </row>
    <row r="135" spans="1:3">
      <c r="A135" s="70"/>
      <c r="B135" s="70"/>
      <c r="C135" s="70"/>
    </row>
    <row r="136" spans="1:3">
      <c r="A136" s="70"/>
      <c r="B136" s="70"/>
      <c r="C136" s="70"/>
    </row>
    <row r="137" spans="1:3">
      <c r="A137" s="70"/>
      <c r="B137" s="70"/>
      <c r="C137" s="70"/>
    </row>
    <row r="138" spans="1:3">
      <c r="A138" s="70"/>
      <c r="B138" s="70"/>
      <c r="C138" s="70"/>
    </row>
    <row r="139" spans="1:3">
      <c r="A139" s="70"/>
      <c r="B139" s="70"/>
      <c r="C139" s="70"/>
    </row>
    <row r="140" spans="1:3">
      <c r="A140" s="70"/>
      <c r="B140" s="70"/>
      <c r="C140" s="70"/>
    </row>
    <row r="141" spans="1:3">
      <c r="A141" s="70"/>
      <c r="B141" s="70"/>
      <c r="C141" s="70"/>
    </row>
    <row r="142" spans="1:3">
      <c r="A142" s="70"/>
      <c r="B142" s="70"/>
      <c r="C142" s="70"/>
    </row>
    <row r="143" spans="1:3">
      <c r="A143" s="70"/>
      <c r="B143" s="70"/>
      <c r="C143" s="70"/>
    </row>
    <row r="144" spans="1:3">
      <c r="A144" s="70"/>
      <c r="B144" s="70"/>
      <c r="C144" s="70"/>
    </row>
    <row r="145" spans="1:3">
      <c r="A145" s="70"/>
      <c r="B145" s="70"/>
      <c r="C145" s="70"/>
    </row>
    <row r="146" spans="1:3">
      <c r="A146" s="70"/>
      <c r="B146" s="70"/>
      <c r="C146" s="70"/>
    </row>
    <row r="147" spans="1:3">
      <c r="A147" s="70"/>
      <c r="B147" s="70"/>
      <c r="C147" s="70"/>
    </row>
    <row r="148" spans="1:3">
      <c r="A148" s="70"/>
      <c r="B148" s="70"/>
      <c r="C148" s="70"/>
    </row>
    <row r="149" spans="1:3">
      <c r="A149" s="70"/>
      <c r="B149" s="70"/>
      <c r="C149" s="70"/>
    </row>
    <row r="150" spans="1:3">
      <c r="A150" s="70"/>
      <c r="B150" s="70"/>
      <c r="C150" s="70"/>
    </row>
    <row r="151" spans="1:3">
      <c r="A151" s="70"/>
      <c r="B151" s="70"/>
      <c r="C151" s="70"/>
    </row>
    <row r="152" spans="1:3">
      <c r="A152" s="70"/>
      <c r="B152" s="70"/>
      <c r="C152" s="70"/>
    </row>
    <row r="153" spans="1:3">
      <c r="A153" s="70"/>
      <c r="B153" s="70"/>
      <c r="C153" s="70"/>
    </row>
    <row r="154" spans="1:3">
      <c r="A154" s="70"/>
      <c r="B154" s="70"/>
      <c r="C154" s="70"/>
    </row>
    <row r="155" spans="1:3">
      <c r="A155" s="70"/>
      <c r="B155" s="70"/>
      <c r="C155" s="70"/>
    </row>
    <row r="156" spans="1:3">
      <c r="A156" s="70"/>
      <c r="B156" s="70"/>
      <c r="C156" s="70"/>
    </row>
    <row r="157" spans="1:3">
      <c r="A157" s="70"/>
      <c r="B157" s="70"/>
      <c r="C157" s="70"/>
    </row>
    <row r="158" spans="1:3">
      <c r="A158" s="70"/>
      <c r="B158" s="70"/>
      <c r="C158" s="70"/>
    </row>
    <row r="159" spans="1:3">
      <c r="A159" s="70"/>
      <c r="B159" s="70"/>
      <c r="C159" s="70"/>
    </row>
    <row r="160" spans="1:3">
      <c r="A160" s="70"/>
      <c r="B160" s="70"/>
      <c r="C160" s="70"/>
    </row>
    <row r="161" spans="1:3">
      <c r="A161" s="70"/>
      <c r="B161" s="70"/>
      <c r="C161" s="70"/>
    </row>
    <row r="162" spans="1:3">
      <c r="A162" s="70"/>
      <c r="B162" s="70"/>
      <c r="C162" s="70"/>
    </row>
    <row r="163" spans="1:3">
      <c r="A163" s="70"/>
      <c r="B163" s="70"/>
      <c r="C163" s="70"/>
    </row>
    <row r="164" spans="1:3">
      <c r="A164" s="70"/>
      <c r="B164" s="70"/>
      <c r="C164" s="70"/>
    </row>
    <row r="165" spans="1:3">
      <c r="A165" s="70"/>
      <c r="B165" s="70"/>
      <c r="C165" s="70"/>
    </row>
    <row r="166" spans="1:3">
      <c r="A166" s="70"/>
      <c r="B166" s="70"/>
      <c r="C166" s="70"/>
    </row>
    <row r="167" spans="1:3">
      <c r="A167" s="70"/>
      <c r="B167" s="70"/>
      <c r="C167" s="70"/>
    </row>
    <row r="168" spans="1:3">
      <c r="A168" s="70"/>
      <c r="B168" s="70"/>
      <c r="C168" s="70"/>
    </row>
    <row r="169" spans="1:3">
      <c r="A169" s="70"/>
      <c r="B169" s="70"/>
      <c r="C169" s="70"/>
    </row>
    <row r="170" spans="1:3">
      <c r="A170" s="70"/>
      <c r="B170" s="70"/>
      <c r="C170" s="70"/>
    </row>
    <row r="171" spans="1:3">
      <c r="A171" s="70"/>
      <c r="B171" s="70"/>
      <c r="C171" s="70"/>
    </row>
    <row r="172" spans="1:3">
      <c r="A172" s="70"/>
      <c r="B172" s="70"/>
      <c r="C172" s="70"/>
    </row>
    <row r="173" spans="1:3">
      <c r="A173" s="70"/>
      <c r="B173" s="70"/>
      <c r="C173" s="70"/>
    </row>
    <row r="174" spans="1:3">
      <c r="A174" s="70"/>
      <c r="B174" s="70"/>
      <c r="C174" s="70"/>
    </row>
    <row r="175" spans="1:3">
      <c r="A175" s="70"/>
      <c r="B175" s="70"/>
      <c r="C175" s="70"/>
    </row>
    <row r="176" spans="1:3">
      <c r="A176" s="70"/>
      <c r="B176" s="70"/>
      <c r="C176" s="70"/>
    </row>
    <row r="177" spans="1:3">
      <c r="A177" s="70"/>
      <c r="B177" s="70"/>
      <c r="C177" s="70"/>
    </row>
    <row r="178" spans="1:3">
      <c r="A178" s="70"/>
      <c r="B178" s="70"/>
      <c r="C178" s="70"/>
    </row>
    <row r="179" spans="1:3">
      <c r="A179" s="70"/>
      <c r="B179" s="70"/>
      <c r="C179" s="70"/>
    </row>
    <row r="180" spans="1:3">
      <c r="A180" s="70"/>
      <c r="B180" s="70"/>
      <c r="C180" s="70"/>
    </row>
    <row r="181" spans="1:3">
      <c r="A181" s="70"/>
      <c r="B181" s="70"/>
      <c r="C181" s="70"/>
    </row>
    <row r="182" spans="1:3">
      <c r="A182" s="70"/>
      <c r="B182" s="70"/>
      <c r="C182" s="70"/>
    </row>
    <row r="183" spans="1:3">
      <c r="A183" s="70"/>
      <c r="B183" s="70"/>
      <c r="C183" s="70"/>
    </row>
    <row r="184" spans="1:3">
      <c r="A184" s="70"/>
      <c r="B184" s="70"/>
      <c r="C184" s="70"/>
    </row>
    <row r="185" spans="1:3">
      <c r="A185" s="70"/>
      <c r="B185" s="70"/>
      <c r="C185" s="70"/>
    </row>
    <row r="186" spans="1:3">
      <c r="A186" s="70"/>
      <c r="B186" s="70"/>
      <c r="C186" s="70"/>
    </row>
    <row r="187" spans="1:3">
      <c r="A187" s="70"/>
      <c r="B187" s="70"/>
      <c r="C187" s="70"/>
    </row>
    <row r="188" spans="1:3">
      <c r="A188" s="70"/>
      <c r="B188" s="70"/>
      <c r="C188" s="70"/>
    </row>
    <row r="189" spans="1:3">
      <c r="A189" s="70"/>
      <c r="B189" s="70"/>
      <c r="C189" s="70"/>
    </row>
    <row r="190" spans="1:3">
      <c r="A190" s="70"/>
      <c r="B190" s="70"/>
      <c r="C190" s="70"/>
    </row>
    <row r="191" spans="1:3">
      <c r="A191" s="70"/>
      <c r="B191" s="70"/>
      <c r="C191" s="70"/>
    </row>
    <row r="192" spans="1:3">
      <c r="A192" s="70"/>
      <c r="B192" s="70"/>
      <c r="C192" s="70"/>
    </row>
    <row r="193" spans="1:3">
      <c r="A193" s="70"/>
      <c r="B193" s="70"/>
      <c r="C193" s="70"/>
    </row>
    <row r="194" spans="1:3">
      <c r="A194" s="70"/>
      <c r="B194" s="70"/>
      <c r="C194" s="70"/>
    </row>
    <row r="195" spans="1:3">
      <c r="A195" s="70"/>
      <c r="B195" s="70"/>
      <c r="C195" s="70"/>
    </row>
    <row r="196" spans="1:3">
      <c r="A196" s="70"/>
      <c r="B196" s="70"/>
      <c r="C196" s="70"/>
    </row>
    <row r="197" spans="1:3">
      <c r="A197" s="70"/>
      <c r="B197" s="70"/>
      <c r="C197" s="70"/>
    </row>
    <row r="198" spans="1:3">
      <c r="A198" s="70"/>
      <c r="B198" s="70"/>
      <c r="C198" s="70"/>
    </row>
    <row r="199" spans="1:3">
      <c r="A199" s="70"/>
      <c r="B199" s="70"/>
      <c r="C199" s="70"/>
    </row>
    <row r="200" spans="1:3">
      <c r="A200" s="70"/>
      <c r="B200" s="70"/>
      <c r="C200" s="70"/>
    </row>
    <row r="201" spans="1:3">
      <c r="A201" s="70"/>
      <c r="B201" s="70"/>
      <c r="C201" s="70"/>
    </row>
    <row r="202" spans="1:3">
      <c r="A202" s="70"/>
      <c r="B202" s="70"/>
      <c r="C202" s="70"/>
    </row>
    <row r="203" spans="1:3">
      <c r="A203" s="70"/>
      <c r="B203" s="70"/>
      <c r="C203" s="70"/>
    </row>
    <row r="204" spans="1:3">
      <c r="A204" s="70"/>
      <c r="B204" s="70"/>
      <c r="C204" s="70"/>
    </row>
    <row r="205" spans="1:3">
      <c r="A205" s="70"/>
      <c r="B205" s="70"/>
      <c r="C205" s="70"/>
    </row>
    <row r="206" spans="1:3">
      <c r="A206" s="70"/>
      <c r="B206" s="70"/>
      <c r="C206" s="70"/>
    </row>
    <row r="207" spans="1:3">
      <c r="A207" s="70"/>
      <c r="B207" s="70"/>
      <c r="C207" s="70"/>
    </row>
    <row r="208" spans="1:3">
      <c r="A208" s="70"/>
      <c r="B208" s="70"/>
      <c r="C208" s="70"/>
    </row>
    <row r="209" spans="1:3">
      <c r="A209" s="70"/>
      <c r="B209" s="70"/>
      <c r="C209" s="70"/>
    </row>
    <row r="210" spans="1:3">
      <c r="A210" s="70"/>
      <c r="B210" s="70"/>
      <c r="C210" s="70"/>
    </row>
    <row r="211" spans="1:3">
      <c r="A211" s="70"/>
      <c r="B211" s="70"/>
      <c r="C211" s="70"/>
    </row>
    <row r="212" spans="1:3">
      <c r="A212" s="70"/>
      <c r="B212" s="70"/>
      <c r="C212" s="70"/>
    </row>
    <row r="213" spans="1:3">
      <c r="A213" s="70"/>
      <c r="B213" s="70"/>
      <c r="C213" s="70"/>
    </row>
    <row r="214" spans="1:3">
      <c r="A214" s="70"/>
      <c r="B214" s="70"/>
      <c r="C214" s="70"/>
    </row>
    <row r="215" spans="1:3">
      <c r="A215" s="70"/>
      <c r="B215" s="70"/>
      <c r="C215" s="70"/>
    </row>
    <row r="216" spans="1:3">
      <c r="A216" s="70"/>
      <c r="B216" s="70"/>
      <c r="C216" s="70"/>
    </row>
    <row r="217" spans="1:3">
      <c r="A217" s="70"/>
      <c r="B217" s="70"/>
      <c r="C217" s="70"/>
    </row>
    <row r="218" spans="1:3">
      <c r="A218" s="70"/>
      <c r="B218" s="70"/>
      <c r="C218" s="70"/>
    </row>
    <row r="219" spans="1:3">
      <c r="A219" s="70"/>
      <c r="B219" s="70"/>
      <c r="C219" s="70"/>
    </row>
    <row r="220" spans="1:3">
      <c r="A220" s="70"/>
      <c r="B220" s="70"/>
      <c r="C220" s="70"/>
    </row>
    <row r="221" spans="1:3">
      <c r="A221" s="70"/>
      <c r="B221" s="70"/>
      <c r="C221" s="70"/>
    </row>
    <row r="222" spans="1:3">
      <c r="A222" s="70"/>
      <c r="B222" s="70"/>
      <c r="C222" s="70"/>
    </row>
    <row r="223" spans="1:3">
      <c r="A223" s="70"/>
      <c r="B223" s="70"/>
      <c r="C223" s="70"/>
    </row>
    <row r="224" spans="1:3">
      <c r="A224" s="70"/>
      <c r="B224" s="70"/>
      <c r="C224" s="70"/>
    </row>
    <row r="225" spans="1:3">
      <c r="A225" s="70"/>
      <c r="B225" s="70"/>
      <c r="C225" s="70"/>
    </row>
    <row r="226" spans="1:3">
      <c r="A226" s="70"/>
      <c r="B226" s="70"/>
      <c r="C226" s="70"/>
    </row>
    <row r="227" spans="1:3">
      <c r="A227" s="70"/>
      <c r="B227" s="70"/>
      <c r="C227" s="70"/>
    </row>
    <row r="228" spans="1:3">
      <c r="A228" s="70"/>
      <c r="B228" s="70"/>
      <c r="C228" s="70"/>
    </row>
    <row r="229" spans="1:3">
      <c r="A229" s="70"/>
      <c r="B229" s="70"/>
      <c r="C229" s="70"/>
    </row>
    <row r="230" spans="1:3">
      <c r="A230" s="70"/>
      <c r="B230" s="70"/>
      <c r="C230" s="70"/>
    </row>
    <row r="231" spans="1:3">
      <c r="A231" s="70"/>
      <c r="B231" s="70"/>
      <c r="C231" s="70"/>
    </row>
    <row r="232" spans="1:3">
      <c r="A232" s="70"/>
      <c r="B232" s="70"/>
      <c r="C232" s="70"/>
    </row>
    <row r="233" spans="1:3">
      <c r="A233" s="70"/>
      <c r="B233" s="70"/>
      <c r="C233" s="70"/>
    </row>
    <row r="234" spans="1:3">
      <c r="A234" s="70"/>
      <c r="B234" s="70"/>
      <c r="C234" s="70"/>
    </row>
    <row r="235" spans="1:3">
      <c r="A235" s="70"/>
      <c r="B235" s="70"/>
      <c r="C235" s="70"/>
    </row>
    <row r="236" spans="1:3">
      <c r="A236" s="70"/>
      <c r="B236" s="70"/>
      <c r="C236" s="70"/>
    </row>
    <row r="237" spans="1:3">
      <c r="A237" s="70"/>
      <c r="B237" s="70"/>
      <c r="C237" s="70"/>
    </row>
    <row r="238" spans="1:3">
      <c r="A238" s="70"/>
      <c r="B238" s="70"/>
      <c r="C238" s="70"/>
    </row>
    <row r="239" spans="1:3">
      <c r="A239" s="70"/>
      <c r="B239" s="70"/>
      <c r="C239" s="70"/>
    </row>
    <row r="240" spans="1:3">
      <c r="A240" s="70"/>
      <c r="B240" s="70"/>
      <c r="C240" s="70"/>
    </row>
    <row r="241" spans="1:3">
      <c r="A241" s="70"/>
      <c r="B241" s="70"/>
      <c r="C241" s="70"/>
    </row>
    <row r="242" spans="1:3">
      <c r="A242" s="70"/>
      <c r="B242" s="70"/>
      <c r="C242" s="70"/>
    </row>
    <row r="243" spans="1:3">
      <c r="A243" s="70"/>
      <c r="B243" s="70"/>
      <c r="C243" s="70"/>
    </row>
    <row r="244" spans="1:3">
      <c r="A244" s="70"/>
      <c r="B244" s="70"/>
      <c r="C244" s="70"/>
    </row>
    <row r="245" spans="1:3">
      <c r="A245" s="70"/>
      <c r="B245" s="70"/>
      <c r="C245" s="70"/>
    </row>
    <row r="246" spans="1:3">
      <c r="A246" s="70"/>
      <c r="B246" s="70"/>
      <c r="C246" s="70"/>
    </row>
    <row r="247" spans="1:3">
      <c r="A247" s="70"/>
      <c r="B247" s="70"/>
      <c r="C247" s="70"/>
    </row>
    <row r="248" spans="1:3">
      <c r="A248" s="70"/>
      <c r="B248" s="70"/>
      <c r="C248" s="70"/>
    </row>
    <row r="249" spans="1:3">
      <c r="A249" s="70"/>
      <c r="B249" s="70"/>
      <c r="C249" s="70"/>
    </row>
    <row r="250" spans="1:3">
      <c r="A250" s="70"/>
      <c r="B250" s="70"/>
      <c r="C250" s="70"/>
    </row>
    <row r="251" spans="1:3">
      <c r="A251" s="70"/>
      <c r="B251" s="70"/>
      <c r="C251" s="70"/>
    </row>
    <row r="252" spans="1:3">
      <c r="A252" s="70"/>
      <c r="B252" s="70"/>
      <c r="C252" s="70"/>
    </row>
    <row r="253" spans="1:3">
      <c r="A253" s="70"/>
      <c r="B253" s="70"/>
      <c r="C253" s="70"/>
    </row>
    <row r="254" spans="1:3">
      <c r="A254" s="70"/>
      <c r="B254" s="70"/>
      <c r="C254" s="70"/>
    </row>
    <row r="255" spans="1:3">
      <c r="A255" s="70"/>
      <c r="B255" s="70"/>
      <c r="C255" s="70"/>
    </row>
    <row r="256" spans="1:3">
      <c r="A256" s="70"/>
      <c r="B256" s="70"/>
      <c r="C256" s="70"/>
    </row>
    <row r="257" spans="1:3">
      <c r="A257" s="70"/>
      <c r="B257" s="70"/>
      <c r="C257" s="70"/>
    </row>
    <row r="258" spans="1:3">
      <c r="A258" s="70"/>
      <c r="B258" s="70"/>
      <c r="C258" s="70"/>
    </row>
    <row r="259" spans="1:3">
      <c r="A259" s="70"/>
      <c r="B259" s="70"/>
      <c r="C259" s="70"/>
    </row>
    <row r="260" spans="1:3">
      <c r="A260" s="70"/>
      <c r="B260" s="70"/>
      <c r="C260" s="70"/>
    </row>
    <row r="261" spans="1:3">
      <c r="A261" s="70"/>
      <c r="B261" s="70"/>
      <c r="C261" s="70"/>
    </row>
    <row r="262" spans="1:3">
      <c r="A262" s="70"/>
      <c r="B262" s="70"/>
      <c r="C262" s="70"/>
    </row>
    <row r="263" spans="1:3">
      <c r="A263" s="70"/>
      <c r="B263" s="70"/>
      <c r="C263" s="70"/>
    </row>
    <row r="264" spans="1:3">
      <c r="A264" s="70"/>
      <c r="B264" s="70"/>
      <c r="C264" s="70"/>
    </row>
    <row r="265" spans="1:3">
      <c r="A265" s="70"/>
      <c r="B265" s="70"/>
      <c r="C265" s="70"/>
    </row>
    <row r="266" spans="1:3">
      <c r="A266" s="70"/>
      <c r="B266" s="70"/>
      <c r="C266" s="70"/>
    </row>
    <row r="267" spans="1:3">
      <c r="A267" s="70"/>
      <c r="B267" s="70"/>
      <c r="C267" s="70"/>
    </row>
    <row r="268" spans="1:3">
      <c r="A268" s="70"/>
      <c r="B268" s="70"/>
      <c r="C268" s="70"/>
    </row>
    <row r="269" spans="1:3">
      <c r="A269" s="70"/>
      <c r="B269" s="70"/>
      <c r="C269" s="70"/>
    </row>
    <row r="270" spans="1:3">
      <c r="A270" s="70"/>
      <c r="B270" s="70"/>
      <c r="C270" s="70"/>
    </row>
    <row r="271" spans="1:3">
      <c r="A271" s="70"/>
      <c r="B271" s="70"/>
      <c r="C271" s="70"/>
    </row>
    <row r="272" spans="1:3">
      <c r="A272" s="70"/>
      <c r="B272" s="70"/>
      <c r="C272" s="70"/>
    </row>
    <row r="273" spans="1:3">
      <c r="A273" s="70"/>
      <c r="B273" s="70"/>
      <c r="C273" s="70"/>
    </row>
    <row r="274" spans="1:3">
      <c r="A274" s="70"/>
      <c r="B274" s="70"/>
      <c r="C274" s="70"/>
    </row>
    <row r="275" spans="1:3">
      <c r="A275" s="70"/>
      <c r="B275" s="70"/>
      <c r="C275" s="70"/>
    </row>
    <row r="276" spans="1:3">
      <c r="A276" s="70"/>
      <c r="B276" s="70"/>
      <c r="C276" s="70"/>
    </row>
    <row r="277" spans="1:3">
      <c r="A277" s="70"/>
      <c r="B277" s="70"/>
      <c r="C277" s="70"/>
    </row>
    <row r="278" spans="1:3">
      <c r="A278" s="70"/>
      <c r="B278" s="70"/>
      <c r="C278" s="70"/>
    </row>
    <row r="279" spans="1:3">
      <c r="A279" s="70"/>
      <c r="B279" s="70"/>
      <c r="C279" s="70"/>
    </row>
    <row r="280" spans="1:3">
      <c r="A280" s="70"/>
      <c r="B280" s="70"/>
      <c r="C280" s="70"/>
    </row>
    <row r="281" spans="1:3">
      <c r="A281" s="70"/>
      <c r="B281" s="70"/>
      <c r="C281" s="70"/>
    </row>
    <row r="282" spans="1:3">
      <c r="A282" s="70"/>
      <c r="B282" s="70"/>
      <c r="C282" s="70"/>
    </row>
    <row r="283" spans="1:3">
      <c r="A283" s="70"/>
      <c r="B283" s="70"/>
      <c r="C283" s="70"/>
    </row>
    <row r="284" spans="1:3">
      <c r="A284" s="70"/>
      <c r="B284" s="70"/>
      <c r="C284" s="70"/>
    </row>
    <row r="285" spans="1:3">
      <c r="A285" s="70"/>
      <c r="B285" s="70"/>
      <c r="C285" s="70"/>
    </row>
    <row r="286" spans="1:3">
      <c r="A286" s="70"/>
      <c r="B286" s="70"/>
      <c r="C286" s="70"/>
    </row>
    <row r="287" spans="1:3">
      <c r="A287" s="70"/>
      <c r="B287" s="70"/>
      <c r="C287" s="70"/>
    </row>
    <row r="288" spans="1:3">
      <c r="A288" s="70"/>
      <c r="B288" s="70"/>
      <c r="C288" s="70"/>
    </row>
    <row r="289" spans="1:3">
      <c r="A289" s="70"/>
      <c r="B289" s="70"/>
      <c r="C289" s="70"/>
    </row>
    <row r="290" spans="1:3">
      <c r="A290" s="70"/>
      <c r="B290" s="70"/>
      <c r="C290" s="70"/>
    </row>
    <row r="291" spans="1:3">
      <c r="A291" s="70"/>
      <c r="B291" s="70"/>
      <c r="C291" s="70"/>
    </row>
    <row r="292" spans="1:3">
      <c r="A292" s="70"/>
      <c r="B292" s="70"/>
      <c r="C292" s="70"/>
    </row>
    <row r="293" spans="1:3">
      <c r="A293" s="70"/>
      <c r="B293" s="70"/>
      <c r="C293" s="70"/>
    </row>
    <row r="294" spans="1:3">
      <c r="A294" s="70"/>
      <c r="B294" s="70"/>
      <c r="C294" s="70"/>
    </row>
    <row r="295" spans="1:3">
      <c r="A295" s="70"/>
      <c r="B295" s="70"/>
      <c r="C295" s="70"/>
    </row>
    <row r="296" spans="1:3">
      <c r="A296" s="70"/>
      <c r="B296" s="70"/>
      <c r="C296" s="70"/>
    </row>
    <row r="297" spans="1:3">
      <c r="A297" s="70"/>
      <c r="B297" s="70"/>
      <c r="C297" s="70"/>
    </row>
    <row r="298" spans="1:3">
      <c r="A298" s="70"/>
      <c r="B298" s="70"/>
      <c r="C298" s="70"/>
    </row>
    <row r="299" spans="1:3">
      <c r="A299" s="70"/>
      <c r="B299" s="70"/>
      <c r="C299" s="70"/>
    </row>
    <row r="300" spans="1:3">
      <c r="A300" s="70"/>
      <c r="B300" s="70"/>
      <c r="C300" s="70"/>
    </row>
    <row r="301" spans="1:3">
      <c r="A301" s="70"/>
      <c r="B301" s="70"/>
      <c r="C301" s="70"/>
    </row>
    <row r="302" spans="1:3">
      <c r="A302" s="70"/>
      <c r="B302" s="70"/>
      <c r="C302" s="70"/>
    </row>
    <row r="303" spans="1:3">
      <c r="A303" s="70"/>
      <c r="B303" s="70"/>
      <c r="C303" s="70"/>
    </row>
    <row r="304" spans="1:3">
      <c r="A304" s="70"/>
      <c r="B304" s="70"/>
      <c r="C304" s="70"/>
    </row>
    <row r="305" spans="1:3">
      <c r="A305" s="70"/>
      <c r="B305" s="70"/>
      <c r="C305" s="70"/>
    </row>
    <row r="306" spans="1:3">
      <c r="A306" s="70"/>
      <c r="B306" s="70"/>
      <c r="C306" s="70"/>
    </row>
    <row r="307" spans="1:3">
      <c r="A307" s="70"/>
      <c r="B307" s="70"/>
      <c r="C307" s="70"/>
    </row>
    <row r="308" spans="1:3">
      <c r="A308" s="70"/>
      <c r="B308" s="70"/>
      <c r="C308" s="70"/>
    </row>
    <row r="309" spans="1:3">
      <c r="A309" s="70"/>
      <c r="B309" s="70"/>
      <c r="C309" s="70"/>
    </row>
    <row r="310" spans="1:3">
      <c r="A310" s="70"/>
      <c r="B310" s="70"/>
      <c r="C310" s="70"/>
    </row>
    <row r="311" spans="1:3">
      <c r="A311" s="70"/>
      <c r="B311" s="70"/>
      <c r="C311" s="70"/>
    </row>
    <row r="312" spans="1:3">
      <c r="A312" s="70"/>
      <c r="B312" s="70"/>
      <c r="C312" s="70"/>
    </row>
    <row r="313" spans="1:3">
      <c r="A313" s="70"/>
      <c r="B313" s="70"/>
      <c r="C313" s="70"/>
    </row>
    <row r="314" spans="1:3">
      <c r="A314" s="70"/>
      <c r="B314" s="70"/>
      <c r="C314" s="70"/>
    </row>
    <row r="315" spans="1:3">
      <c r="A315" s="70"/>
      <c r="B315" s="70"/>
      <c r="C315" s="70"/>
    </row>
    <row r="316" spans="1:3">
      <c r="A316" s="70"/>
      <c r="B316" s="70"/>
      <c r="C316" s="70"/>
    </row>
    <row r="317" spans="1:3">
      <c r="A317" s="70"/>
      <c r="B317" s="70"/>
      <c r="C317" s="70"/>
    </row>
    <row r="318" spans="1:3">
      <c r="A318" s="70"/>
      <c r="B318" s="70"/>
      <c r="C318" s="70"/>
    </row>
    <row r="319" spans="1:3">
      <c r="A319" s="70"/>
      <c r="B319" s="70"/>
      <c r="C319" s="70"/>
    </row>
    <row r="320" spans="1:3">
      <c r="A320" s="70"/>
      <c r="B320" s="70"/>
      <c r="C320" s="70"/>
    </row>
    <row r="321" spans="1:3">
      <c r="A321" s="70"/>
      <c r="B321" s="70"/>
      <c r="C321" s="70"/>
    </row>
    <row r="322" spans="1:3">
      <c r="A322" s="70"/>
      <c r="B322" s="70"/>
      <c r="C322" s="70"/>
    </row>
    <row r="323" spans="1:3">
      <c r="A323" s="70"/>
      <c r="B323" s="70"/>
      <c r="C323" s="70"/>
    </row>
    <row r="324" spans="1:3">
      <c r="A324" s="70"/>
      <c r="B324" s="70"/>
      <c r="C324" s="70"/>
    </row>
    <row r="325" spans="1:3">
      <c r="A325" s="70"/>
      <c r="B325" s="70"/>
      <c r="C325" s="70"/>
    </row>
    <row r="326" spans="1:3">
      <c r="A326" s="70"/>
      <c r="B326" s="70"/>
      <c r="C326" s="70"/>
    </row>
    <row r="327" spans="1:3">
      <c r="A327" s="70"/>
      <c r="B327" s="70"/>
      <c r="C327" s="70"/>
    </row>
    <row r="328" spans="1:3">
      <c r="A328" s="70"/>
      <c r="B328" s="70"/>
      <c r="C328" s="70"/>
    </row>
    <row r="329" spans="1:3">
      <c r="A329" s="70"/>
      <c r="B329" s="70"/>
      <c r="C329" s="70"/>
    </row>
    <row r="330" spans="1:3">
      <c r="A330" s="70"/>
      <c r="B330" s="70"/>
      <c r="C330" s="70"/>
    </row>
    <row r="331" spans="1:3">
      <c r="A331" s="70"/>
      <c r="B331" s="70"/>
      <c r="C331" s="70"/>
    </row>
    <row r="332" spans="1:3">
      <c r="A332" s="70"/>
      <c r="B332" s="70"/>
      <c r="C332" s="70"/>
    </row>
    <row r="333" spans="1:3">
      <c r="A333" s="70"/>
      <c r="B333" s="70"/>
      <c r="C333" s="70"/>
    </row>
    <row r="334" spans="1:3">
      <c r="A334" s="70"/>
      <c r="B334" s="70"/>
      <c r="C334" s="70"/>
    </row>
    <row r="335" spans="1:3">
      <c r="A335" s="70"/>
      <c r="B335" s="70"/>
      <c r="C335" s="70"/>
    </row>
    <row r="336" spans="1:3">
      <c r="A336" s="70"/>
      <c r="B336" s="70"/>
      <c r="C336" s="70"/>
    </row>
    <row r="337" spans="1:3">
      <c r="A337" s="70"/>
      <c r="B337" s="70"/>
      <c r="C337" s="70"/>
    </row>
    <row r="338" spans="1:3">
      <c r="A338" s="70"/>
      <c r="B338" s="70"/>
      <c r="C338" s="70"/>
    </row>
    <row r="339" spans="1:3">
      <c r="A339" s="70"/>
      <c r="B339" s="70"/>
      <c r="C339" s="70"/>
    </row>
    <row r="340" spans="1:3">
      <c r="A340" s="70"/>
      <c r="B340" s="70"/>
      <c r="C340" s="70"/>
    </row>
    <row r="341" spans="1:3">
      <c r="A341" s="70"/>
      <c r="B341" s="70"/>
      <c r="C341" s="70"/>
    </row>
    <row r="342" spans="1:3">
      <c r="A342" s="70"/>
      <c r="B342" s="70"/>
      <c r="C342" s="70"/>
    </row>
    <row r="343" spans="1:3">
      <c r="A343" s="70"/>
      <c r="B343" s="70"/>
      <c r="C343" s="70"/>
    </row>
    <row r="344" spans="1:3">
      <c r="A344" s="70"/>
      <c r="B344" s="70"/>
      <c r="C344" s="70"/>
    </row>
    <row r="345" spans="1:3">
      <c r="A345" s="70"/>
      <c r="B345" s="70"/>
      <c r="C345" s="70"/>
    </row>
    <row r="346" spans="1:3">
      <c r="A346" s="70"/>
      <c r="B346" s="70"/>
      <c r="C346" s="70"/>
    </row>
    <row r="347" spans="1:3">
      <c r="A347" s="70"/>
      <c r="B347" s="70"/>
      <c r="C347" s="70"/>
    </row>
    <row r="348" spans="1:3">
      <c r="A348" s="70"/>
      <c r="B348" s="70"/>
      <c r="C348" s="70"/>
    </row>
    <row r="349" spans="1:3">
      <c r="A349" s="70"/>
      <c r="B349" s="70"/>
      <c r="C349" s="70"/>
    </row>
    <row r="350" spans="1:3">
      <c r="A350" s="70"/>
      <c r="B350" s="70"/>
      <c r="C350" s="70"/>
    </row>
    <row r="351" spans="1:3">
      <c r="A351" s="70"/>
      <c r="B351" s="70"/>
      <c r="C351" s="70"/>
    </row>
    <row r="352" spans="1:3">
      <c r="A352" s="70"/>
      <c r="B352" s="70"/>
      <c r="C352" s="70"/>
    </row>
    <row r="353" spans="1:3">
      <c r="A353" s="70"/>
      <c r="B353" s="70"/>
      <c r="C353" s="70"/>
    </row>
    <row r="354" spans="1:3">
      <c r="A354" s="70"/>
      <c r="B354" s="70"/>
      <c r="C354" s="70"/>
    </row>
    <row r="355" spans="1:3">
      <c r="A355" s="70"/>
      <c r="B355" s="70"/>
      <c r="C355" s="70"/>
    </row>
    <row r="356" spans="1:3">
      <c r="A356" s="70"/>
      <c r="B356" s="70"/>
      <c r="C356" s="70"/>
    </row>
    <row r="357" spans="1:3">
      <c r="A357" s="70"/>
      <c r="B357" s="70"/>
      <c r="C357" s="70"/>
    </row>
    <row r="358" spans="1:3">
      <c r="A358" s="70"/>
      <c r="B358" s="70"/>
      <c r="C358" s="70"/>
    </row>
    <row r="359" spans="1:3">
      <c r="A359" s="70"/>
      <c r="B359" s="70"/>
      <c r="C359" s="70"/>
    </row>
    <row r="360" spans="1:3">
      <c r="A360" s="70"/>
      <c r="B360" s="70"/>
      <c r="C360" s="70"/>
    </row>
    <row r="361" spans="1:3">
      <c r="A361" s="70"/>
      <c r="B361" s="70"/>
      <c r="C361" s="70"/>
    </row>
    <row r="362" spans="1:3">
      <c r="A362" s="70"/>
      <c r="B362" s="70"/>
      <c r="C362" s="70"/>
    </row>
    <row r="363" spans="1:3">
      <c r="A363" s="70"/>
      <c r="B363" s="70"/>
      <c r="C363" s="70"/>
    </row>
    <row r="364" spans="1:3">
      <c r="A364" s="70"/>
      <c r="B364" s="70"/>
      <c r="C364" s="70"/>
    </row>
    <row r="365" spans="1:3">
      <c r="A365" s="70"/>
      <c r="B365" s="70"/>
      <c r="C365" s="70"/>
    </row>
    <row r="366" spans="1:3">
      <c r="A366" s="70"/>
      <c r="B366" s="70"/>
      <c r="C366" s="70"/>
    </row>
    <row r="367" spans="1:3">
      <c r="A367" s="70"/>
      <c r="B367" s="70"/>
      <c r="C367" s="70"/>
    </row>
    <row r="368" spans="1:3">
      <c r="A368" s="70"/>
      <c r="B368" s="70"/>
      <c r="C368" s="70"/>
    </row>
    <row r="369" spans="1:3">
      <c r="A369" s="70"/>
      <c r="B369" s="70"/>
      <c r="C369" s="70"/>
    </row>
    <row r="370" spans="1:3">
      <c r="A370" s="70"/>
      <c r="B370" s="70"/>
      <c r="C370" s="70"/>
    </row>
    <row r="371" spans="1:3">
      <c r="A371" s="70"/>
      <c r="B371" s="70"/>
      <c r="C371" s="70"/>
    </row>
    <row r="372" spans="1:3">
      <c r="A372" s="70"/>
      <c r="B372" s="70"/>
      <c r="C372" s="70"/>
    </row>
    <row r="373" spans="1:3">
      <c r="A373" s="70"/>
      <c r="B373" s="70"/>
      <c r="C373" s="70"/>
    </row>
    <row r="374" spans="1:3">
      <c r="A374" s="70"/>
      <c r="B374" s="70"/>
      <c r="C374" s="70"/>
    </row>
    <row r="375" spans="1:3">
      <c r="A375" s="70"/>
      <c r="B375" s="70"/>
      <c r="C375" s="70"/>
    </row>
    <row r="376" spans="1:3">
      <c r="A376" s="70"/>
      <c r="B376" s="70"/>
      <c r="C376" s="70"/>
    </row>
    <row r="377" spans="1:3">
      <c r="A377" s="70"/>
      <c r="B377" s="70"/>
      <c r="C377" s="70"/>
    </row>
    <row r="378" spans="1:3">
      <c r="A378" s="70"/>
      <c r="B378" s="70"/>
      <c r="C378" s="70"/>
    </row>
    <row r="379" spans="1:3">
      <c r="A379" s="70"/>
      <c r="B379" s="70"/>
      <c r="C379" s="70"/>
    </row>
    <row r="380" spans="1:3">
      <c r="A380" s="70"/>
      <c r="B380" s="70"/>
      <c r="C380" s="70"/>
    </row>
    <row r="381" spans="1:3">
      <c r="A381" s="70"/>
      <c r="B381" s="70"/>
      <c r="C381" s="70"/>
    </row>
    <row r="382" spans="1:3">
      <c r="A382" s="70"/>
      <c r="B382" s="70"/>
      <c r="C382" s="70"/>
    </row>
    <row r="383" spans="1:3">
      <c r="A383" s="70"/>
      <c r="B383" s="70"/>
      <c r="C383" s="70"/>
    </row>
    <row r="384" spans="1:3">
      <c r="A384" s="70"/>
      <c r="B384" s="70"/>
      <c r="C384" s="70"/>
    </row>
    <row r="385" spans="1:3">
      <c r="A385" s="70"/>
      <c r="B385" s="70"/>
      <c r="C385" s="70"/>
    </row>
    <row r="386" spans="1:3">
      <c r="A386" s="70"/>
      <c r="B386" s="70"/>
      <c r="C386" s="70"/>
    </row>
    <row r="387" spans="1:3">
      <c r="A387" s="70"/>
      <c r="B387" s="70"/>
      <c r="C387" s="70"/>
    </row>
    <row r="388" spans="1:3">
      <c r="A388" s="70"/>
      <c r="B388" s="70"/>
      <c r="C388" s="70"/>
    </row>
    <row r="389" spans="1:3">
      <c r="A389" s="70"/>
      <c r="B389" s="70"/>
      <c r="C389" s="70"/>
    </row>
    <row r="390" spans="1:3">
      <c r="A390" s="70"/>
      <c r="B390" s="70"/>
      <c r="C390" s="70"/>
    </row>
    <row r="391" spans="1:3">
      <c r="A391" s="70"/>
      <c r="B391" s="70"/>
      <c r="C391" s="70"/>
    </row>
    <row r="392" spans="1:3">
      <c r="A392" s="70"/>
      <c r="B392" s="70"/>
      <c r="C392" s="70"/>
    </row>
    <row r="393" spans="1:3">
      <c r="A393" s="70"/>
      <c r="B393" s="70"/>
      <c r="C393" s="70"/>
    </row>
    <row r="394" spans="1:3">
      <c r="A394" s="70"/>
      <c r="B394" s="70"/>
      <c r="C394" s="70"/>
    </row>
    <row r="395" spans="1:3">
      <c r="A395" s="70"/>
      <c r="B395" s="70"/>
      <c r="C395" s="70"/>
    </row>
    <row r="396" spans="1:3">
      <c r="A396" s="70"/>
      <c r="B396" s="70"/>
      <c r="C396" s="70"/>
    </row>
    <row r="397" spans="1:3">
      <c r="A397" s="70"/>
      <c r="B397" s="70"/>
      <c r="C397" s="70"/>
    </row>
    <row r="398" spans="1:3">
      <c r="A398" s="70"/>
      <c r="B398" s="70"/>
      <c r="C398" s="70"/>
    </row>
    <row r="399" spans="1:3">
      <c r="A399" s="70"/>
      <c r="B399" s="70"/>
      <c r="C399" s="70"/>
    </row>
    <row r="400" spans="1:3">
      <c r="A400" s="70"/>
      <c r="B400" s="70"/>
      <c r="C400" s="70"/>
    </row>
    <row r="401" spans="1:3">
      <c r="A401" s="70"/>
      <c r="B401" s="70"/>
      <c r="C401" s="70"/>
    </row>
    <row r="402" spans="1:3">
      <c r="A402" s="70"/>
      <c r="B402" s="70"/>
      <c r="C402" s="70"/>
    </row>
    <row r="403" spans="1:3">
      <c r="A403" s="70"/>
      <c r="B403" s="70"/>
      <c r="C403" s="70"/>
    </row>
    <row r="404" spans="1:3">
      <c r="A404" s="70"/>
      <c r="B404" s="70"/>
      <c r="C404" s="70"/>
    </row>
    <row r="405" spans="1:3">
      <c r="A405" s="70"/>
      <c r="B405" s="70"/>
      <c r="C405" s="70"/>
    </row>
    <row r="406" spans="1:3">
      <c r="A406" s="70"/>
      <c r="B406" s="70"/>
      <c r="C406" s="70"/>
    </row>
    <row r="407" spans="1:3">
      <c r="A407" s="70"/>
      <c r="B407" s="70"/>
      <c r="C407" s="70"/>
    </row>
    <row r="408" spans="1:3">
      <c r="A408" s="70"/>
      <c r="B408" s="70"/>
      <c r="C408" s="70"/>
    </row>
    <row r="409" spans="1:3">
      <c r="A409" s="70"/>
      <c r="B409" s="70"/>
      <c r="C409" s="70"/>
    </row>
    <row r="410" spans="1:3">
      <c r="A410" s="70"/>
      <c r="B410" s="70"/>
      <c r="C410" s="70"/>
    </row>
    <row r="411" spans="1:3">
      <c r="A411" s="70"/>
      <c r="B411" s="70"/>
      <c r="C411" s="70"/>
    </row>
    <row r="412" spans="1:3">
      <c r="A412" s="70"/>
      <c r="B412" s="70"/>
      <c r="C412" s="70"/>
    </row>
    <row r="413" spans="1:3">
      <c r="A413" s="70"/>
      <c r="B413" s="70"/>
      <c r="C413" s="70"/>
    </row>
    <row r="414" spans="1:3">
      <c r="A414" s="70"/>
      <c r="B414" s="70"/>
      <c r="C414" s="70"/>
    </row>
    <row r="415" spans="1:3">
      <c r="A415" s="70"/>
      <c r="B415" s="70"/>
      <c r="C415" s="70"/>
    </row>
    <row r="416" spans="1:3">
      <c r="A416" s="70"/>
      <c r="B416" s="70"/>
      <c r="C416" s="70"/>
    </row>
    <row r="417" spans="1:3">
      <c r="A417" s="70"/>
      <c r="B417" s="70"/>
      <c r="C417" s="70"/>
    </row>
    <row r="418" spans="1:3">
      <c r="A418" s="70"/>
      <c r="B418" s="70"/>
      <c r="C418" s="70"/>
    </row>
    <row r="419" spans="1:3">
      <c r="A419" s="70"/>
      <c r="B419" s="70"/>
      <c r="C419" s="70"/>
    </row>
    <row r="420" spans="1:3">
      <c r="A420" s="70"/>
      <c r="B420" s="70"/>
      <c r="C420" s="70"/>
    </row>
    <row r="421" spans="1:3">
      <c r="A421" s="70"/>
      <c r="B421" s="70"/>
      <c r="C421" s="70"/>
    </row>
    <row r="422" spans="1:3">
      <c r="A422" s="70"/>
      <c r="B422" s="70"/>
      <c r="C422" s="70"/>
    </row>
    <row r="423" spans="1:3">
      <c r="A423" s="70"/>
      <c r="B423" s="70"/>
      <c r="C423" s="70"/>
    </row>
    <row r="424" spans="1:3">
      <c r="A424" s="70"/>
      <c r="B424" s="70"/>
      <c r="C424" s="70"/>
    </row>
    <row r="425" spans="1:3">
      <c r="A425" s="70"/>
      <c r="B425" s="70"/>
      <c r="C425" s="70"/>
    </row>
    <row r="426" spans="1:3">
      <c r="A426" s="70"/>
      <c r="B426" s="70"/>
      <c r="C426" s="70"/>
    </row>
    <row r="427" spans="1:3">
      <c r="A427" s="70"/>
      <c r="B427" s="70"/>
      <c r="C427" s="70"/>
    </row>
    <row r="428" spans="1:3">
      <c r="A428" s="70"/>
      <c r="B428" s="70"/>
      <c r="C428" s="70"/>
    </row>
    <row r="429" spans="1:3">
      <c r="A429" s="70"/>
      <c r="B429" s="70"/>
      <c r="C429" s="70"/>
    </row>
    <row r="430" spans="1:3">
      <c r="A430" s="70"/>
      <c r="B430" s="70"/>
      <c r="C430" s="70"/>
    </row>
    <row r="431" spans="1:3">
      <c r="A431" s="70"/>
      <c r="B431" s="70"/>
      <c r="C431" s="70"/>
    </row>
    <row r="432" spans="1:3">
      <c r="A432" s="70"/>
      <c r="B432" s="70"/>
      <c r="C432" s="70"/>
    </row>
    <row r="433" spans="1:3">
      <c r="A433" s="70"/>
      <c r="B433" s="70"/>
      <c r="C433" s="70"/>
    </row>
    <row r="434" spans="1:3">
      <c r="A434" s="70"/>
      <c r="B434" s="70"/>
      <c r="C434" s="70"/>
    </row>
    <row r="435" spans="1:3">
      <c r="A435" s="70"/>
      <c r="B435" s="70"/>
      <c r="C435" s="70"/>
    </row>
    <row r="436" spans="1:3">
      <c r="A436" s="70"/>
      <c r="B436" s="70"/>
      <c r="C436" s="70"/>
    </row>
    <row r="437" spans="1:3">
      <c r="A437" s="70"/>
      <c r="B437" s="70"/>
      <c r="C437" s="70"/>
    </row>
    <row r="438" spans="1:3">
      <c r="A438" s="70"/>
      <c r="B438" s="70"/>
      <c r="C438" s="70"/>
    </row>
    <row r="439" spans="1:3">
      <c r="A439" s="70"/>
      <c r="B439" s="70"/>
      <c r="C439" s="70"/>
    </row>
    <row r="440" spans="1:3">
      <c r="A440" s="70"/>
      <c r="B440" s="70"/>
      <c r="C440" s="70"/>
    </row>
    <row r="441" spans="1:3">
      <c r="A441" s="70"/>
      <c r="B441" s="70"/>
      <c r="C441" s="70"/>
    </row>
    <row r="442" spans="1:3">
      <c r="A442" s="70"/>
      <c r="B442" s="70"/>
      <c r="C442" s="70"/>
    </row>
    <row r="443" spans="1:3">
      <c r="A443" s="70"/>
      <c r="B443" s="70"/>
      <c r="C443" s="70"/>
    </row>
    <row r="444" spans="1:3">
      <c r="A444" s="70"/>
      <c r="B444" s="70"/>
      <c r="C444" s="70"/>
    </row>
    <row r="445" spans="1:3">
      <c r="A445" s="70"/>
      <c r="B445" s="70"/>
      <c r="C445" s="70"/>
    </row>
    <row r="446" spans="1:3">
      <c r="A446" s="70"/>
      <c r="B446" s="70"/>
      <c r="C446" s="70"/>
    </row>
    <row r="447" spans="1:3">
      <c r="A447" s="70"/>
      <c r="B447" s="70"/>
      <c r="C447" s="70"/>
    </row>
    <row r="448" spans="1:3">
      <c r="A448" s="70"/>
      <c r="B448" s="70"/>
      <c r="C448" s="70"/>
    </row>
    <row r="449" spans="1:3">
      <c r="A449" s="70"/>
      <c r="B449" s="70"/>
      <c r="C449" s="70"/>
    </row>
    <row r="450" spans="1:3">
      <c r="A450" s="70"/>
      <c r="B450" s="70"/>
      <c r="C450" s="70"/>
    </row>
    <row r="451" spans="1:3">
      <c r="A451" s="70"/>
      <c r="B451" s="70"/>
      <c r="C451" s="70"/>
    </row>
    <row r="452" spans="1:3">
      <c r="A452" s="70"/>
      <c r="B452" s="70"/>
      <c r="C452" s="70"/>
    </row>
    <row r="453" spans="1:3">
      <c r="A453" s="70"/>
      <c r="B453" s="70"/>
      <c r="C453" s="70"/>
    </row>
    <row r="454" spans="1:3">
      <c r="A454" s="70"/>
      <c r="B454" s="70"/>
      <c r="C454" s="70"/>
    </row>
    <row r="455" spans="1:3">
      <c r="A455" s="70"/>
      <c r="B455" s="70"/>
      <c r="C455" s="70"/>
    </row>
    <row r="456" spans="1:3">
      <c r="A456" s="70"/>
      <c r="B456" s="70"/>
      <c r="C456" s="70"/>
    </row>
    <row r="457" spans="1:3">
      <c r="A457" s="70"/>
      <c r="B457" s="70"/>
      <c r="C457" s="70"/>
    </row>
    <row r="458" spans="1:3">
      <c r="A458" s="70"/>
      <c r="B458" s="70"/>
      <c r="C458" s="70"/>
    </row>
    <row r="459" spans="1:3">
      <c r="A459" s="70"/>
      <c r="B459" s="70"/>
      <c r="C459" s="70"/>
    </row>
    <row r="460" spans="1:3">
      <c r="A460" s="70"/>
      <c r="B460" s="70"/>
      <c r="C460" s="70"/>
    </row>
    <row r="461" spans="1:3">
      <c r="A461" s="70"/>
      <c r="B461" s="70"/>
      <c r="C461" s="70"/>
    </row>
    <row r="462" spans="1:3">
      <c r="A462" s="70"/>
      <c r="B462" s="70"/>
      <c r="C462" s="70"/>
    </row>
    <row r="463" spans="1:3">
      <c r="A463" s="70"/>
      <c r="B463" s="70"/>
      <c r="C463" s="70"/>
    </row>
    <row r="464" spans="1:3">
      <c r="A464" s="70"/>
      <c r="B464" s="70"/>
      <c r="C464" s="70"/>
    </row>
    <row r="465" spans="1:3">
      <c r="A465" s="70"/>
      <c r="B465" s="70"/>
      <c r="C465" s="70"/>
    </row>
    <row r="466" spans="1:3">
      <c r="A466" s="70"/>
      <c r="B466" s="70"/>
      <c r="C466" s="70"/>
    </row>
    <row r="467" spans="1:3">
      <c r="A467" s="70"/>
      <c r="B467" s="70"/>
      <c r="C467" s="70"/>
    </row>
    <row r="468" spans="1:3">
      <c r="A468" s="70"/>
      <c r="B468" s="70"/>
      <c r="C468" s="70"/>
    </row>
    <row r="469" spans="1:3">
      <c r="A469" s="70"/>
      <c r="B469" s="70"/>
      <c r="C469" s="70"/>
    </row>
    <row r="470" spans="1:3">
      <c r="A470" s="70"/>
      <c r="B470" s="70"/>
      <c r="C470" s="70"/>
    </row>
    <row r="471" spans="1:3">
      <c r="A471" s="70"/>
      <c r="B471" s="70"/>
      <c r="C471" s="70"/>
    </row>
    <row r="472" spans="1:3">
      <c r="A472" s="70"/>
      <c r="B472" s="70"/>
      <c r="C472" s="70"/>
    </row>
    <row r="473" spans="1:3">
      <c r="A473" s="70"/>
      <c r="B473" s="70"/>
      <c r="C473" s="70"/>
    </row>
    <row r="474" spans="1:3">
      <c r="A474" s="70"/>
      <c r="B474" s="70"/>
      <c r="C474" s="70"/>
    </row>
    <row r="475" spans="1:3">
      <c r="A475" s="70"/>
      <c r="B475" s="70"/>
      <c r="C475" s="70"/>
    </row>
    <row r="476" spans="1:3">
      <c r="A476" s="70"/>
      <c r="B476" s="70"/>
      <c r="C476" s="70"/>
    </row>
    <row r="477" spans="1:3">
      <c r="A477" s="70"/>
      <c r="B477" s="70"/>
      <c r="C477" s="70"/>
    </row>
    <row r="478" spans="1:3">
      <c r="A478" s="70"/>
      <c r="B478" s="70"/>
      <c r="C478" s="70"/>
    </row>
    <row r="479" spans="1:3">
      <c r="A479" s="70"/>
      <c r="B479" s="70"/>
      <c r="C479" s="70"/>
    </row>
    <row r="480" spans="1:3">
      <c r="A480" s="70"/>
      <c r="B480" s="70"/>
      <c r="C480" s="70"/>
    </row>
    <row r="481" spans="1:3">
      <c r="A481" s="70"/>
      <c r="B481" s="70"/>
      <c r="C481" s="70"/>
    </row>
    <row r="482" spans="1:3">
      <c r="A482" s="70"/>
      <c r="B482" s="70"/>
      <c r="C482" s="70"/>
    </row>
    <row r="483" spans="1:3">
      <c r="A483" s="70"/>
      <c r="B483" s="70"/>
      <c r="C483" s="70"/>
    </row>
    <row r="484" spans="1:3">
      <c r="A484" s="70"/>
      <c r="B484" s="70"/>
      <c r="C484" s="70"/>
    </row>
    <row r="485" spans="1:3">
      <c r="A485" s="70"/>
      <c r="B485" s="70"/>
      <c r="C485" s="70"/>
    </row>
    <row r="486" spans="1:3">
      <c r="A486" s="70"/>
      <c r="B486" s="70"/>
      <c r="C486" s="70"/>
    </row>
    <row r="487" spans="1:3">
      <c r="A487" s="70"/>
      <c r="B487" s="70"/>
      <c r="C487" s="70"/>
    </row>
    <row r="488" spans="1:3">
      <c r="A488" s="70"/>
      <c r="B488" s="70"/>
      <c r="C488" s="70"/>
    </row>
    <row r="489" spans="1:3">
      <c r="A489" s="70"/>
      <c r="B489" s="70"/>
      <c r="C489" s="70"/>
    </row>
    <row r="490" spans="1:3">
      <c r="A490" s="70"/>
      <c r="B490" s="70"/>
      <c r="C490" s="70"/>
    </row>
    <row r="491" spans="1:3">
      <c r="A491" s="70"/>
      <c r="B491" s="70"/>
      <c r="C491" s="70"/>
    </row>
    <row r="492" spans="1:3">
      <c r="A492" s="70"/>
      <c r="B492" s="70"/>
      <c r="C492" s="70"/>
    </row>
    <row r="493" spans="1:3">
      <c r="A493" s="70"/>
      <c r="B493" s="70"/>
      <c r="C493" s="70"/>
    </row>
    <row r="494" spans="1:3">
      <c r="A494" s="70"/>
      <c r="B494" s="70"/>
      <c r="C494" s="70"/>
    </row>
    <row r="495" spans="1:3">
      <c r="A495" s="70"/>
      <c r="B495" s="70"/>
      <c r="C495" s="70"/>
    </row>
    <row r="496" spans="1:3">
      <c r="A496" s="70"/>
      <c r="B496" s="70"/>
      <c r="C496" s="70"/>
    </row>
    <row r="497" spans="1:3">
      <c r="A497" s="70"/>
      <c r="B497" s="70"/>
      <c r="C497" s="70"/>
    </row>
    <row r="498" spans="1:3">
      <c r="A498" s="70"/>
      <c r="B498" s="70"/>
      <c r="C498" s="70"/>
    </row>
    <row r="499" spans="1:3">
      <c r="A499" s="70"/>
      <c r="B499" s="70"/>
      <c r="C499" s="70"/>
    </row>
    <row r="500" spans="1:3">
      <c r="A500" s="70"/>
      <c r="B500" s="70"/>
      <c r="C500" s="70"/>
    </row>
    <row r="501" spans="1:3">
      <c r="A501" s="70"/>
      <c r="B501" s="70"/>
      <c r="C501" s="70"/>
    </row>
    <row r="502" spans="1:3">
      <c r="A502" s="70"/>
      <c r="B502" s="70"/>
      <c r="C502" s="70"/>
    </row>
    <row r="503" spans="1:3">
      <c r="A503" s="70"/>
      <c r="B503" s="70"/>
      <c r="C503" s="70"/>
    </row>
    <row r="504" spans="1:3">
      <c r="A504" s="70"/>
      <c r="B504" s="70"/>
      <c r="C504" s="70"/>
    </row>
    <row r="505" spans="1:3">
      <c r="A505" s="70"/>
      <c r="B505" s="70"/>
      <c r="C505" s="70"/>
    </row>
    <row r="506" spans="1:3">
      <c r="A506" s="70"/>
      <c r="B506" s="70"/>
      <c r="C506" s="70"/>
    </row>
    <row r="507" spans="1:3">
      <c r="A507" s="70"/>
      <c r="B507" s="70"/>
      <c r="C507" s="70"/>
    </row>
    <row r="508" spans="1:3">
      <c r="A508" s="70"/>
      <c r="B508" s="70"/>
      <c r="C508" s="70"/>
    </row>
    <row r="509" spans="1:3">
      <c r="A509" s="70"/>
      <c r="B509" s="70"/>
      <c r="C509" s="70"/>
    </row>
    <row r="510" spans="1:3">
      <c r="A510" s="70"/>
      <c r="B510" s="70"/>
      <c r="C510" s="70"/>
    </row>
    <row r="511" spans="1:3">
      <c r="A511" s="70"/>
      <c r="B511" s="70"/>
      <c r="C511" s="70"/>
    </row>
    <row r="512" spans="1:3">
      <c r="A512" s="70"/>
      <c r="B512" s="70"/>
      <c r="C512" s="70"/>
    </row>
    <row r="513" spans="1:3">
      <c r="A513" s="70"/>
      <c r="B513" s="70"/>
      <c r="C513" s="70"/>
    </row>
    <row r="514" spans="1:3">
      <c r="A514" s="70"/>
      <c r="B514" s="70"/>
      <c r="C514" s="70"/>
    </row>
    <row r="515" spans="1:3">
      <c r="A515" s="70"/>
      <c r="B515" s="70"/>
      <c r="C515" s="70"/>
    </row>
    <row r="516" spans="1:3">
      <c r="A516" s="70"/>
      <c r="B516" s="70"/>
      <c r="C516" s="70"/>
    </row>
    <row r="517" spans="1:3">
      <c r="A517" s="70"/>
      <c r="B517" s="70"/>
      <c r="C517" s="70"/>
    </row>
    <row r="518" spans="1:3">
      <c r="A518" s="70"/>
      <c r="B518" s="70"/>
      <c r="C518" s="70"/>
    </row>
    <row r="519" spans="1:3">
      <c r="A519" s="70"/>
      <c r="B519" s="70"/>
      <c r="C519" s="70"/>
    </row>
    <row r="520" spans="1:3">
      <c r="A520" s="70"/>
      <c r="B520" s="70"/>
      <c r="C520" s="70"/>
    </row>
    <row r="521" spans="1:3">
      <c r="A521" s="70"/>
      <c r="B521" s="70"/>
      <c r="C521" s="70"/>
    </row>
    <row r="522" spans="1:3">
      <c r="A522" s="70"/>
      <c r="B522" s="70"/>
      <c r="C522" s="70"/>
    </row>
    <row r="523" spans="1:3">
      <c r="A523" s="70"/>
      <c r="B523" s="70"/>
      <c r="C523" s="70"/>
    </row>
    <row r="524" spans="1:3">
      <c r="A524" s="70"/>
      <c r="B524" s="70"/>
      <c r="C524" s="70"/>
    </row>
    <row r="525" spans="1:3">
      <c r="A525" s="70"/>
      <c r="B525" s="70"/>
      <c r="C525" s="70"/>
    </row>
    <row r="526" spans="1:3">
      <c r="A526" s="70"/>
      <c r="B526" s="70"/>
      <c r="C526" s="70"/>
    </row>
    <row r="527" spans="1:3">
      <c r="A527" s="70"/>
      <c r="B527" s="70"/>
      <c r="C527" s="70"/>
    </row>
    <row r="528" spans="1:3">
      <c r="A528" s="70"/>
      <c r="B528" s="70"/>
      <c r="C528" s="70"/>
    </row>
    <row r="529" spans="1:3">
      <c r="A529" s="70"/>
      <c r="B529" s="70"/>
      <c r="C529" s="70"/>
    </row>
    <row r="530" spans="1:3">
      <c r="A530" s="70"/>
      <c r="B530" s="70"/>
      <c r="C530" s="70"/>
    </row>
    <row r="531" spans="1:3">
      <c r="A531" s="70"/>
      <c r="B531" s="70"/>
      <c r="C531" s="70"/>
    </row>
    <row r="532" spans="1:3">
      <c r="A532" s="70"/>
      <c r="B532" s="70"/>
      <c r="C532" s="70"/>
    </row>
    <row r="533" spans="1:3">
      <c r="A533" s="70"/>
      <c r="B533" s="70"/>
      <c r="C533" s="70"/>
    </row>
    <row r="534" spans="1:3">
      <c r="A534" s="70"/>
      <c r="B534" s="70"/>
      <c r="C534" s="70"/>
    </row>
    <row r="535" spans="1:3">
      <c r="A535" s="70"/>
      <c r="B535" s="70"/>
      <c r="C535" s="70"/>
    </row>
    <row r="536" spans="1:3">
      <c r="A536" s="70"/>
      <c r="B536" s="70"/>
      <c r="C536" s="70"/>
    </row>
    <row r="537" spans="1:3">
      <c r="A537" s="70"/>
      <c r="B537" s="70"/>
      <c r="C537" s="70"/>
    </row>
    <row r="538" spans="1:3">
      <c r="A538" s="70"/>
      <c r="B538" s="70"/>
      <c r="C538" s="70"/>
    </row>
    <row r="539" spans="1:3">
      <c r="A539" s="70"/>
      <c r="B539" s="70"/>
      <c r="C539" s="70"/>
    </row>
    <row r="540" spans="1:3">
      <c r="A540" s="70"/>
      <c r="B540" s="70"/>
      <c r="C540" s="70"/>
    </row>
    <row r="541" spans="1:3">
      <c r="A541" s="70"/>
      <c r="B541" s="70"/>
      <c r="C541" s="70"/>
    </row>
    <row r="542" spans="1:3">
      <c r="A542" s="70"/>
      <c r="B542" s="70"/>
      <c r="C542" s="70"/>
    </row>
    <row r="543" spans="1:3">
      <c r="A543" s="70"/>
      <c r="B543" s="70"/>
      <c r="C543" s="70"/>
    </row>
    <row r="544" spans="1:3">
      <c r="A544" s="70"/>
      <c r="B544" s="70"/>
      <c r="C544" s="70"/>
    </row>
    <row r="545" spans="1:3">
      <c r="A545" s="70"/>
      <c r="B545" s="70"/>
      <c r="C545" s="70"/>
    </row>
    <row r="546" spans="1:3">
      <c r="A546" s="70"/>
      <c r="B546" s="70"/>
      <c r="C546" s="70"/>
    </row>
    <row r="547" spans="1:3">
      <c r="A547" s="70"/>
      <c r="B547" s="70"/>
      <c r="C547" s="70"/>
    </row>
    <row r="548" spans="1:3">
      <c r="A548" s="70"/>
      <c r="B548" s="70"/>
      <c r="C548" s="70"/>
    </row>
    <row r="549" spans="1:3">
      <c r="A549" s="70"/>
      <c r="B549" s="70"/>
      <c r="C549" s="70"/>
    </row>
    <row r="550" spans="1:3">
      <c r="A550" s="70"/>
      <c r="B550" s="70"/>
      <c r="C550" s="70"/>
    </row>
    <row r="551" spans="1:3">
      <c r="A551" s="70"/>
      <c r="B551" s="70"/>
      <c r="C551" s="70"/>
    </row>
    <row r="552" spans="1:3">
      <c r="A552" s="70"/>
      <c r="B552" s="70"/>
      <c r="C552" s="70"/>
    </row>
    <row r="553" spans="1:3">
      <c r="A553" s="70"/>
      <c r="B553" s="70"/>
      <c r="C553" s="70"/>
    </row>
    <row r="554" spans="1:3">
      <c r="A554" s="70"/>
      <c r="B554" s="70"/>
      <c r="C554" s="70"/>
    </row>
    <row r="555" spans="1:3">
      <c r="A555" s="70"/>
      <c r="B555" s="70"/>
      <c r="C555" s="70"/>
    </row>
    <row r="556" spans="1:3">
      <c r="A556" s="70"/>
      <c r="B556" s="70"/>
      <c r="C556" s="70"/>
    </row>
    <row r="557" spans="1:3">
      <c r="A557" s="70"/>
      <c r="B557" s="70"/>
      <c r="C557" s="70"/>
    </row>
    <row r="558" spans="1:3">
      <c r="A558" s="70"/>
      <c r="B558" s="70"/>
      <c r="C558" s="70"/>
    </row>
    <row r="559" spans="1:3">
      <c r="A559" s="70"/>
      <c r="B559" s="70"/>
      <c r="C559" s="70"/>
    </row>
    <row r="560" spans="1:3">
      <c r="A560" s="70"/>
      <c r="B560" s="70"/>
      <c r="C560" s="70"/>
    </row>
    <row r="561" spans="1:3">
      <c r="A561" s="70"/>
      <c r="B561" s="70"/>
      <c r="C561" s="70"/>
    </row>
    <row r="562" spans="1:3">
      <c r="A562" s="70"/>
      <c r="B562" s="70"/>
      <c r="C562" s="70"/>
    </row>
    <row r="563" spans="1:3">
      <c r="A563" s="70"/>
      <c r="B563" s="70"/>
      <c r="C563" s="70"/>
    </row>
    <row r="564" spans="1:3">
      <c r="A564" s="70"/>
      <c r="B564" s="70"/>
      <c r="C564" s="70"/>
    </row>
    <row r="565" spans="1:3">
      <c r="A565" s="70"/>
      <c r="B565" s="70"/>
      <c r="C565" s="70"/>
    </row>
    <row r="566" spans="1:3">
      <c r="A566" s="70"/>
      <c r="B566" s="70"/>
      <c r="C566" s="70"/>
    </row>
    <row r="567" spans="1:3">
      <c r="A567" s="70"/>
      <c r="B567" s="70"/>
      <c r="C567" s="70"/>
    </row>
    <row r="568" spans="1:3">
      <c r="A568" s="70"/>
      <c r="B568" s="70"/>
      <c r="C568" s="70"/>
    </row>
    <row r="569" spans="1:3">
      <c r="A569" s="70"/>
      <c r="B569" s="70"/>
      <c r="C569" s="70"/>
    </row>
    <row r="570" spans="1:3">
      <c r="A570" s="70"/>
      <c r="B570" s="70"/>
      <c r="C570" s="70"/>
    </row>
    <row r="571" spans="1:3">
      <c r="A571" s="70"/>
      <c r="B571" s="70"/>
      <c r="C571" s="70"/>
    </row>
    <row r="572" spans="1:3">
      <c r="A572" s="70"/>
      <c r="B572" s="70"/>
      <c r="C572" s="70"/>
    </row>
    <row r="573" spans="1:3">
      <c r="A573" s="70"/>
      <c r="B573" s="70"/>
      <c r="C573" s="70"/>
    </row>
    <row r="574" spans="1:3">
      <c r="A574" s="70"/>
      <c r="B574" s="70"/>
      <c r="C574" s="70"/>
    </row>
    <row r="575" spans="1:3">
      <c r="A575" s="70"/>
      <c r="B575" s="70"/>
      <c r="C575" s="70"/>
    </row>
    <row r="576" spans="1:3">
      <c r="A576" s="70"/>
      <c r="B576" s="70"/>
      <c r="C576" s="70"/>
    </row>
    <row r="577" spans="1:3">
      <c r="A577" s="70"/>
      <c r="B577" s="70"/>
      <c r="C577" s="70"/>
    </row>
    <row r="578" spans="1:3">
      <c r="A578" s="70"/>
      <c r="B578" s="70"/>
      <c r="C578" s="70"/>
    </row>
    <row r="579" spans="1:3">
      <c r="A579" s="70"/>
      <c r="B579" s="70"/>
      <c r="C579" s="70"/>
    </row>
    <row r="580" spans="1:3">
      <c r="A580" s="70"/>
      <c r="B580" s="70"/>
      <c r="C580" s="70"/>
    </row>
    <row r="581" spans="1:3">
      <c r="A581" s="70"/>
      <c r="B581" s="70"/>
      <c r="C581" s="70"/>
    </row>
    <row r="582" spans="1:3">
      <c r="A582" s="70"/>
      <c r="B582" s="70"/>
      <c r="C582" s="70"/>
    </row>
    <row r="583" spans="1:3">
      <c r="A583" s="70"/>
      <c r="B583" s="70"/>
      <c r="C583" s="70"/>
    </row>
    <row r="584" spans="1:3">
      <c r="A584" s="70"/>
      <c r="B584" s="70"/>
      <c r="C584" s="70"/>
    </row>
    <row r="585" spans="1:3">
      <c r="A585" s="70"/>
      <c r="B585" s="70"/>
      <c r="C585" s="70"/>
    </row>
    <row r="586" spans="1:3">
      <c r="A586" s="70"/>
      <c r="B586" s="70"/>
      <c r="C586" s="70"/>
    </row>
    <row r="587" spans="1:3">
      <c r="A587" s="70"/>
      <c r="B587" s="70"/>
      <c r="C587" s="70"/>
    </row>
    <row r="588" spans="1:3">
      <c r="A588" s="70"/>
      <c r="B588" s="70"/>
      <c r="C588" s="70"/>
    </row>
    <row r="589" spans="1:3">
      <c r="A589" s="70"/>
      <c r="B589" s="70"/>
      <c r="C589" s="70"/>
    </row>
    <row r="590" spans="1:3">
      <c r="A590" s="70"/>
      <c r="B590" s="70"/>
      <c r="C590" s="70"/>
    </row>
    <row r="591" spans="1:3">
      <c r="A591" s="70"/>
      <c r="B591" s="70"/>
      <c r="C591" s="70"/>
    </row>
    <row r="592" spans="1:3">
      <c r="A592" s="70"/>
      <c r="B592" s="70"/>
      <c r="C592" s="70"/>
    </row>
    <row r="593" spans="1:3">
      <c r="A593" s="70"/>
      <c r="B593" s="70"/>
      <c r="C593" s="70"/>
    </row>
    <row r="594" spans="1:3">
      <c r="A594" s="70"/>
      <c r="B594" s="70"/>
      <c r="C594" s="70"/>
    </row>
    <row r="595" spans="1:3">
      <c r="A595" s="70"/>
      <c r="B595" s="70"/>
      <c r="C595" s="70"/>
    </row>
    <row r="596" spans="1:3">
      <c r="A596" s="70"/>
      <c r="B596" s="70"/>
      <c r="C596" s="70"/>
    </row>
    <row r="597" spans="1:3">
      <c r="A597" s="70"/>
      <c r="B597" s="70"/>
      <c r="C597" s="70"/>
    </row>
    <row r="598" spans="1:3">
      <c r="A598" s="70"/>
      <c r="B598" s="70"/>
      <c r="C598" s="70"/>
    </row>
    <row r="599" spans="1:3">
      <c r="A599" s="70"/>
      <c r="B599" s="70"/>
      <c r="C599" s="70"/>
    </row>
    <row r="600" spans="1:3">
      <c r="A600" s="70"/>
      <c r="B600" s="70"/>
      <c r="C600" s="70"/>
    </row>
    <row r="601" spans="1:3">
      <c r="A601" s="70"/>
      <c r="B601" s="70"/>
      <c r="C601" s="70"/>
    </row>
    <row r="602" spans="1:3">
      <c r="A602" s="70"/>
      <c r="B602" s="70"/>
      <c r="C602" s="70"/>
    </row>
    <row r="603" spans="1:3">
      <c r="A603" s="70"/>
      <c r="B603" s="70"/>
      <c r="C603" s="70"/>
    </row>
    <row r="604" spans="1:3">
      <c r="A604" s="70"/>
      <c r="B604" s="70"/>
      <c r="C604" s="70"/>
    </row>
    <row r="605" spans="1:3">
      <c r="A605" s="70"/>
      <c r="B605" s="70"/>
      <c r="C605" s="70"/>
    </row>
    <row r="606" spans="1:3">
      <c r="A606" s="70"/>
      <c r="B606" s="70"/>
      <c r="C606" s="70"/>
    </row>
    <row r="607" spans="1:3">
      <c r="A607" s="70"/>
      <c r="B607" s="70"/>
      <c r="C607" s="70"/>
    </row>
    <row r="608" spans="1:3">
      <c r="A608" s="70"/>
      <c r="B608" s="70"/>
      <c r="C608" s="70"/>
    </row>
    <row r="609" spans="1:3">
      <c r="A609" s="70"/>
      <c r="B609" s="70"/>
      <c r="C609" s="70"/>
    </row>
    <row r="610" spans="1:3">
      <c r="A610" s="70"/>
      <c r="B610" s="70"/>
      <c r="C610" s="70"/>
    </row>
    <row r="611" spans="1:3">
      <c r="A611" s="70"/>
      <c r="B611" s="70"/>
      <c r="C611" s="70"/>
    </row>
    <row r="612" spans="1:3">
      <c r="A612" s="70"/>
      <c r="B612" s="70"/>
      <c r="C612" s="70"/>
    </row>
    <row r="613" spans="1:3">
      <c r="A613" s="70"/>
      <c r="B613" s="70"/>
      <c r="C613" s="70"/>
    </row>
    <row r="614" spans="1:3">
      <c r="A614" s="70"/>
      <c r="B614" s="70"/>
      <c r="C614" s="70"/>
    </row>
    <row r="615" spans="1:3">
      <c r="A615" s="70"/>
      <c r="B615" s="70"/>
      <c r="C615" s="70"/>
    </row>
    <row r="616" spans="1:3">
      <c r="A616" s="70"/>
      <c r="B616" s="70"/>
      <c r="C616" s="70"/>
    </row>
    <row r="617" spans="1:3">
      <c r="A617" s="70"/>
      <c r="B617" s="70"/>
      <c r="C617" s="70"/>
    </row>
    <row r="618" spans="1:3">
      <c r="A618" s="70"/>
      <c r="B618" s="70"/>
      <c r="C618" s="70"/>
    </row>
    <row r="619" spans="1:3">
      <c r="A619" s="70"/>
      <c r="B619" s="70"/>
      <c r="C619" s="70"/>
    </row>
    <row r="620" spans="1:3">
      <c r="A620" s="70"/>
      <c r="B620" s="70"/>
      <c r="C620" s="70"/>
    </row>
    <row r="621" spans="1:3">
      <c r="A621" s="70"/>
      <c r="B621" s="70"/>
      <c r="C621" s="70"/>
    </row>
    <row r="622" spans="1:3">
      <c r="A622" s="70"/>
      <c r="B622" s="70"/>
      <c r="C622" s="70"/>
    </row>
    <row r="623" spans="1:3">
      <c r="A623" s="70"/>
      <c r="B623" s="70"/>
      <c r="C623" s="70"/>
    </row>
    <row r="624" spans="1:3">
      <c r="A624" s="70"/>
      <c r="B624" s="70"/>
      <c r="C624" s="70"/>
    </row>
    <row r="625" spans="1:3">
      <c r="A625" s="70"/>
      <c r="B625" s="70"/>
      <c r="C625" s="70"/>
    </row>
    <row r="626" spans="1:3">
      <c r="A626" s="70"/>
      <c r="B626" s="70"/>
      <c r="C626" s="70"/>
    </row>
    <row r="627" spans="1:3">
      <c r="A627" s="70"/>
      <c r="B627" s="70"/>
      <c r="C627" s="70"/>
    </row>
    <row r="628" spans="1:3">
      <c r="A628" s="70"/>
      <c r="B628" s="70"/>
      <c r="C628" s="70"/>
    </row>
    <row r="629" spans="1:3">
      <c r="A629" s="70"/>
      <c r="B629" s="70"/>
      <c r="C629" s="70"/>
    </row>
    <row r="630" spans="1:3">
      <c r="A630" s="70"/>
      <c r="B630" s="70"/>
      <c r="C630" s="70"/>
    </row>
    <row r="631" spans="1:3">
      <c r="A631" s="70"/>
      <c r="B631" s="70"/>
      <c r="C631" s="70"/>
    </row>
    <row r="632" spans="1:3">
      <c r="A632" s="70"/>
      <c r="B632" s="70"/>
      <c r="C632" s="70"/>
    </row>
    <row r="633" spans="1:3">
      <c r="A633" s="70"/>
      <c r="B633" s="70"/>
      <c r="C633" s="70"/>
    </row>
    <row r="634" spans="1:3">
      <c r="A634" s="70"/>
      <c r="B634" s="70"/>
      <c r="C634" s="70"/>
    </row>
    <row r="635" spans="1:3">
      <c r="A635" s="70"/>
      <c r="B635" s="70"/>
      <c r="C635" s="70"/>
    </row>
    <row r="636" spans="1:3">
      <c r="A636" s="70"/>
      <c r="B636" s="70"/>
      <c r="C636" s="70"/>
    </row>
    <row r="637" spans="1:3">
      <c r="A637" s="70"/>
      <c r="B637" s="70"/>
      <c r="C637" s="70"/>
    </row>
    <row r="638" spans="1:3">
      <c r="A638" s="70"/>
      <c r="B638" s="70"/>
      <c r="C638" s="70"/>
    </row>
    <row r="639" spans="1:3">
      <c r="A639" s="70"/>
      <c r="B639" s="70"/>
      <c r="C639" s="70"/>
    </row>
    <row r="640" spans="1:3">
      <c r="A640" s="70"/>
      <c r="B640" s="70"/>
      <c r="C640" s="70"/>
    </row>
    <row r="641" spans="1:3">
      <c r="A641" s="70"/>
      <c r="B641" s="70"/>
      <c r="C641" s="70"/>
    </row>
    <row r="642" spans="1:3">
      <c r="A642" s="70"/>
      <c r="B642" s="70"/>
      <c r="C642" s="70"/>
    </row>
    <row r="643" spans="1:3">
      <c r="A643" s="70"/>
      <c r="B643" s="70"/>
      <c r="C643" s="70"/>
    </row>
    <row r="644" spans="1:3">
      <c r="A644" s="70"/>
      <c r="B644" s="70"/>
      <c r="C644" s="70"/>
    </row>
    <row r="645" spans="1:3">
      <c r="A645" s="70"/>
      <c r="B645" s="70"/>
      <c r="C645" s="70"/>
    </row>
    <row r="646" spans="1:3">
      <c r="A646" s="70"/>
      <c r="B646" s="70"/>
      <c r="C646" s="70"/>
    </row>
    <row r="647" spans="1:3">
      <c r="A647" s="70"/>
      <c r="B647" s="70"/>
      <c r="C647" s="70"/>
    </row>
    <row r="648" spans="1:3">
      <c r="A648" s="70"/>
      <c r="B648" s="70"/>
      <c r="C648" s="70"/>
    </row>
    <row r="649" spans="1:3">
      <c r="A649" s="70"/>
      <c r="B649" s="70"/>
      <c r="C649" s="70"/>
    </row>
    <row r="650" spans="1:3">
      <c r="A650" s="70"/>
      <c r="B650" s="70"/>
      <c r="C650" s="70"/>
    </row>
    <row r="651" spans="1:3">
      <c r="A651" s="70"/>
      <c r="B651" s="70"/>
      <c r="C651" s="70"/>
    </row>
    <row r="652" spans="1:3">
      <c r="A652" s="70"/>
      <c r="B652" s="70"/>
      <c r="C652" s="70"/>
    </row>
    <row r="653" spans="1:3">
      <c r="A653" s="70"/>
      <c r="B653" s="70"/>
      <c r="C653" s="70"/>
    </row>
    <row r="654" spans="1:3">
      <c r="A654" s="70"/>
      <c r="B654" s="70"/>
      <c r="C654" s="70"/>
    </row>
    <row r="655" spans="1:3">
      <c r="A655" s="70"/>
      <c r="B655" s="70"/>
      <c r="C655" s="70"/>
    </row>
    <row r="656" spans="1:3">
      <c r="A656" s="70"/>
      <c r="B656" s="70"/>
      <c r="C656" s="70"/>
    </row>
    <row r="657" spans="1:3">
      <c r="A657" s="70"/>
      <c r="B657" s="70"/>
      <c r="C657" s="70"/>
    </row>
    <row r="658" spans="1:3">
      <c r="A658" s="70"/>
      <c r="B658" s="70"/>
      <c r="C658" s="70"/>
    </row>
    <row r="659" spans="1:3">
      <c r="A659" s="70"/>
      <c r="B659" s="70"/>
      <c r="C659" s="70"/>
    </row>
    <row r="660" spans="1:3">
      <c r="A660" s="70"/>
      <c r="B660" s="70"/>
      <c r="C660" s="70"/>
    </row>
    <row r="661" spans="1:3">
      <c r="A661" s="70"/>
      <c r="B661" s="70"/>
      <c r="C661" s="70"/>
    </row>
    <row r="662" spans="1:3">
      <c r="A662" s="70"/>
      <c r="B662" s="70"/>
      <c r="C662" s="70"/>
    </row>
    <row r="663" spans="1:3">
      <c r="A663" s="70"/>
      <c r="B663" s="70"/>
      <c r="C663" s="70"/>
    </row>
    <row r="664" spans="1:3">
      <c r="A664" s="70"/>
      <c r="B664" s="70"/>
      <c r="C664" s="70"/>
    </row>
    <row r="665" spans="1:3">
      <c r="A665" s="70"/>
      <c r="B665" s="70"/>
      <c r="C665" s="70"/>
    </row>
    <row r="666" spans="1:3">
      <c r="A666" s="70"/>
      <c r="B666" s="70"/>
      <c r="C666" s="70"/>
    </row>
    <row r="667" spans="1:3">
      <c r="A667" s="70"/>
      <c r="B667" s="70"/>
      <c r="C667" s="70"/>
    </row>
    <row r="668" spans="1:3">
      <c r="A668" s="70"/>
      <c r="B668" s="70"/>
      <c r="C668" s="70"/>
    </row>
    <row r="669" spans="1:3">
      <c r="A669" s="70"/>
      <c r="B669" s="70"/>
      <c r="C669" s="70"/>
    </row>
    <row r="670" spans="1:3">
      <c r="A670" s="70"/>
      <c r="B670" s="70"/>
      <c r="C670" s="70"/>
    </row>
    <row r="671" spans="1:3">
      <c r="A671" s="70"/>
      <c r="B671" s="70"/>
      <c r="C671" s="70"/>
    </row>
    <row r="672" spans="1:3">
      <c r="A672" s="70"/>
      <c r="B672" s="70"/>
      <c r="C672" s="70"/>
    </row>
    <row r="673" spans="1:3">
      <c r="A673" s="70"/>
      <c r="B673" s="70"/>
      <c r="C673" s="70"/>
    </row>
    <row r="674" spans="1:3">
      <c r="A674" s="70"/>
      <c r="B674" s="70"/>
      <c r="C674" s="70"/>
    </row>
    <row r="675" spans="1:3">
      <c r="A675" s="70"/>
      <c r="B675" s="70"/>
      <c r="C675" s="70"/>
    </row>
    <row r="676" spans="1:3">
      <c r="A676" s="70"/>
      <c r="B676" s="70"/>
      <c r="C676" s="70"/>
    </row>
    <row r="677" spans="1:3">
      <c r="A677" s="70"/>
      <c r="B677" s="70"/>
      <c r="C677" s="70"/>
    </row>
    <row r="678" spans="1:3">
      <c r="A678" s="70"/>
      <c r="B678" s="70"/>
      <c r="C678" s="70"/>
    </row>
    <row r="679" spans="1:3">
      <c r="A679" s="70"/>
      <c r="B679" s="70"/>
      <c r="C679" s="70"/>
    </row>
    <row r="680" spans="1:3">
      <c r="A680" s="70"/>
      <c r="B680" s="70"/>
      <c r="C680" s="70"/>
    </row>
    <row r="681" spans="1:3">
      <c r="A681" s="70"/>
      <c r="B681" s="70"/>
      <c r="C681" s="70"/>
    </row>
    <row r="682" spans="1:3">
      <c r="A682" s="70"/>
      <c r="B682" s="70"/>
      <c r="C682" s="70"/>
    </row>
    <row r="683" spans="1:3">
      <c r="A683" s="70"/>
      <c r="B683" s="70"/>
      <c r="C683" s="70"/>
    </row>
    <row r="684" spans="1:3">
      <c r="A684" s="70"/>
      <c r="B684" s="70"/>
      <c r="C684" s="70"/>
    </row>
    <row r="685" spans="1:3">
      <c r="A685" s="70"/>
      <c r="B685" s="70"/>
      <c r="C685" s="70"/>
    </row>
    <row r="686" spans="1:3">
      <c r="A686" s="70"/>
      <c r="B686" s="70"/>
      <c r="C686" s="70"/>
    </row>
    <row r="687" spans="1:3">
      <c r="A687" s="70"/>
      <c r="B687" s="70"/>
      <c r="C687" s="70"/>
    </row>
    <row r="688" spans="1:3">
      <c r="A688" s="70"/>
      <c r="B688" s="70"/>
      <c r="C688" s="70"/>
    </row>
    <row r="689" spans="1:3">
      <c r="A689" s="70"/>
      <c r="B689" s="70"/>
      <c r="C689" s="70"/>
    </row>
    <row r="690" spans="1:3">
      <c r="A690" s="70"/>
      <c r="B690" s="70"/>
      <c r="C690" s="70"/>
    </row>
    <row r="691" spans="1:3">
      <c r="A691" s="70"/>
      <c r="B691" s="70"/>
      <c r="C691" s="70"/>
    </row>
    <row r="692" spans="1:3">
      <c r="A692" s="70"/>
      <c r="B692" s="70"/>
      <c r="C692" s="70"/>
    </row>
    <row r="693" spans="1:3">
      <c r="A693" s="70"/>
      <c r="B693" s="70"/>
      <c r="C693" s="70"/>
    </row>
    <row r="694" spans="1:3">
      <c r="A694" s="70"/>
      <c r="B694" s="70"/>
      <c r="C694" s="70"/>
    </row>
    <row r="695" spans="1:3">
      <c r="A695" s="70"/>
      <c r="B695" s="70"/>
      <c r="C695" s="70"/>
    </row>
    <row r="696" spans="1:3">
      <c r="A696" s="70"/>
      <c r="B696" s="70"/>
      <c r="C696" s="70"/>
    </row>
    <row r="697" spans="1:3">
      <c r="A697" s="70"/>
      <c r="B697" s="70"/>
      <c r="C697" s="70"/>
    </row>
    <row r="698" spans="1:3">
      <c r="A698" s="70"/>
      <c r="B698" s="70"/>
      <c r="C698" s="70"/>
    </row>
    <row r="699" spans="1:3">
      <c r="A699" s="70"/>
      <c r="B699" s="70"/>
      <c r="C699" s="70"/>
    </row>
    <row r="700" spans="1:3">
      <c r="A700" s="70"/>
      <c r="B700" s="70"/>
      <c r="C700" s="70"/>
    </row>
    <row r="701" spans="1:3">
      <c r="A701" s="70"/>
      <c r="B701" s="70"/>
      <c r="C701" s="70"/>
    </row>
    <row r="702" spans="1:3">
      <c r="A702" s="70"/>
      <c r="B702" s="70"/>
      <c r="C702" s="70"/>
    </row>
    <row r="703" spans="1:3">
      <c r="A703" s="70"/>
      <c r="B703" s="70"/>
      <c r="C703" s="70"/>
    </row>
    <row r="704" spans="1:3">
      <c r="A704" s="70"/>
      <c r="B704" s="70"/>
      <c r="C704" s="70"/>
    </row>
    <row r="705" spans="1:3">
      <c r="A705" s="70"/>
      <c r="B705" s="70"/>
      <c r="C705" s="70"/>
    </row>
    <row r="706" spans="1:3">
      <c r="A706" s="70"/>
      <c r="B706" s="70"/>
      <c r="C706" s="70"/>
    </row>
    <row r="707" spans="1:3">
      <c r="A707" s="70"/>
      <c r="B707" s="70"/>
      <c r="C707" s="70"/>
    </row>
    <row r="708" spans="1:3">
      <c r="A708" s="70"/>
      <c r="B708" s="70"/>
      <c r="C708" s="70"/>
    </row>
    <row r="709" spans="1:3">
      <c r="A709" s="70"/>
      <c r="B709" s="70"/>
      <c r="C709" s="70"/>
    </row>
    <row r="710" spans="1:3">
      <c r="A710" s="70"/>
      <c r="B710" s="70"/>
      <c r="C710" s="70"/>
    </row>
    <row r="711" spans="1:3">
      <c r="A711" s="70"/>
      <c r="B711" s="70"/>
      <c r="C711" s="70"/>
    </row>
    <row r="712" spans="1:3">
      <c r="A712" s="70"/>
      <c r="B712" s="70"/>
      <c r="C712" s="70"/>
    </row>
    <row r="713" spans="1:3">
      <c r="A713" s="70"/>
      <c r="B713" s="70"/>
      <c r="C713" s="70"/>
    </row>
    <row r="714" spans="1:3">
      <c r="A714" s="70"/>
      <c r="B714" s="70"/>
      <c r="C714" s="70"/>
    </row>
    <row r="715" spans="1:3">
      <c r="A715" s="70"/>
      <c r="B715" s="70"/>
      <c r="C715" s="70"/>
    </row>
    <row r="716" spans="1:3">
      <c r="A716" s="70"/>
      <c r="B716" s="70"/>
      <c r="C716" s="70"/>
    </row>
    <row r="717" spans="1:3">
      <c r="A717" s="70"/>
      <c r="B717" s="70"/>
      <c r="C717" s="70"/>
    </row>
    <row r="718" spans="1:3">
      <c r="A718" s="70"/>
      <c r="B718" s="70"/>
      <c r="C718" s="70"/>
    </row>
    <row r="719" spans="1:3">
      <c r="A719" s="70"/>
      <c r="B719" s="70"/>
      <c r="C719" s="70"/>
    </row>
    <row r="720" spans="1:3">
      <c r="A720" s="70"/>
      <c r="B720" s="70"/>
      <c r="C720" s="70"/>
    </row>
    <row r="721" spans="1:3">
      <c r="A721" s="70"/>
      <c r="B721" s="70"/>
      <c r="C721" s="70"/>
    </row>
    <row r="722" spans="1:3">
      <c r="A722" s="70"/>
      <c r="B722" s="70"/>
      <c r="C722" s="70"/>
    </row>
    <row r="723" spans="1:3">
      <c r="A723" s="70"/>
      <c r="B723" s="70"/>
      <c r="C723" s="70"/>
    </row>
    <row r="724" spans="1:3">
      <c r="A724" s="70"/>
      <c r="B724" s="70"/>
      <c r="C724" s="70"/>
    </row>
    <row r="725" spans="1:3">
      <c r="A725" s="70"/>
      <c r="B725" s="70"/>
      <c r="C725" s="70"/>
    </row>
    <row r="726" spans="1:3">
      <c r="A726" s="70"/>
      <c r="B726" s="70"/>
      <c r="C726" s="70"/>
    </row>
    <row r="727" spans="1:3">
      <c r="A727" s="70"/>
      <c r="B727" s="70"/>
      <c r="C727" s="70"/>
    </row>
    <row r="728" spans="1:3">
      <c r="A728" s="70"/>
      <c r="B728" s="70"/>
      <c r="C728" s="70"/>
    </row>
    <row r="729" spans="1:3">
      <c r="A729" s="70"/>
      <c r="B729" s="70"/>
      <c r="C729" s="70"/>
    </row>
    <row r="730" spans="1:3">
      <c r="A730" s="70"/>
      <c r="B730" s="70"/>
      <c r="C730" s="70"/>
    </row>
    <row r="731" spans="1:3">
      <c r="A731" s="70"/>
      <c r="B731" s="70"/>
      <c r="C731" s="70"/>
    </row>
    <row r="732" spans="1:3">
      <c r="A732" s="70"/>
      <c r="B732" s="70"/>
      <c r="C732" s="70"/>
    </row>
    <row r="733" spans="1:3">
      <c r="A733" s="70"/>
      <c r="B733" s="70"/>
      <c r="C733" s="70"/>
    </row>
    <row r="734" spans="1:3">
      <c r="A734" s="70"/>
      <c r="B734" s="70"/>
      <c r="C734" s="70"/>
    </row>
    <row r="735" spans="1:3">
      <c r="A735" s="70"/>
      <c r="B735" s="70"/>
      <c r="C735" s="70"/>
    </row>
    <row r="736" spans="1:3">
      <c r="A736" s="70"/>
      <c r="B736" s="70"/>
      <c r="C736" s="70"/>
    </row>
    <row r="737" spans="1:3">
      <c r="A737" s="70"/>
      <c r="B737" s="70"/>
      <c r="C737" s="70"/>
    </row>
    <row r="738" spans="1:3">
      <c r="A738" s="70"/>
      <c r="B738" s="70"/>
      <c r="C738" s="70"/>
    </row>
    <row r="739" spans="1:3">
      <c r="A739" s="70"/>
      <c r="B739" s="70"/>
      <c r="C739" s="70"/>
    </row>
    <row r="740" spans="1:3">
      <c r="A740" s="70"/>
      <c r="B740" s="70"/>
      <c r="C740" s="70"/>
    </row>
    <row r="741" spans="1:3">
      <c r="A741" s="70"/>
      <c r="B741" s="70"/>
      <c r="C741" s="70"/>
    </row>
    <row r="742" spans="1:3">
      <c r="A742" s="70"/>
      <c r="B742" s="70"/>
      <c r="C742" s="70"/>
    </row>
    <row r="743" spans="1:3">
      <c r="A743" s="70"/>
      <c r="B743" s="70"/>
      <c r="C743" s="70"/>
    </row>
    <row r="744" spans="1:3">
      <c r="A744" s="70"/>
      <c r="B744" s="70"/>
      <c r="C744" s="70"/>
    </row>
    <row r="745" spans="1:3">
      <c r="A745" s="70"/>
      <c r="B745" s="70"/>
      <c r="C745" s="70"/>
    </row>
    <row r="746" spans="1:3">
      <c r="A746" s="70"/>
      <c r="B746" s="70"/>
      <c r="C746" s="70"/>
    </row>
    <row r="747" spans="1:3">
      <c r="A747" s="70"/>
      <c r="B747" s="70"/>
      <c r="C747" s="70"/>
    </row>
    <row r="748" spans="1:3">
      <c r="A748" s="70"/>
      <c r="B748" s="70"/>
      <c r="C748" s="70"/>
    </row>
    <row r="749" spans="1:3">
      <c r="A749" s="70"/>
      <c r="B749" s="70"/>
      <c r="C749" s="70"/>
    </row>
    <row r="750" spans="1:3">
      <c r="A750" s="70"/>
      <c r="B750" s="70"/>
      <c r="C750" s="70"/>
    </row>
    <row r="751" spans="1:3">
      <c r="A751" s="70"/>
      <c r="B751" s="70"/>
      <c r="C751" s="70"/>
    </row>
    <row r="752" spans="1:3">
      <c r="A752" s="70"/>
      <c r="B752" s="70"/>
      <c r="C752" s="70"/>
    </row>
    <row r="753" spans="1:3">
      <c r="A753" s="70"/>
      <c r="B753" s="70"/>
      <c r="C753" s="70"/>
    </row>
    <row r="754" spans="1:3">
      <c r="A754" s="70"/>
      <c r="B754" s="70"/>
      <c r="C754" s="70"/>
    </row>
    <row r="755" spans="1:3">
      <c r="A755" s="70"/>
      <c r="B755" s="70"/>
      <c r="C755" s="70"/>
    </row>
    <row r="756" spans="1:3">
      <c r="A756" s="70"/>
      <c r="B756" s="70"/>
      <c r="C756" s="70"/>
    </row>
    <row r="757" spans="1:3">
      <c r="A757" s="70"/>
      <c r="B757" s="70"/>
      <c r="C757" s="70"/>
    </row>
    <row r="758" spans="1:3">
      <c r="A758" s="70"/>
      <c r="B758" s="70"/>
      <c r="C758" s="70"/>
    </row>
    <row r="759" spans="1:3">
      <c r="A759" s="70"/>
      <c r="B759" s="70"/>
      <c r="C759" s="70"/>
    </row>
    <row r="760" spans="1:3">
      <c r="A760" s="70"/>
      <c r="B760" s="70"/>
      <c r="C760" s="70"/>
    </row>
    <row r="761" spans="1:3">
      <c r="A761" s="70"/>
      <c r="B761" s="70"/>
      <c r="C761" s="70"/>
    </row>
    <row r="762" spans="1:3">
      <c r="A762" s="70"/>
      <c r="B762" s="70"/>
      <c r="C762" s="70"/>
    </row>
    <row r="763" spans="1:3">
      <c r="A763" s="70"/>
      <c r="B763" s="70"/>
      <c r="C763" s="70"/>
    </row>
    <row r="764" spans="1:3">
      <c r="A764" s="70"/>
      <c r="B764" s="70"/>
      <c r="C764" s="70"/>
    </row>
    <row r="765" spans="1:3">
      <c r="A765" s="70"/>
      <c r="B765" s="70"/>
      <c r="C765" s="70"/>
    </row>
    <row r="766" spans="1:3">
      <c r="A766" s="70"/>
      <c r="B766" s="70"/>
      <c r="C766" s="70"/>
    </row>
    <row r="767" spans="1:3">
      <c r="A767" s="70"/>
      <c r="B767" s="70"/>
      <c r="C767" s="70"/>
    </row>
    <row r="768" spans="1:3">
      <c r="A768" s="70"/>
      <c r="B768" s="70"/>
      <c r="C768" s="70"/>
    </row>
    <row r="769" spans="1:3">
      <c r="A769" s="70"/>
      <c r="B769" s="70"/>
      <c r="C769" s="70"/>
    </row>
    <row r="770" spans="1:3">
      <c r="A770" s="70"/>
      <c r="B770" s="70"/>
      <c r="C770" s="70"/>
    </row>
    <row r="771" spans="1:3">
      <c r="A771" s="70"/>
      <c r="B771" s="70"/>
      <c r="C771" s="70"/>
    </row>
    <row r="772" spans="1:3">
      <c r="A772" s="70"/>
      <c r="B772" s="70"/>
      <c r="C772" s="70"/>
    </row>
    <row r="773" spans="1:3">
      <c r="A773" s="70"/>
      <c r="B773" s="70"/>
      <c r="C773" s="70"/>
    </row>
    <row r="774" spans="1:3">
      <c r="A774" s="70"/>
      <c r="B774" s="70"/>
      <c r="C774" s="70"/>
    </row>
    <row r="775" spans="1:3">
      <c r="A775" s="70"/>
      <c r="B775" s="70"/>
      <c r="C775" s="70"/>
    </row>
    <row r="776" spans="1:3">
      <c r="A776" s="70"/>
      <c r="B776" s="70"/>
      <c r="C776" s="70"/>
    </row>
    <row r="777" spans="1:3">
      <c r="A777" s="70"/>
      <c r="B777" s="70"/>
      <c r="C777" s="70"/>
    </row>
    <row r="778" spans="1:3">
      <c r="A778" s="70"/>
      <c r="B778" s="70"/>
      <c r="C778" s="70"/>
    </row>
    <row r="779" spans="1:3">
      <c r="A779" s="70"/>
      <c r="B779" s="70"/>
      <c r="C779" s="70"/>
    </row>
    <row r="780" spans="1:3">
      <c r="A780" s="70"/>
      <c r="B780" s="70"/>
      <c r="C780" s="70"/>
    </row>
    <row r="781" spans="1:3">
      <c r="A781" s="70"/>
      <c r="B781" s="70"/>
      <c r="C781" s="70"/>
    </row>
    <row r="782" spans="1:3">
      <c r="A782" s="70"/>
      <c r="B782" s="70"/>
      <c r="C782" s="70"/>
    </row>
    <row r="783" spans="1:3">
      <c r="A783" s="70"/>
      <c r="B783" s="70"/>
      <c r="C783" s="70"/>
    </row>
    <row r="784" spans="1:3">
      <c r="A784" s="70"/>
      <c r="B784" s="70"/>
      <c r="C784" s="70"/>
    </row>
    <row r="785" spans="1:3">
      <c r="A785" s="70"/>
      <c r="B785" s="70"/>
      <c r="C785" s="70"/>
    </row>
    <row r="786" spans="1:3">
      <c r="A786" s="70"/>
      <c r="B786" s="70"/>
      <c r="C786" s="70"/>
    </row>
    <row r="787" spans="1:3">
      <c r="A787" s="70"/>
      <c r="B787" s="70"/>
      <c r="C787" s="70"/>
    </row>
    <row r="788" spans="1:3">
      <c r="A788" s="70"/>
      <c r="B788" s="70"/>
      <c r="C788" s="70"/>
    </row>
    <row r="789" spans="1:3">
      <c r="A789" s="70"/>
      <c r="B789" s="70"/>
      <c r="C789" s="70"/>
    </row>
    <row r="790" spans="1:3">
      <c r="A790" s="70"/>
      <c r="B790" s="70"/>
      <c r="C790" s="70"/>
    </row>
    <row r="791" spans="1:3">
      <c r="A791" s="70"/>
      <c r="B791" s="70"/>
      <c r="C791" s="70"/>
    </row>
    <row r="792" spans="1:3">
      <c r="A792" s="70"/>
      <c r="B792" s="70"/>
      <c r="C792" s="70"/>
    </row>
    <row r="793" spans="1:3">
      <c r="A793" s="70"/>
      <c r="B793" s="70"/>
      <c r="C793" s="70"/>
    </row>
    <row r="794" spans="1:3">
      <c r="A794" s="70"/>
      <c r="B794" s="70"/>
      <c r="C794" s="70"/>
    </row>
    <row r="795" spans="1:3">
      <c r="A795" s="70"/>
      <c r="B795" s="70"/>
      <c r="C795" s="70"/>
    </row>
    <row r="796" spans="1:3">
      <c r="A796" s="70"/>
      <c r="B796" s="70"/>
      <c r="C796" s="70"/>
    </row>
    <row r="797" spans="1:3">
      <c r="A797" s="70"/>
      <c r="B797" s="70"/>
      <c r="C797" s="70"/>
    </row>
    <row r="798" spans="1:3">
      <c r="A798" s="70"/>
      <c r="B798" s="70"/>
      <c r="C798" s="70"/>
    </row>
    <row r="799" spans="1:3">
      <c r="A799" s="70"/>
      <c r="B799" s="70"/>
      <c r="C799" s="70"/>
    </row>
    <row r="800" spans="1:3">
      <c r="A800" s="70"/>
      <c r="B800" s="70"/>
      <c r="C800" s="70"/>
    </row>
    <row r="801" spans="1:3">
      <c r="A801" s="70"/>
      <c r="B801" s="70"/>
      <c r="C801" s="70"/>
    </row>
    <row r="802" spans="1:3">
      <c r="A802" s="70"/>
      <c r="B802" s="70"/>
      <c r="C802" s="70"/>
    </row>
    <row r="803" spans="1:3">
      <c r="A803" s="70"/>
      <c r="B803" s="70"/>
      <c r="C803" s="70"/>
    </row>
    <row r="804" spans="1:3">
      <c r="A804" s="70"/>
      <c r="B804" s="70"/>
      <c r="C804" s="70"/>
    </row>
    <row r="805" spans="1:3">
      <c r="A805" s="70"/>
      <c r="B805" s="70"/>
      <c r="C805" s="70"/>
    </row>
    <row r="806" spans="1:3">
      <c r="A806" s="70"/>
      <c r="B806" s="70"/>
      <c r="C806" s="70"/>
    </row>
    <row r="807" spans="1:3">
      <c r="A807" s="70"/>
      <c r="B807" s="70"/>
      <c r="C807" s="70"/>
    </row>
    <row r="808" spans="1:3">
      <c r="A808" s="70"/>
      <c r="B808" s="70"/>
      <c r="C808" s="70"/>
    </row>
    <row r="809" spans="1:3">
      <c r="A809" s="70"/>
      <c r="B809" s="70"/>
      <c r="C809" s="70"/>
    </row>
    <row r="810" spans="1:3">
      <c r="A810" s="70"/>
      <c r="B810" s="70"/>
      <c r="C810" s="70"/>
    </row>
    <row r="811" spans="1:3">
      <c r="A811" s="70"/>
      <c r="B811" s="70"/>
      <c r="C811" s="70"/>
    </row>
    <row r="812" spans="1:3">
      <c r="A812" s="70"/>
      <c r="B812" s="70"/>
      <c r="C812" s="70"/>
    </row>
    <row r="813" spans="1:3">
      <c r="A813" s="70"/>
      <c r="B813" s="70"/>
      <c r="C813" s="70"/>
    </row>
    <row r="814" spans="1:3">
      <c r="A814" s="70"/>
      <c r="B814" s="70"/>
      <c r="C814" s="70"/>
    </row>
    <row r="815" spans="1:3">
      <c r="A815" s="70"/>
      <c r="B815" s="70"/>
      <c r="C815" s="70"/>
    </row>
    <row r="816" spans="1:3">
      <c r="A816" s="70"/>
      <c r="B816" s="70"/>
      <c r="C816" s="70"/>
    </row>
    <row r="817" spans="1:3">
      <c r="A817" s="70"/>
      <c r="B817" s="70"/>
      <c r="C817" s="70"/>
    </row>
    <row r="818" spans="1:3">
      <c r="A818" s="70"/>
      <c r="B818" s="70"/>
      <c r="C818" s="70"/>
    </row>
    <row r="819" spans="1:3">
      <c r="A819" s="70"/>
      <c r="B819" s="70"/>
      <c r="C819" s="70"/>
    </row>
    <row r="820" spans="1:3">
      <c r="A820" s="70"/>
      <c r="B820" s="70"/>
      <c r="C820" s="70"/>
    </row>
    <row r="821" spans="1:3">
      <c r="A821" s="70"/>
      <c r="B821" s="70"/>
      <c r="C821" s="70"/>
    </row>
    <row r="822" spans="1:3">
      <c r="A822" s="70"/>
      <c r="B822" s="70"/>
      <c r="C822" s="70"/>
    </row>
    <row r="823" spans="1:3">
      <c r="A823" s="70"/>
      <c r="B823" s="70"/>
      <c r="C823" s="70"/>
    </row>
    <row r="824" spans="1:3">
      <c r="A824" s="70"/>
      <c r="B824" s="70"/>
      <c r="C824" s="70"/>
    </row>
    <row r="825" spans="1:3">
      <c r="A825" s="70"/>
      <c r="B825" s="70"/>
      <c r="C825" s="70"/>
    </row>
    <row r="826" spans="1:3">
      <c r="A826" s="70"/>
      <c r="B826" s="70"/>
      <c r="C826" s="70"/>
    </row>
    <row r="827" spans="1:3">
      <c r="A827" s="70"/>
      <c r="B827" s="70"/>
      <c r="C827" s="70"/>
    </row>
    <row r="828" spans="1:3">
      <c r="A828" s="70"/>
      <c r="B828" s="70"/>
      <c r="C828" s="70"/>
    </row>
    <row r="829" spans="1:3">
      <c r="A829" s="70"/>
      <c r="B829" s="70"/>
      <c r="C829" s="70"/>
    </row>
    <row r="830" spans="1:3">
      <c r="A830" s="70"/>
      <c r="B830" s="70"/>
      <c r="C830" s="70"/>
    </row>
    <row r="831" spans="1:3">
      <c r="A831" s="70"/>
      <c r="B831" s="70"/>
      <c r="C831" s="70"/>
    </row>
    <row r="832" spans="1:3">
      <c r="A832" s="70"/>
      <c r="B832" s="70"/>
      <c r="C832" s="70"/>
    </row>
    <row r="833" spans="1:3">
      <c r="A833" s="70"/>
      <c r="B833" s="70"/>
      <c r="C833" s="70"/>
    </row>
    <row r="834" spans="1:3">
      <c r="A834" s="70"/>
      <c r="B834" s="70"/>
      <c r="C834" s="70"/>
    </row>
    <row r="835" spans="1:3">
      <c r="A835" s="70"/>
      <c r="B835" s="70"/>
      <c r="C835" s="70"/>
    </row>
    <row r="836" spans="1:3">
      <c r="A836" s="70"/>
      <c r="B836" s="70"/>
      <c r="C836" s="70"/>
    </row>
    <row r="837" spans="1:3">
      <c r="A837" s="70"/>
      <c r="B837" s="70"/>
      <c r="C837" s="70"/>
    </row>
    <row r="838" spans="1:3">
      <c r="A838" s="70"/>
      <c r="B838" s="70"/>
      <c r="C838" s="70"/>
    </row>
    <row r="839" spans="1:3">
      <c r="A839" s="70"/>
      <c r="B839" s="70"/>
      <c r="C839" s="70"/>
    </row>
    <row r="840" spans="1:3">
      <c r="A840" s="70"/>
      <c r="B840" s="70"/>
      <c r="C840" s="70"/>
    </row>
    <row r="841" spans="1:3">
      <c r="A841" s="70"/>
      <c r="B841" s="70"/>
      <c r="C841" s="70"/>
    </row>
    <row r="842" spans="1:3">
      <c r="A842" s="70"/>
      <c r="B842" s="70"/>
      <c r="C842" s="70"/>
    </row>
    <row r="843" spans="1:3">
      <c r="A843" s="70"/>
      <c r="B843" s="70"/>
      <c r="C843" s="70"/>
    </row>
    <row r="844" spans="1:3">
      <c r="A844" s="70"/>
      <c r="B844" s="70"/>
      <c r="C844" s="70"/>
    </row>
    <row r="845" spans="1:3">
      <c r="A845" s="70"/>
      <c r="B845" s="70"/>
      <c r="C845" s="70"/>
    </row>
    <row r="846" spans="1:3">
      <c r="A846" s="70"/>
      <c r="B846" s="70"/>
      <c r="C846" s="70"/>
    </row>
    <row r="847" spans="1:3">
      <c r="A847" s="70"/>
      <c r="B847" s="70"/>
      <c r="C847" s="70"/>
    </row>
    <row r="848" spans="1:3">
      <c r="A848" s="70"/>
      <c r="B848" s="70"/>
      <c r="C848" s="70"/>
    </row>
    <row r="849" spans="1:3">
      <c r="A849" s="70"/>
      <c r="B849" s="70"/>
      <c r="C849" s="70"/>
    </row>
    <row r="850" spans="1:3">
      <c r="A850" s="70"/>
      <c r="B850" s="70"/>
      <c r="C850" s="70"/>
    </row>
    <row r="851" spans="1:3">
      <c r="A851" s="70"/>
      <c r="B851" s="70"/>
      <c r="C851" s="70"/>
    </row>
    <row r="852" spans="1:3">
      <c r="A852" s="70"/>
      <c r="B852" s="70"/>
      <c r="C852" s="70"/>
    </row>
    <row r="853" spans="1:3">
      <c r="A853" s="70"/>
      <c r="B853" s="70"/>
      <c r="C853" s="70"/>
    </row>
    <row r="854" spans="1:3">
      <c r="A854" s="70"/>
      <c r="B854" s="70"/>
      <c r="C854" s="70"/>
    </row>
    <row r="855" spans="1:3">
      <c r="A855" s="70"/>
      <c r="B855" s="70"/>
      <c r="C855" s="70"/>
    </row>
    <row r="856" spans="1:3">
      <c r="A856" s="70"/>
      <c r="B856" s="70"/>
      <c r="C856" s="70"/>
    </row>
    <row r="857" spans="1:3">
      <c r="A857" s="70"/>
      <c r="B857" s="70"/>
      <c r="C857" s="70"/>
    </row>
    <row r="858" spans="1:3">
      <c r="A858" s="70"/>
      <c r="B858" s="70"/>
      <c r="C858" s="70"/>
    </row>
    <row r="859" spans="1:3">
      <c r="A859" s="70"/>
      <c r="B859" s="70"/>
      <c r="C859" s="70"/>
    </row>
    <row r="860" spans="1:3">
      <c r="A860" s="70"/>
      <c r="B860" s="70"/>
      <c r="C860" s="70"/>
    </row>
    <row r="861" spans="1:3">
      <c r="A861" s="70"/>
      <c r="B861" s="70"/>
      <c r="C861" s="70"/>
    </row>
    <row r="862" spans="1:3">
      <c r="A862" s="70"/>
      <c r="B862" s="70"/>
      <c r="C862" s="70"/>
    </row>
    <row r="863" spans="1:3">
      <c r="A863" s="70"/>
      <c r="B863" s="70"/>
      <c r="C863" s="70"/>
    </row>
    <row r="864" spans="1:3">
      <c r="A864" s="70"/>
      <c r="B864" s="70"/>
      <c r="C864" s="70"/>
    </row>
    <row r="865" spans="1:3">
      <c r="A865" s="70"/>
      <c r="B865" s="70"/>
      <c r="C865" s="70"/>
    </row>
    <row r="866" spans="1:3">
      <c r="A866" s="70"/>
      <c r="B866" s="70"/>
      <c r="C866" s="70"/>
    </row>
    <row r="867" spans="1:3">
      <c r="A867" s="70"/>
      <c r="B867" s="70"/>
      <c r="C867" s="70"/>
    </row>
    <row r="868" spans="1:3">
      <c r="A868" s="70"/>
      <c r="B868" s="70"/>
      <c r="C868" s="70"/>
    </row>
    <row r="869" spans="1:3">
      <c r="A869" s="70"/>
      <c r="B869" s="70"/>
      <c r="C869" s="70"/>
    </row>
    <row r="870" spans="1:3">
      <c r="A870" s="70"/>
      <c r="B870" s="70"/>
      <c r="C870" s="70"/>
    </row>
    <row r="871" spans="1:3">
      <c r="A871" s="70"/>
      <c r="B871" s="70"/>
      <c r="C871" s="70"/>
    </row>
    <row r="872" spans="1:3">
      <c r="A872" s="70"/>
      <c r="B872" s="70"/>
      <c r="C872" s="70"/>
    </row>
    <row r="873" spans="1:3">
      <c r="A873" s="70"/>
      <c r="B873" s="70"/>
      <c r="C873" s="70"/>
    </row>
    <row r="874" spans="1:3">
      <c r="A874" s="70"/>
      <c r="B874" s="70"/>
      <c r="C874" s="70"/>
    </row>
    <row r="875" spans="1:3">
      <c r="A875" s="70"/>
      <c r="B875" s="70"/>
      <c r="C875" s="70"/>
    </row>
    <row r="876" spans="1:3">
      <c r="A876" s="70"/>
      <c r="B876" s="70"/>
      <c r="C876" s="70"/>
    </row>
    <row r="877" spans="1:3">
      <c r="A877" s="70"/>
      <c r="B877" s="70"/>
      <c r="C877" s="70"/>
    </row>
    <row r="878" spans="1:3">
      <c r="A878" s="70"/>
      <c r="B878" s="70"/>
      <c r="C878" s="70"/>
    </row>
    <row r="879" spans="1:3">
      <c r="A879" s="70"/>
      <c r="B879" s="70"/>
      <c r="C879" s="70"/>
    </row>
    <row r="880" spans="1:3">
      <c r="A880" s="70"/>
      <c r="B880" s="70"/>
      <c r="C880" s="70"/>
    </row>
    <row r="881" spans="1:3">
      <c r="A881" s="70"/>
      <c r="B881" s="70"/>
      <c r="C881" s="70"/>
    </row>
    <row r="882" spans="1:3">
      <c r="A882" s="70"/>
      <c r="B882" s="70"/>
      <c r="C882" s="70"/>
    </row>
    <row r="883" spans="1:3">
      <c r="A883" s="70"/>
      <c r="B883" s="70"/>
      <c r="C883" s="70"/>
    </row>
    <row r="884" spans="1:3">
      <c r="A884" s="70"/>
      <c r="B884" s="70"/>
      <c r="C884" s="70"/>
    </row>
    <row r="885" spans="1:3">
      <c r="A885" s="70"/>
      <c r="B885" s="70"/>
      <c r="C885" s="70"/>
    </row>
    <row r="886" spans="1:3">
      <c r="A886" s="70"/>
      <c r="B886" s="70"/>
      <c r="C886" s="70"/>
    </row>
    <row r="887" spans="1:3">
      <c r="A887" s="70"/>
      <c r="B887" s="70"/>
      <c r="C887" s="70"/>
    </row>
    <row r="888" spans="1:3">
      <c r="A888" s="70"/>
      <c r="B888" s="70"/>
      <c r="C888" s="70"/>
    </row>
    <row r="889" spans="1:3">
      <c r="A889" s="70"/>
      <c r="B889" s="70"/>
      <c r="C889" s="70"/>
    </row>
    <row r="890" spans="1:3">
      <c r="A890" s="70"/>
      <c r="B890" s="70"/>
      <c r="C890" s="70"/>
    </row>
    <row r="891" spans="1:3">
      <c r="A891" s="70"/>
      <c r="B891" s="70"/>
      <c r="C891" s="70"/>
    </row>
    <row r="892" spans="1:3">
      <c r="A892" s="70"/>
      <c r="B892" s="70"/>
      <c r="C892" s="70"/>
    </row>
    <row r="893" spans="1:3">
      <c r="A893" s="70"/>
      <c r="B893" s="70"/>
      <c r="C893" s="70"/>
    </row>
    <row r="894" spans="1:3">
      <c r="A894" s="70"/>
      <c r="B894" s="70"/>
      <c r="C894" s="70"/>
    </row>
    <row r="895" spans="1:3">
      <c r="A895" s="70"/>
      <c r="B895" s="70"/>
      <c r="C895" s="70"/>
    </row>
    <row r="896" spans="1:3">
      <c r="A896" s="70"/>
      <c r="B896" s="70"/>
      <c r="C896" s="70"/>
    </row>
    <row r="897" spans="1:3">
      <c r="A897" s="70"/>
      <c r="B897" s="70"/>
      <c r="C897" s="70"/>
    </row>
    <row r="898" spans="1:3">
      <c r="A898" s="70"/>
      <c r="B898" s="70"/>
      <c r="C898" s="70"/>
    </row>
    <row r="899" spans="1:3">
      <c r="A899" s="70"/>
      <c r="B899" s="70"/>
      <c r="C899" s="70"/>
    </row>
    <row r="900" spans="1:3">
      <c r="A900" s="70"/>
      <c r="B900" s="70"/>
      <c r="C900" s="70"/>
    </row>
    <row r="901" spans="1:3">
      <c r="A901" s="70"/>
      <c r="B901" s="70"/>
      <c r="C901" s="70"/>
    </row>
    <row r="902" spans="1:3">
      <c r="A902" s="70"/>
      <c r="B902" s="70"/>
      <c r="C902" s="70"/>
    </row>
    <row r="903" spans="1:3">
      <c r="A903" s="70"/>
      <c r="B903" s="70"/>
      <c r="C903" s="70"/>
    </row>
    <row r="904" spans="1:3">
      <c r="A904" s="70"/>
      <c r="B904" s="70"/>
      <c r="C904" s="70"/>
    </row>
    <row r="905" spans="1:3">
      <c r="A905" s="70"/>
      <c r="B905" s="70"/>
      <c r="C905" s="70"/>
    </row>
    <row r="906" spans="1:3">
      <c r="A906" s="70"/>
      <c r="B906" s="70"/>
      <c r="C906" s="70"/>
    </row>
    <row r="907" spans="1:3">
      <c r="A907" s="70"/>
      <c r="B907" s="70"/>
      <c r="C907" s="70"/>
    </row>
    <row r="908" spans="1:3">
      <c r="A908" s="70"/>
      <c r="B908" s="70"/>
      <c r="C908" s="70"/>
    </row>
    <row r="909" spans="1:3">
      <c r="A909" s="70"/>
      <c r="B909" s="70"/>
      <c r="C909" s="70"/>
    </row>
    <row r="910" spans="1:3">
      <c r="A910" s="70"/>
      <c r="B910" s="70"/>
      <c r="C910" s="70"/>
    </row>
    <row r="911" spans="1:3">
      <c r="A911" s="70"/>
      <c r="B911" s="70"/>
      <c r="C911" s="70"/>
    </row>
    <row r="912" spans="1:3">
      <c r="A912" s="70"/>
      <c r="B912" s="70"/>
      <c r="C912" s="70"/>
    </row>
    <row r="913" spans="1:3">
      <c r="A913" s="70"/>
      <c r="B913" s="70"/>
      <c r="C913" s="70"/>
    </row>
    <row r="914" spans="1:3">
      <c r="A914" s="70"/>
      <c r="B914" s="70"/>
      <c r="C914" s="70"/>
    </row>
    <row r="915" spans="1:3">
      <c r="A915" s="70"/>
      <c r="B915" s="70"/>
      <c r="C915" s="70"/>
    </row>
    <row r="916" spans="1:3">
      <c r="A916" s="70"/>
      <c r="B916" s="70"/>
      <c r="C916" s="70"/>
    </row>
    <row r="917" spans="1:3">
      <c r="A917" s="70"/>
      <c r="B917" s="70"/>
      <c r="C917" s="70"/>
    </row>
    <row r="918" spans="1:3">
      <c r="A918" s="70"/>
      <c r="B918" s="70"/>
      <c r="C918" s="70"/>
    </row>
    <row r="919" spans="1:3">
      <c r="A919" s="70"/>
      <c r="B919" s="70"/>
      <c r="C919" s="70"/>
    </row>
    <row r="920" spans="1:3">
      <c r="A920" s="70"/>
      <c r="B920" s="70"/>
      <c r="C920" s="70"/>
    </row>
    <row r="921" spans="1:3">
      <c r="A921" s="70"/>
      <c r="B921" s="70"/>
      <c r="C921" s="70"/>
    </row>
    <row r="922" spans="1:3">
      <c r="A922" s="70"/>
      <c r="B922" s="70"/>
      <c r="C922" s="70"/>
    </row>
    <row r="923" spans="1:3">
      <c r="A923" s="70"/>
      <c r="B923" s="70"/>
      <c r="C923" s="70"/>
    </row>
    <row r="924" spans="1:3">
      <c r="A924" s="70"/>
      <c r="B924" s="70"/>
      <c r="C924" s="70"/>
    </row>
    <row r="925" spans="1:3">
      <c r="A925" s="70"/>
      <c r="B925" s="70"/>
      <c r="C925" s="70"/>
    </row>
    <row r="926" spans="1:3">
      <c r="A926" s="70"/>
      <c r="B926" s="70"/>
      <c r="C926" s="70"/>
    </row>
    <row r="927" spans="1:3">
      <c r="A927" s="70"/>
      <c r="B927" s="70"/>
      <c r="C927" s="70"/>
    </row>
    <row r="928" spans="1:3">
      <c r="A928" s="70"/>
      <c r="B928" s="70"/>
      <c r="C928" s="70"/>
    </row>
    <row r="929" spans="1:3">
      <c r="A929" s="70"/>
      <c r="B929" s="70"/>
      <c r="C929" s="70"/>
    </row>
    <row r="930" spans="1:3">
      <c r="A930" s="70"/>
      <c r="B930" s="70"/>
      <c r="C930" s="70"/>
    </row>
    <row r="931" spans="1:3">
      <c r="A931" s="70"/>
      <c r="B931" s="70"/>
      <c r="C931" s="70"/>
    </row>
    <row r="932" spans="1:3">
      <c r="A932" s="70"/>
      <c r="B932" s="70"/>
      <c r="C932" s="70"/>
    </row>
    <row r="933" spans="1:3">
      <c r="A933" s="70"/>
      <c r="B933" s="70"/>
      <c r="C933" s="70"/>
    </row>
    <row r="934" spans="1:3">
      <c r="A934" s="70"/>
      <c r="B934" s="70"/>
      <c r="C934" s="70"/>
    </row>
    <row r="935" spans="1:3">
      <c r="A935" s="70"/>
      <c r="B935" s="70"/>
      <c r="C935" s="70"/>
    </row>
    <row r="936" spans="1:3">
      <c r="A936" s="70"/>
      <c r="B936" s="70"/>
      <c r="C936" s="70"/>
    </row>
    <row r="937" spans="1:3">
      <c r="A937" s="70"/>
      <c r="B937" s="70"/>
      <c r="C937" s="70"/>
    </row>
    <row r="938" spans="1:3">
      <c r="A938" s="70"/>
      <c r="B938" s="70"/>
      <c r="C938" s="70"/>
    </row>
    <row r="939" spans="1:3">
      <c r="A939" s="70"/>
      <c r="B939" s="70"/>
      <c r="C939" s="70"/>
    </row>
    <row r="940" spans="1:3">
      <c r="A940" s="70"/>
      <c r="B940" s="70"/>
      <c r="C940" s="70"/>
    </row>
    <row r="941" spans="1:3">
      <c r="A941" s="70"/>
      <c r="B941" s="70"/>
      <c r="C941" s="70"/>
    </row>
    <row r="942" spans="1:3">
      <c r="A942" s="70"/>
      <c r="B942" s="70"/>
      <c r="C942" s="70"/>
    </row>
    <row r="943" spans="1:3">
      <c r="A943" s="70"/>
      <c r="B943" s="70"/>
      <c r="C943" s="70"/>
    </row>
    <row r="944" spans="1:3">
      <c r="A944" s="70"/>
      <c r="B944" s="70"/>
      <c r="C944" s="70"/>
    </row>
    <row r="945" spans="1:3">
      <c r="A945" s="70"/>
      <c r="B945" s="70"/>
      <c r="C945" s="70"/>
    </row>
    <row r="946" spans="1:3">
      <c r="A946" s="70"/>
      <c r="B946" s="70"/>
      <c r="C946" s="70"/>
    </row>
    <row r="947" spans="1:3">
      <c r="A947" s="70"/>
      <c r="B947" s="70"/>
      <c r="C947" s="70"/>
    </row>
    <row r="948" spans="1:3">
      <c r="A948" s="70"/>
      <c r="B948" s="70"/>
      <c r="C948" s="70"/>
    </row>
    <row r="949" spans="1:3">
      <c r="A949" s="70"/>
      <c r="B949" s="70"/>
      <c r="C949" s="70"/>
    </row>
    <row r="950" spans="1:3">
      <c r="A950" s="70"/>
      <c r="B950" s="70"/>
      <c r="C950" s="70"/>
    </row>
    <row r="951" spans="1:3">
      <c r="A951" s="70"/>
      <c r="B951" s="70"/>
      <c r="C951" s="70"/>
    </row>
    <row r="952" spans="1:3">
      <c r="A952" s="70"/>
      <c r="B952" s="70"/>
      <c r="C952" s="70"/>
    </row>
    <row r="953" spans="1:3">
      <c r="A953" s="70"/>
      <c r="B953" s="70"/>
      <c r="C953" s="70"/>
    </row>
    <row r="954" spans="1:3">
      <c r="A954" s="70"/>
      <c r="B954" s="70"/>
      <c r="C954" s="70"/>
    </row>
    <row r="955" spans="1:3">
      <c r="A955" s="70"/>
      <c r="B955" s="70"/>
      <c r="C955" s="70"/>
    </row>
    <row r="956" spans="1:3">
      <c r="A956" s="70"/>
      <c r="B956" s="70"/>
      <c r="C956" s="70"/>
    </row>
    <row r="957" spans="1:3">
      <c r="A957" s="70"/>
      <c r="B957" s="70"/>
      <c r="C957" s="70"/>
    </row>
    <row r="958" spans="1:3">
      <c r="A958" s="70"/>
      <c r="B958" s="70"/>
      <c r="C958" s="70"/>
    </row>
    <row r="959" spans="1:3">
      <c r="A959" s="70"/>
      <c r="B959" s="70"/>
      <c r="C959" s="70"/>
    </row>
    <row r="960" spans="1:3">
      <c r="A960" s="70"/>
      <c r="B960" s="70"/>
      <c r="C960" s="70"/>
    </row>
    <row r="961" spans="1:3">
      <c r="A961" s="70"/>
      <c r="B961" s="70"/>
      <c r="C961" s="70"/>
    </row>
    <row r="962" spans="1:3">
      <c r="A962" s="70"/>
      <c r="B962" s="70"/>
      <c r="C962" s="70"/>
    </row>
    <row r="963" spans="1:3">
      <c r="A963" s="70"/>
      <c r="B963" s="70"/>
      <c r="C963" s="70"/>
    </row>
    <row r="964" spans="1:3">
      <c r="A964" s="70"/>
      <c r="B964" s="70"/>
      <c r="C964" s="70"/>
    </row>
    <row r="965" spans="1:3">
      <c r="A965" s="70"/>
      <c r="B965" s="70"/>
      <c r="C965" s="70"/>
    </row>
    <row r="966" spans="1:3">
      <c r="A966" s="70"/>
      <c r="B966" s="70"/>
      <c r="C966" s="70"/>
    </row>
    <row r="967" spans="1:3">
      <c r="A967" s="70"/>
      <c r="B967" s="70"/>
      <c r="C967" s="70"/>
    </row>
    <row r="968" spans="1:3">
      <c r="A968" s="70"/>
      <c r="B968" s="70"/>
      <c r="C968" s="70"/>
    </row>
    <row r="969" spans="1:3">
      <c r="A969" s="70"/>
      <c r="B969" s="70"/>
      <c r="C969" s="70"/>
    </row>
    <row r="970" spans="1:3">
      <c r="A970" s="70"/>
      <c r="B970" s="70"/>
      <c r="C970" s="70"/>
    </row>
    <row r="971" spans="1:3">
      <c r="A971" s="70"/>
      <c r="B971" s="70"/>
      <c r="C971" s="70"/>
    </row>
    <row r="972" spans="1:3">
      <c r="A972" s="70"/>
      <c r="B972" s="70"/>
      <c r="C972" s="70"/>
    </row>
    <row r="973" spans="1:3">
      <c r="A973" s="70"/>
      <c r="B973" s="70"/>
      <c r="C973" s="70"/>
    </row>
    <row r="974" spans="1:3">
      <c r="A974" s="70"/>
      <c r="B974" s="70"/>
      <c r="C974" s="70"/>
    </row>
    <row r="975" spans="1:3">
      <c r="A975" s="70"/>
      <c r="B975" s="70"/>
      <c r="C975" s="70"/>
    </row>
    <row r="976" spans="1:3">
      <c r="A976" s="70"/>
      <c r="B976" s="70"/>
      <c r="C976" s="70"/>
    </row>
    <row r="977" spans="1:3">
      <c r="A977" s="70"/>
      <c r="B977" s="70"/>
      <c r="C977" s="70"/>
    </row>
    <row r="978" spans="1:3">
      <c r="A978" s="70"/>
      <c r="B978" s="70"/>
      <c r="C978" s="70"/>
    </row>
    <row r="979" spans="1:3">
      <c r="A979" s="70"/>
      <c r="B979" s="70"/>
      <c r="C979" s="70"/>
    </row>
    <row r="980" spans="1:3">
      <c r="A980" s="70"/>
      <c r="B980" s="70"/>
      <c r="C980" s="70"/>
    </row>
    <row r="981" spans="1:3">
      <c r="A981" s="70"/>
      <c r="B981" s="70"/>
      <c r="C981" s="70"/>
    </row>
    <row r="982" spans="1:3">
      <c r="A982" s="70"/>
      <c r="B982" s="70"/>
      <c r="C982" s="70"/>
    </row>
    <row r="983" spans="1:3">
      <c r="A983" s="70"/>
      <c r="B983" s="70"/>
      <c r="C983" s="70"/>
    </row>
    <row r="984" spans="1:3">
      <c r="A984" s="70"/>
      <c r="B984" s="70"/>
      <c r="C984" s="70"/>
    </row>
    <row r="985" spans="1:3">
      <c r="A985" s="70"/>
      <c r="B985" s="70"/>
      <c r="C985" s="7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K36"/>
  <sheetViews>
    <sheetView topLeftCell="A29" zoomScaleNormal="100" workbookViewId="0">
      <selection activeCell="D1" sqref="D1:K36"/>
    </sheetView>
  </sheetViews>
  <sheetFormatPr defaultColWidth="12.7109375" defaultRowHeight="15.75" customHeight="1"/>
  <sheetData>
    <row r="1" spans="1:11" ht="12.75">
      <c r="A1" s="133" t="s">
        <v>100</v>
      </c>
      <c r="B1" s="70">
        <f>(A1*80)/20</f>
        <v>56</v>
      </c>
      <c r="C1" s="70"/>
      <c r="D1" s="70">
        <v>8</v>
      </c>
      <c r="E1" s="70">
        <v>7</v>
      </c>
      <c r="F1" s="70">
        <v>5</v>
      </c>
      <c r="G1" s="70">
        <v>7</v>
      </c>
      <c r="H1" s="70">
        <v>6</v>
      </c>
      <c r="I1" s="70">
        <v>5</v>
      </c>
      <c r="J1">
        <v>8</v>
      </c>
      <c r="K1">
        <v>10</v>
      </c>
    </row>
    <row r="2" spans="1:11" ht="12.75">
      <c r="A2" s="133" t="s">
        <v>178</v>
      </c>
      <c r="B2" s="70">
        <f t="shared" ref="B2:B36" si="0">(A2*80)/20</f>
        <v>8</v>
      </c>
      <c r="C2" s="70"/>
      <c r="D2" s="70">
        <v>2</v>
      </c>
      <c r="E2" s="70">
        <v>1</v>
      </c>
      <c r="F2" s="70">
        <v>0</v>
      </c>
      <c r="G2" s="70">
        <v>0</v>
      </c>
      <c r="H2" s="70">
        <v>1</v>
      </c>
      <c r="I2" s="70">
        <v>0</v>
      </c>
      <c r="J2">
        <v>3</v>
      </c>
      <c r="K2">
        <v>1</v>
      </c>
    </row>
    <row r="3" spans="1:11" ht="12.75">
      <c r="A3" s="133" t="s">
        <v>98</v>
      </c>
      <c r="B3" s="70">
        <f t="shared" si="0"/>
        <v>48</v>
      </c>
      <c r="C3" s="70"/>
      <c r="D3" s="70">
        <v>7</v>
      </c>
      <c r="E3" s="70">
        <v>5</v>
      </c>
      <c r="F3" s="70">
        <v>6</v>
      </c>
      <c r="G3" s="70">
        <v>6</v>
      </c>
      <c r="H3" s="70">
        <v>6</v>
      </c>
      <c r="I3" s="70">
        <v>6</v>
      </c>
      <c r="J3">
        <v>5</v>
      </c>
      <c r="K3">
        <v>7</v>
      </c>
    </row>
    <row r="4" spans="1:11" ht="12.75">
      <c r="A4" s="133" t="s">
        <v>178</v>
      </c>
      <c r="B4" s="70">
        <f t="shared" si="0"/>
        <v>8</v>
      </c>
      <c r="C4" s="70"/>
      <c r="D4" s="70">
        <v>2</v>
      </c>
      <c r="E4" s="70">
        <v>1</v>
      </c>
      <c r="F4" s="70">
        <v>2</v>
      </c>
      <c r="G4" s="70">
        <v>0</v>
      </c>
      <c r="H4" s="70">
        <v>0</v>
      </c>
      <c r="I4" s="70">
        <v>2</v>
      </c>
      <c r="J4">
        <v>1</v>
      </c>
      <c r="K4">
        <v>0</v>
      </c>
    </row>
    <row r="5" spans="1:11" ht="12.75">
      <c r="A5" s="133" t="s">
        <v>96</v>
      </c>
      <c r="B5" s="70">
        <f t="shared" si="0"/>
        <v>60</v>
      </c>
      <c r="C5" s="70"/>
      <c r="D5" s="70">
        <v>7</v>
      </c>
      <c r="E5" s="70">
        <v>9</v>
      </c>
      <c r="F5" s="70">
        <v>9</v>
      </c>
      <c r="G5" s="70">
        <v>7</v>
      </c>
      <c r="H5" s="70">
        <v>8</v>
      </c>
      <c r="I5" s="70">
        <v>7</v>
      </c>
      <c r="J5">
        <v>8</v>
      </c>
      <c r="K5">
        <v>5</v>
      </c>
    </row>
    <row r="6" spans="1:11" ht="12.75">
      <c r="A6" s="133" t="s">
        <v>100</v>
      </c>
      <c r="B6" s="70">
        <f t="shared" si="0"/>
        <v>56</v>
      </c>
      <c r="C6" s="70"/>
      <c r="D6" s="70">
        <v>7</v>
      </c>
      <c r="E6" s="70">
        <v>7</v>
      </c>
      <c r="F6" s="70">
        <v>9</v>
      </c>
      <c r="G6" s="70">
        <v>5</v>
      </c>
      <c r="H6" s="70">
        <v>8</v>
      </c>
      <c r="I6" s="70">
        <v>7</v>
      </c>
      <c r="J6">
        <v>8</v>
      </c>
      <c r="K6">
        <v>5</v>
      </c>
    </row>
    <row r="7" spans="1:11" ht="12.75">
      <c r="A7" s="133" t="s">
        <v>94</v>
      </c>
      <c r="B7" s="70">
        <f t="shared" si="0"/>
        <v>40</v>
      </c>
      <c r="C7" s="70"/>
      <c r="D7" s="70">
        <v>5</v>
      </c>
      <c r="E7" s="70">
        <v>5</v>
      </c>
      <c r="F7" s="70">
        <v>5</v>
      </c>
      <c r="G7" s="70">
        <v>5</v>
      </c>
      <c r="H7" s="70">
        <v>5</v>
      </c>
      <c r="I7" s="70">
        <v>5</v>
      </c>
      <c r="J7">
        <v>5</v>
      </c>
      <c r="K7">
        <v>5</v>
      </c>
    </row>
    <row r="8" spans="1:11" ht="12.75">
      <c r="A8" s="133" t="s">
        <v>98</v>
      </c>
      <c r="B8" s="70">
        <f t="shared" si="0"/>
        <v>48</v>
      </c>
      <c r="C8" s="70"/>
      <c r="D8" s="70">
        <v>6</v>
      </c>
      <c r="E8" s="70">
        <v>7</v>
      </c>
      <c r="F8" s="70">
        <v>7</v>
      </c>
      <c r="G8" s="70">
        <v>5</v>
      </c>
      <c r="H8" s="70">
        <v>6</v>
      </c>
      <c r="I8" s="70">
        <v>6</v>
      </c>
      <c r="J8">
        <v>5</v>
      </c>
      <c r="K8">
        <v>6</v>
      </c>
    </row>
    <row r="9" spans="1:11" ht="12.75">
      <c r="A9" s="133" t="s">
        <v>96</v>
      </c>
      <c r="B9" s="70">
        <f t="shared" si="0"/>
        <v>60</v>
      </c>
      <c r="C9" s="70"/>
      <c r="D9" s="70">
        <v>8</v>
      </c>
      <c r="E9" s="70">
        <v>7</v>
      </c>
      <c r="F9" s="70">
        <v>10</v>
      </c>
      <c r="G9" s="70">
        <v>6</v>
      </c>
      <c r="H9" s="70">
        <v>9</v>
      </c>
      <c r="I9" s="70">
        <v>6</v>
      </c>
      <c r="J9">
        <v>7</v>
      </c>
      <c r="K9">
        <v>7</v>
      </c>
    </row>
    <row r="10" spans="1:11" ht="12.75">
      <c r="A10" s="133" t="s">
        <v>94</v>
      </c>
      <c r="B10" s="70">
        <f t="shared" si="0"/>
        <v>40</v>
      </c>
      <c r="C10" s="70"/>
      <c r="D10" s="70">
        <v>5</v>
      </c>
      <c r="E10" s="70">
        <v>5</v>
      </c>
      <c r="F10" s="70">
        <v>5</v>
      </c>
      <c r="G10" s="70">
        <v>5</v>
      </c>
      <c r="H10" s="70">
        <v>5</v>
      </c>
      <c r="I10" s="70">
        <v>5</v>
      </c>
      <c r="J10">
        <v>5</v>
      </c>
      <c r="K10">
        <v>5</v>
      </c>
    </row>
    <row r="11" spans="1:11" ht="12.75">
      <c r="A11" s="133" t="s">
        <v>98</v>
      </c>
      <c r="B11" s="70">
        <f t="shared" si="0"/>
        <v>48</v>
      </c>
      <c r="C11" s="70"/>
      <c r="D11" s="70">
        <v>7</v>
      </c>
      <c r="E11" s="70">
        <v>6</v>
      </c>
      <c r="F11" s="70">
        <v>5</v>
      </c>
      <c r="G11" s="70">
        <v>6</v>
      </c>
      <c r="H11" s="70">
        <v>6</v>
      </c>
      <c r="I11" s="70">
        <v>5</v>
      </c>
      <c r="J11">
        <v>7</v>
      </c>
      <c r="K11">
        <v>6</v>
      </c>
    </row>
    <row r="12" spans="1:11" ht="12.75">
      <c r="A12" s="133" t="s">
        <v>100</v>
      </c>
      <c r="B12" s="70">
        <f t="shared" si="0"/>
        <v>56</v>
      </c>
      <c r="C12" s="70"/>
      <c r="D12" s="70">
        <v>8</v>
      </c>
      <c r="E12" s="70">
        <v>7</v>
      </c>
      <c r="F12" s="70">
        <v>6</v>
      </c>
      <c r="G12" s="70">
        <v>7</v>
      </c>
      <c r="H12" s="70">
        <v>6</v>
      </c>
      <c r="I12" s="70">
        <v>6</v>
      </c>
      <c r="J12">
        <v>8</v>
      </c>
      <c r="K12">
        <v>8</v>
      </c>
    </row>
    <row r="13" spans="1:11" ht="12.75">
      <c r="A13" s="133" t="s">
        <v>179</v>
      </c>
      <c r="B13" s="70">
        <f t="shared" si="0"/>
        <v>24</v>
      </c>
      <c r="C13" s="70"/>
      <c r="D13" s="70">
        <v>2</v>
      </c>
      <c r="E13" s="70">
        <v>3</v>
      </c>
      <c r="F13" s="70">
        <v>4</v>
      </c>
      <c r="G13" s="70">
        <v>2</v>
      </c>
      <c r="H13" s="70">
        <v>3</v>
      </c>
      <c r="I13" s="70">
        <v>5</v>
      </c>
      <c r="J13">
        <v>2</v>
      </c>
      <c r="K13">
        <v>3</v>
      </c>
    </row>
    <row r="14" spans="1:11" ht="12.75">
      <c r="A14" s="133" t="s">
        <v>94</v>
      </c>
      <c r="B14" s="70">
        <f t="shared" si="0"/>
        <v>40</v>
      </c>
      <c r="C14" s="70"/>
      <c r="D14" s="70">
        <v>5</v>
      </c>
      <c r="E14" s="70">
        <v>5</v>
      </c>
      <c r="F14" s="70">
        <v>5</v>
      </c>
      <c r="G14" s="70">
        <v>5</v>
      </c>
      <c r="H14" s="70">
        <v>5</v>
      </c>
      <c r="I14" s="70">
        <v>5</v>
      </c>
      <c r="J14">
        <v>5</v>
      </c>
      <c r="K14">
        <v>5</v>
      </c>
    </row>
    <row r="15" spans="1:11" ht="12.75">
      <c r="A15" s="133" t="s">
        <v>102</v>
      </c>
      <c r="B15" s="70">
        <f t="shared" si="0"/>
        <v>32</v>
      </c>
      <c r="C15" s="70"/>
      <c r="D15" s="70">
        <v>7</v>
      </c>
      <c r="E15" s="70">
        <v>2</v>
      </c>
      <c r="F15" s="70">
        <v>2</v>
      </c>
      <c r="G15" s="70">
        <v>2</v>
      </c>
      <c r="H15" s="70">
        <v>8</v>
      </c>
      <c r="I15" s="70">
        <v>2</v>
      </c>
      <c r="J15">
        <v>6</v>
      </c>
      <c r="K15">
        <v>3</v>
      </c>
    </row>
    <row r="16" spans="1:11" ht="12.75">
      <c r="A16" s="133" t="s">
        <v>94</v>
      </c>
      <c r="B16" s="70">
        <f t="shared" si="0"/>
        <v>40</v>
      </c>
      <c r="C16" s="70"/>
      <c r="D16" s="70">
        <v>5</v>
      </c>
      <c r="E16" s="70">
        <v>5</v>
      </c>
      <c r="F16" s="70">
        <v>5</v>
      </c>
      <c r="G16" s="70">
        <v>5</v>
      </c>
      <c r="H16" s="70">
        <v>5</v>
      </c>
      <c r="I16" s="70">
        <v>5</v>
      </c>
      <c r="J16">
        <v>5</v>
      </c>
      <c r="K16">
        <v>5</v>
      </c>
    </row>
    <row r="17" spans="1:11" ht="12.75">
      <c r="A17" s="133" t="s">
        <v>94</v>
      </c>
      <c r="B17" s="70">
        <f t="shared" si="0"/>
        <v>40</v>
      </c>
      <c r="C17" s="70"/>
      <c r="D17" s="70">
        <v>5</v>
      </c>
      <c r="E17" s="70">
        <v>5</v>
      </c>
      <c r="F17" s="70">
        <v>5</v>
      </c>
      <c r="G17" s="70">
        <v>5</v>
      </c>
      <c r="H17" s="70">
        <v>5</v>
      </c>
      <c r="I17" s="70">
        <v>5</v>
      </c>
      <c r="J17">
        <v>5</v>
      </c>
      <c r="K17">
        <v>5</v>
      </c>
    </row>
    <row r="18" spans="1:11" ht="12.75">
      <c r="A18" s="133" t="s">
        <v>96</v>
      </c>
      <c r="B18" s="70">
        <f t="shared" si="0"/>
        <v>60</v>
      </c>
      <c r="C18" s="70"/>
      <c r="D18" s="70">
        <v>7</v>
      </c>
      <c r="E18" s="70">
        <v>7</v>
      </c>
      <c r="F18" s="70">
        <v>10</v>
      </c>
      <c r="G18" s="70">
        <v>6</v>
      </c>
      <c r="H18" s="70">
        <v>6</v>
      </c>
      <c r="I18" s="70">
        <v>8</v>
      </c>
      <c r="J18">
        <v>8</v>
      </c>
      <c r="K18">
        <v>8</v>
      </c>
    </row>
    <row r="19" spans="1:11" ht="12.75">
      <c r="A19" s="133" t="s">
        <v>96</v>
      </c>
      <c r="B19" s="70">
        <f t="shared" si="0"/>
        <v>60</v>
      </c>
      <c r="C19" s="70"/>
      <c r="D19" s="70">
        <v>6</v>
      </c>
      <c r="E19" s="70">
        <v>7</v>
      </c>
      <c r="F19" s="70">
        <v>8</v>
      </c>
      <c r="G19" s="70">
        <v>6</v>
      </c>
      <c r="H19" s="70">
        <v>7</v>
      </c>
      <c r="I19" s="70">
        <v>8</v>
      </c>
      <c r="J19">
        <v>8</v>
      </c>
      <c r="K19">
        <v>10</v>
      </c>
    </row>
    <row r="20" spans="1:11" ht="12.75">
      <c r="A20" s="133" t="s">
        <v>96</v>
      </c>
      <c r="B20" s="70">
        <f t="shared" si="0"/>
        <v>60</v>
      </c>
      <c r="C20" s="70"/>
      <c r="D20" s="70">
        <v>9</v>
      </c>
      <c r="E20" s="70">
        <v>9</v>
      </c>
      <c r="F20" s="70">
        <v>7</v>
      </c>
      <c r="G20" s="70">
        <v>7</v>
      </c>
      <c r="H20" s="70">
        <v>6</v>
      </c>
      <c r="I20" s="70">
        <v>9</v>
      </c>
      <c r="J20">
        <v>6</v>
      </c>
      <c r="K20">
        <v>7</v>
      </c>
    </row>
    <row r="21" spans="1:11" ht="12.75">
      <c r="A21" s="133" t="s">
        <v>102</v>
      </c>
      <c r="B21" s="70">
        <f t="shared" si="0"/>
        <v>32</v>
      </c>
      <c r="C21" s="70"/>
      <c r="D21" s="70">
        <v>2</v>
      </c>
      <c r="E21" s="70">
        <v>6</v>
      </c>
      <c r="F21" s="70">
        <v>6</v>
      </c>
      <c r="G21" s="70">
        <v>2</v>
      </c>
      <c r="H21" s="70">
        <v>1</v>
      </c>
      <c r="I21" s="70">
        <v>2</v>
      </c>
      <c r="J21">
        <v>5</v>
      </c>
      <c r="K21">
        <v>8</v>
      </c>
    </row>
    <row r="22" spans="1:11" ht="12.75">
      <c r="A22" s="133" t="s">
        <v>94</v>
      </c>
      <c r="B22" s="70">
        <f t="shared" si="0"/>
        <v>40</v>
      </c>
      <c r="C22" s="70"/>
      <c r="D22" s="70">
        <v>5</v>
      </c>
      <c r="E22" s="70">
        <v>5</v>
      </c>
      <c r="F22" s="70">
        <v>5</v>
      </c>
      <c r="G22" s="70">
        <v>5</v>
      </c>
      <c r="H22" s="70">
        <v>5</v>
      </c>
      <c r="I22" s="70">
        <v>5</v>
      </c>
      <c r="J22">
        <v>5</v>
      </c>
      <c r="K22">
        <v>5</v>
      </c>
    </row>
    <row r="23" spans="1:11" ht="12.75">
      <c r="A23" s="133" t="s">
        <v>99</v>
      </c>
      <c r="B23" s="70">
        <f t="shared" si="0"/>
        <v>64</v>
      </c>
      <c r="C23" s="70"/>
      <c r="D23" s="70">
        <v>10</v>
      </c>
      <c r="E23" s="70">
        <v>9</v>
      </c>
      <c r="F23" s="70">
        <v>8</v>
      </c>
      <c r="G23" s="70">
        <v>7</v>
      </c>
      <c r="H23" s="70">
        <v>6</v>
      </c>
      <c r="I23" s="70">
        <v>9</v>
      </c>
      <c r="J23">
        <v>8</v>
      </c>
      <c r="K23">
        <v>7</v>
      </c>
    </row>
    <row r="24" spans="1:11" ht="12.75">
      <c r="A24" s="133" t="s">
        <v>96</v>
      </c>
      <c r="B24" s="70">
        <f t="shared" si="0"/>
        <v>60</v>
      </c>
      <c r="C24" s="70"/>
      <c r="D24" s="70">
        <v>8</v>
      </c>
      <c r="E24" s="70">
        <v>7</v>
      </c>
      <c r="F24" s="70">
        <v>7</v>
      </c>
      <c r="G24" s="70">
        <v>9</v>
      </c>
      <c r="H24" s="70">
        <v>10</v>
      </c>
      <c r="I24" s="70">
        <v>8</v>
      </c>
      <c r="J24">
        <v>5</v>
      </c>
      <c r="K24">
        <v>6</v>
      </c>
    </row>
    <row r="25" spans="1:11" ht="12.75">
      <c r="A25" s="133" t="s">
        <v>102</v>
      </c>
      <c r="B25" s="70">
        <f t="shared" si="0"/>
        <v>32</v>
      </c>
      <c r="C25" s="70"/>
      <c r="D25" s="70">
        <v>6</v>
      </c>
      <c r="E25" s="70">
        <v>3</v>
      </c>
      <c r="F25" s="70">
        <v>3</v>
      </c>
      <c r="G25" s="70">
        <v>6</v>
      </c>
      <c r="H25" s="70">
        <v>6</v>
      </c>
      <c r="I25" s="70">
        <v>5</v>
      </c>
      <c r="J25">
        <v>1</v>
      </c>
      <c r="K25">
        <v>2</v>
      </c>
    </row>
    <row r="26" spans="1:11" ht="15.75" customHeight="1">
      <c r="A26" s="133" t="s">
        <v>100</v>
      </c>
      <c r="B26" s="70">
        <f t="shared" si="0"/>
        <v>56</v>
      </c>
      <c r="D26">
        <v>5</v>
      </c>
      <c r="E26">
        <v>6</v>
      </c>
      <c r="F26">
        <v>8</v>
      </c>
      <c r="G26">
        <v>5</v>
      </c>
      <c r="H26">
        <v>9</v>
      </c>
      <c r="I26">
        <v>8</v>
      </c>
      <c r="J26">
        <v>8</v>
      </c>
      <c r="K26">
        <v>7</v>
      </c>
    </row>
    <row r="27" spans="1:11" ht="15.75" customHeight="1">
      <c r="A27" s="133" t="s">
        <v>97</v>
      </c>
      <c r="B27" s="70">
        <f t="shared" si="0"/>
        <v>68</v>
      </c>
      <c r="D27">
        <v>10</v>
      </c>
      <c r="E27">
        <v>5</v>
      </c>
      <c r="F27">
        <v>10</v>
      </c>
      <c r="G27">
        <v>10</v>
      </c>
      <c r="H27">
        <v>8</v>
      </c>
      <c r="I27">
        <v>7</v>
      </c>
      <c r="J27">
        <v>8</v>
      </c>
      <c r="K27">
        <v>10</v>
      </c>
    </row>
    <row r="28" spans="1:11" ht="15.75" customHeight="1">
      <c r="A28" s="133" t="s">
        <v>94</v>
      </c>
      <c r="B28" s="70">
        <f t="shared" si="0"/>
        <v>40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</row>
    <row r="29" spans="1:11" ht="15.75" customHeight="1">
      <c r="A29" s="133" t="s">
        <v>100</v>
      </c>
      <c r="B29" s="70">
        <f t="shared" si="0"/>
        <v>56</v>
      </c>
      <c r="D29">
        <v>8</v>
      </c>
      <c r="E29">
        <v>7</v>
      </c>
      <c r="F29">
        <v>7</v>
      </c>
      <c r="G29">
        <v>6</v>
      </c>
      <c r="H29">
        <v>6</v>
      </c>
      <c r="I29">
        <v>7</v>
      </c>
      <c r="J29">
        <v>8</v>
      </c>
      <c r="K29">
        <v>7</v>
      </c>
    </row>
    <row r="30" spans="1:11" ht="15.75" customHeight="1">
      <c r="A30" s="133" t="s">
        <v>98</v>
      </c>
      <c r="B30" s="70">
        <f t="shared" si="0"/>
        <v>48</v>
      </c>
      <c r="D30">
        <v>6</v>
      </c>
      <c r="E30">
        <v>6</v>
      </c>
      <c r="F30">
        <v>6</v>
      </c>
      <c r="G30">
        <v>7</v>
      </c>
      <c r="H30">
        <v>7</v>
      </c>
      <c r="I30">
        <v>6</v>
      </c>
      <c r="J30">
        <v>5</v>
      </c>
      <c r="K30">
        <v>5</v>
      </c>
    </row>
    <row r="31" spans="1:11" ht="15.75" customHeight="1">
      <c r="A31" s="133" t="s">
        <v>100</v>
      </c>
      <c r="B31" s="70">
        <f t="shared" si="0"/>
        <v>56</v>
      </c>
      <c r="D31">
        <v>8</v>
      </c>
      <c r="E31">
        <v>8</v>
      </c>
      <c r="F31">
        <v>6</v>
      </c>
      <c r="G31">
        <v>5</v>
      </c>
      <c r="H31">
        <v>9</v>
      </c>
      <c r="I31">
        <v>6</v>
      </c>
      <c r="J31">
        <v>7</v>
      </c>
      <c r="K31">
        <v>7</v>
      </c>
    </row>
    <row r="32" spans="1:11" ht="15.75" customHeight="1">
      <c r="A32" s="133" t="s">
        <v>99</v>
      </c>
      <c r="B32" s="70">
        <f t="shared" si="0"/>
        <v>64</v>
      </c>
      <c r="D32">
        <v>10</v>
      </c>
      <c r="E32">
        <v>5</v>
      </c>
      <c r="F32">
        <v>8</v>
      </c>
      <c r="G32">
        <v>8</v>
      </c>
      <c r="H32">
        <v>6</v>
      </c>
      <c r="I32">
        <v>7</v>
      </c>
      <c r="J32">
        <v>10</v>
      </c>
      <c r="K32">
        <v>10</v>
      </c>
    </row>
    <row r="33" spans="1:11" ht="15.75" customHeight="1">
      <c r="A33" s="133" t="s">
        <v>94</v>
      </c>
      <c r="B33" s="70">
        <f t="shared" si="0"/>
        <v>40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</row>
    <row r="34" spans="1:11" ht="15.75" customHeight="1">
      <c r="A34" s="133" t="s">
        <v>100</v>
      </c>
      <c r="B34" s="70">
        <f t="shared" si="0"/>
        <v>56</v>
      </c>
      <c r="D34">
        <v>5</v>
      </c>
      <c r="E34">
        <v>7</v>
      </c>
      <c r="F34">
        <v>9</v>
      </c>
      <c r="G34">
        <v>6</v>
      </c>
      <c r="H34">
        <v>10</v>
      </c>
      <c r="I34">
        <v>7</v>
      </c>
      <c r="J34">
        <v>5</v>
      </c>
      <c r="K34">
        <v>7</v>
      </c>
    </row>
    <row r="35" spans="1:11" ht="15.75" customHeight="1">
      <c r="A35" s="133" t="s">
        <v>96</v>
      </c>
      <c r="B35" s="70">
        <f t="shared" si="0"/>
        <v>60</v>
      </c>
      <c r="D35">
        <v>7</v>
      </c>
      <c r="E35">
        <v>9</v>
      </c>
      <c r="F35">
        <v>7</v>
      </c>
      <c r="G35">
        <v>8</v>
      </c>
      <c r="H35">
        <v>9</v>
      </c>
      <c r="I35">
        <v>5</v>
      </c>
      <c r="J35">
        <v>7</v>
      </c>
      <c r="K35">
        <v>8</v>
      </c>
    </row>
    <row r="36" spans="1:11" ht="15.75" customHeight="1">
      <c r="A36" s="133" t="s">
        <v>100</v>
      </c>
      <c r="B36" s="70">
        <f t="shared" si="0"/>
        <v>56</v>
      </c>
      <c r="D36">
        <v>7</v>
      </c>
      <c r="E36">
        <v>6</v>
      </c>
      <c r="F36">
        <v>6</v>
      </c>
      <c r="G36">
        <v>6</v>
      </c>
      <c r="H36">
        <v>8</v>
      </c>
      <c r="I36">
        <v>8</v>
      </c>
      <c r="J36">
        <v>8</v>
      </c>
      <c r="K36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SD_C_FALL2022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Das, Dhrubajyoti</cp:lastModifiedBy>
  <dcterms:created xsi:type="dcterms:W3CDTF">2022-12-27T13:03:05Z</dcterms:created>
  <dcterms:modified xsi:type="dcterms:W3CDTF">2025-03-10T05:40:44Z</dcterms:modified>
</cp:coreProperties>
</file>