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-PO_41A" sheetId="1" r:id="rId4"/>
  </sheets>
  <definedNames/>
  <calcPr/>
</workbook>
</file>

<file path=xl/sharedStrings.xml><?xml version="1.0" encoding="utf-8"?>
<sst xmlns="http://schemas.openxmlformats.org/spreadsheetml/2006/main" count="162" uniqueCount="90">
  <si>
    <t>Course Code</t>
  </si>
  <si>
    <t>CSE 226</t>
  </si>
  <si>
    <t xml:space="preserve">        CO-Question Matrix</t>
  </si>
  <si>
    <t>Mapping of Course Outcomes to Program Outcomes</t>
  </si>
  <si>
    <t>Course Titles</t>
  </si>
  <si>
    <t>Algorithm Design and Analysis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</si>
  <si>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</si>
  <si>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</si>
  <si>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</si>
  <si>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</si>
  <si>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</si>
  <si>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</si>
  <si>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</si>
  <si>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</si>
  <si>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</si>
  <si>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</si>
  <si>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</si>
  <si>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</si>
  <si>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</si>
  <si>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</si>
  <si>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</si>
  <si>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</si>
  <si>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</si>
  <si>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</si>
  <si>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</si>
  <si>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</si>
  <si>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</si>
  <si>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</si>
  <si>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</si>
  <si>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Fall 2023</t>
  </si>
  <si>
    <t>CO2</t>
  </si>
  <si>
    <t>No of student</t>
  </si>
  <si>
    <t>CO3</t>
  </si>
  <si>
    <t>Roll</t>
  </si>
  <si>
    <t>Students' Name</t>
  </si>
  <si>
    <t>Attendance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</si>
  <si>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</si>
  <si>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</si>
  <si>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</si>
  <si>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</si>
  <si>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</si>
  <si>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</si>
  <si>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>PO attainment</t>
  </si>
  <si>
    <t>Problem solving using sorting algorithm(merge sort, quick sort)</t>
  </si>
  <si>
    <t>Problem solving using  DP (0/1 Kanpsack, LCS, Matrix chain multiplication)</t>
  </si>
  <si>
    <t>Report on sorting algorithm(merge sort, quick sort)</t>
  </si>
  <si>
    <t>Report on DP problems (0/1 Kanpsack, LCS, Matrix chain multiplication)</t>
  </si>
  <si>
    <t>Contents (50%)</t>
  </si>
  <si>
    <t>Writing skills (50%)</t>
  </si>
  <si>
    <t>Chaity Das</t>
  </si>
  <si>
    <t>SURID NATH</t>
  </si>
  <si>
    <t/>
  </si>
  <si>
    <t>Ayan Barua</t>
  </si>
  <si>
    <t>Niloy Dhar</t>
  </si>
  <si>
    <t>Joy Biswas</t>
  </si>
  <si>
    <t>Sayemul Hoque</t>
  </si>
  <si>
    <t>Munia Tabassum Mumu</t>
  </si>
  <si>
    <t>Ayesha Sultana Tofa</t>
  </si>
  <si>
    <t>Afroja Akter</t>
  </si>
  <si>
    <t>Titly Bhattacharjee</t>
  </si>
  <si>
    <t>Showrup Das</t>
  </si>
  <si>
    <t>Tasfia Abrar</t>
  </si>
  <si>
    <t>Khaled Ammar</t>
  </si>
  <si>
    <t>Shagata Chowdhury</t>
  </si>
  <si>
    <t>Shakhaowatul Alam</t>
  </si>
  <si>
    <t>Arpita Das</t>
  </si>
  <si>
    <t>Mohammed Ziaul Kader</t>
  </si>
  <si>
    <t>Md. Abdullah</t>
  </si>
  <si>
    <t>Anika Tahasin</t>
  </si>
  <si>
    <t>Arpita Rudra</t>
  </si>
  <si>
    <t>Amita Das Falgunee</t>
  </si>
  <si>
    <t>Gazi Mehraj Bin Ahmed</t>
  </si>
  <si>
    <t>Sheikh Minhaj Uddin Foysal</t>
  </si>
  <si>
    <t>Asma Islam Rina</t>
  </si>
  <si>
    <t>Abhi Kumar Nath Shuva</t>
  </si>
  <si>
    <t>Umme Tabassum Toha</t>
  </si>
  <si>
    <t>Puspita Dey</t>
  </si>
  <si>
    <t>Punom Ghosh Joba</t>
  </si>
  <si>
    <t>Pranta Chowdhury</t>
  </si>
  <si>
    <t>Mifthahul Jannat Emo</t>
  </si>
  <si>
    <t>Md. Sakib</t>
  </si>
  <si>
    <t>Srabon Dhar</t>
  </si>
  <si>
    <t>Sourina Dutta Oishi</t>
  </si>
  <si>
    <t>Labannya Barua</t>
  </si>
  <si>
    <t>Samiha Mehjabin</t>
  </si>
  <si>
    <t>Najifa Tafannum</t>
  </si>
  <si>
    <t>JANNATUL MAWA</t>
  </si>
  <si>
    <t>No of Attempted students</t>
  </si>
  <si>
    <t>No of student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</si>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</sst>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b/>
      <sz val="12.0"/>
      <color theme="1"/>
      <name val="Calibri"/>
    </font>
    <font>
      <b/>
      <color theme="1"/>
      <name val="Arial"/>
    </font>
    <font>
      <b/>
      <color theme="1"/>
      <name val="Calibri"/>
    </font>
    <font>
      <b/>
      <i/>
      <sz val="11.0"/>
      <color theme="1"/>
      <name val="Calibri"/>
    </font>
    <font>
      <b/>
      <i/>
      <color theme="1"/>
      <name val="Arial"/>
    </font>
    <font>
      <sz val="10.0"/>
      <color rgb="FF000000"/>
      <name val="Times New Roman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Calibri"/>
    </font>
    <font>
      <sz val="10.0"/>
      <color rgb="FF3F3F3F"/>
      <name val="Calibri"/>
    </font>
    <font>
      <b/>
      <i/>
      <sz val="10.0"/>
      <color theme="1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00B050"/>
        <bgColor rgb="FF00B05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bottom style="thin">
        <color rgb="FF3F3F3F"/>
      </bottom>
    </border>
    <border>
      <left style="thin">
        <color rgb="FF000000"/>
      </left>
      <right style="thin">
        <color rgb="FF000000"/>
      </right>
    </border>
    <border>
      <right style="thin">
        <color rgb="FF3F3F3F"/>
      </right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6" fillId="0" fontId="1" numFmtId="9" xfId="0" applyAlignment="1" applyBorder="1" applyFont="1" applyNumberFormat="1">
      <alignment horizontal="center" vertical="bottom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vertical="center"/>
    </xf>
    <xf borderId="5" fillId="0" fontId="1" numFmtId="10" xfId="0" applyAlignment="1" applyBorder="1" applyFont="1" applyNumberFormat="1">
      <alignment horizontal="center" vertical="center"/>
    </xf>
    <xf borderId="6" fillId="0" fontId="4" numFmtId="0" xfId="0" applyBorder="1" applyFont="1"/>
    <xf borderId="5" fillId="0" fontId="4" numFmtId="0" xfId="0" applyBorder="1" applyFont="1"/>
    <xf borderId="6" fillId="0" fontId="1" numFmtId="9" xfId="0" applyAlignment="1" applyBorder="1" applyFont="1" applyNumberFormat="1">
      <alignment vertical="bottom"/>
    </xf>
    <xf borderId="0" fillId="0" fontId="1" numFmtId="0" xfId="0" applyAlignment="1" applyFont="1">
      <alignment horizontal="left" readingOrder="0" vertical="bottom"/>
    </xf>
    <xf borderId="4" fillId="0" fontId="1" numFmtId="0" xfId="0" applyAlignment="1" applyBorder="1" applyFont="1">
      <alignment horizontal="center" vertical="bottom"/>
    </xf>
    <xf borderId="4" fillId="0" fontId="1" numFmtId="9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Border="1" applyFont="1"/>
    <xf borderId="5" fillId="0" fontId="3" numFmtId="0" xfId="0" applyAlignment="1" applyBorder="1" applyFont="1">
      <alignment horizontal="center" vertical="center"/>
    </xf>
    <xf borderId="5" fillId="0" fontId="1" numFmtId="9" xfId="0" applyAlignment="1" applyBorder="1" applyFont="1" applyNumberFormat="1">
      <alignment horizontal="center" vertical="center"/>
    </xf>
    <xf borderId="7" fillId="0" fontId="1" numFmtId="9" xfId="0" applyAlignment="1" applyBorder="1" applyFont="1" applyNumberFormat="1">
      <alignment vertical="bottom"/>
    </xf>
    <xf borderId="7" fillId="0" fontId="1" numFmtId="0" xfId="0" applyAlignment="1" applyBorder="1" applyFont="1">
      <alignment vertical="bottom"/>
    </xf>
    <xf borderId="0" fillId="0" fontId="1" numFmtId="9" xfId="0" applyAlignment="1" applyFont="1" applyNumberForma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1" numFmtId="9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8" fillId="0" fontId="5" numFmtId="0" xfId="0" applyAlignment="1" applyBorder="1" applyFont="1">
      <alignment vertical="bottom"/>
    </xf>
    <xf borderId="10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textRotation="9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horizontal="center" shrinkToFit="0" textRotation="90" vertical="center" wrapText="1"/>
    </xf>
    <xf borderId="9" fillId="2" fontId="3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2" numFmtId="0" xfId="0" applyBorder="1" applyFont="1"/>
    <xf borderId="4" fillId="0" fontId="6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10" fillId="0" fontId="3" numFmtId="9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13" fillId="0" fontId="2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2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8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6" numFmtId="9" xfId="0" applyAlignment="1" applyBorder="1" applyFont="1" applyNumberFormat="1">
      <alignment horizontal="center" shrinkToFit="0" vertical="center" wrapText="1"/>
    </xf>
    <xf borderId="8" fillId="2" fontId="6" numFmtId="9" xfId="0" applyAlignment="1" applyBorder="1" applyFont="1" applyNumberFormat="1">
      <alignment horizontal="center" shrinkToFit="0" vertical="center" wrapText="1"/>
    </xf>
    <xf borderId="6" fillId="0" fontId="3" numFmtId="9" xfId="0" applyAlignment="1" applyBorder="1" applyFont="1" applyNumberFormat="1">
      <alignment horizontal="center" shrinkToFit="0" vertical="center" wrapText="1"/>
    </xf>
    <xf borderId="10" fillId="0" fontId="7" numFmtId="9" xfId="0" applyAlignment="1" applyBorder="1" applyFont="1" applyNumberFormat="1">
      <alignment horizontal="center" shrinkToFit="0" vertical="center" wrapText="1"/>
    </xf>
    <xf borderId="4" fillId="0" fontId="3" numFmtId="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6" fillId="3" fontId="9" numFmtId="0" xfId="0" applyAlignment="1" applyBorder="1" applyFill="1" applyFont="1">
      <alignment horizontal="center" readingOrder="0" shrinkToFit="0" vertical="center" wrapText="1"/>
    </xf>
    <xf borderId="6" fillId="4" fontId="9" numFmtId="0" xfId="0" applyAlignment="1" applyBorder="1" applyFill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ill="1" applyFont="1">
      <alignment horizontal="center" shrinkToFit="0" vertical="center" wrapText="1"/>
    </xf>
    <xf borderId="6" fillId="6" fontId="9" numFmtId="0" xfId="0" applyAlignment="1" applyBorder="1" applyFill="1" applyFont="1">
      <alignment horizontal="center" readingOrder="0" shrinkToFit="0" vertical="center" wrapText="1"/>
    </xf>
    <xf borderId="6" fillId="5" fontId="9" numFmtId="0" xfId="0" applyAlignment="1" applyBorder="1" applyFont="1">
      <alignment horizontal="center" readingOrder="0" shrinkToFit="0" vertical="center" wrapText="1"/>
    </xf>
    <xf borderId="6" fillId="6" fontId="9" numFmtId="0" xfId="0" applyAlignment="1" applyBorder="1" applyFont="1">
      <alignment horizontal="center" shrinkToFit="0" vertical="center" wrapText="1"/>
    </xf>
    <xf borderId="6" fillId="7" fontId="9" numFmtId="0" xfId="0" applyAlignment="1" applyBorder="1" applyFill="1" applyFont="1">
      <alignment horizontal="center" shrinkToFit="0" vertical="center" wrapText="1"/>
    </xf>
    <xf borderId="6" fillId="7" fontId="9" numFmtId="0" xfId="0" applyAlignment="1" applyBorder="1" applyFont="1">
      <alignment horizontal="center" readingOrder="0" shrinkToFit="0" vertical="center" wrapText="1"/>
    </xf>
    <xf borderId="6" fillId="8" fontId="9" numFmtId="0" xfId="0" applyAlignment="1" applyBorder="1" applyFill="1" applyFont="1">
      <alignment horizontal="center" shrinkToFit="0" vertical="center" wrapText="1"/>
    </xf>
    <xf borderId="6" fillId="3" fontId="9" numFmtId="164" xfId="0" applyAlignment="1" applyBorder="1" applyFont="1" applyNumberFormat="1">
      <alignment horizontal="center" shrinkToFit="0" vertical="center" wrapText="1"/>
    </xf>
    <xf borderId="6" fillId="8" fontId="9" numFmtId="164" xfId="0" applyAlignment="1" applyBorder="1" applyFont="1" applyNumberFormat="1">
      <alignment horizontal="center" shrinkToFit="0" vertical="center" wrapText="1"/>
    </xf>
    <xf borderId="6" fillId="5" fontId="9" numFmtId="164" xfId="0" applyAlignment="1" applyBorder="1" applyFont="1" applyNumberFormat="1">
      <alignment horizontal="center" shrinkToFit="0" vertical="center" wrapText="1"/>
    </xf>
    <xf borderId="8" fillId="7" fontId="9" numFmtId="164" xfId="0" applyAlignment="1" applyBorder="1" applyFont="1" applyNumberFormat="1">
      <alignment horizontal="center" shrinkToFit="0" vertical="center" wrapText="1"/>
    </xf>
    <xf borderId="10" fillId="2" fontId="9" numFmtId="164" xfId="0" applyAlignment="1" applyBorder="1" applyFont="1" applyNumberFormat="1">
      <alignment horizontal="center" shrinkToFit="0" vertical="center" wrapText="1"/>
    </xf>
    <xf borderId="6" fillId="5" fontId="9" numFmtId="1" xfId="0" applyAlignment="1" applyBorder="1" applyFont="1" applyNumberForma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6" fillId="8" fontId="9" numFmtId="0" xfId="0" applyAlignment="1" applyBorder="1" applyFont="1">
      <alignment horizontal="center" readingOrder="0" shrinkToFit="0" vertical="center" wrapText="1"/>
    </xf>
    <xf borderId="6" fillId="5" fontId="9" numFmtId="1" xfId="0" applyAlignment="1" applyBorder="1" applyFont="1" applyNumberFormat="1">
      <alignment horizontal="center" readingOrder="0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6" fillId="8" fontId="10" numFmtId="0" xfId="0" applyAlignment="1" applyBorder="1" applyFont="1">
      <alignment horizontal="center" shrinkToFit="0" vertical="center" wrapText="1"/>
    </xf>
    <xf borderId="6" fillId="5" fontId="10" numFmtId="1" xfId="0" applyAlignment="1" applyBorder="1" applyFont="1" applyNumberFormat="1">
      <alignment horizontal="center" shrinkToFit="0" vertical="center" wrapText="1"/>
    </xf>
    <xf borderId="6" fillId="7" fontId="10" numFmtId="0" xfId="0" applyAlignment="1" applyBorder="1" applyFont="1">
      <alignment horizontal="center" shrinkToFit="0" vertical="center" wrapText="1"/>
    </xf>
    <xf borderId="5" fillId="2" fontId="11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left" readingOrder="0" vertical="center"/>
    </xf>
    <xf borderId="5" fillId="2" fontId="12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vertical="bottom"/>
    </xf>
    <xf borderId="6" fillId="0" fontId="14" numFmtId="1" xfId="0" applyAlignment="1" applyBorder="1" applyFont="1" applyNumberFormat="1">
      <alignment horizontal="center" vertical="bottom"/>
    </xf>
    <xf borderId="6" fillId="0" fontId="12" numFmtId="0" xfId="0" applyAlignment="1" applyBorder="1" applyFont="1">
      <alignment horizontal="center" vertical="bottom"/>
    </xf>
    <xf borderId="11" fillId="2" fontId="13" numFmtId="0" xfId="0" applyAlignment="1" applyBorder="1" applyFont="1">
      <alignment horizontal="center" readingOrder="0" shrinkToFit="0" vertical="bottom" wrapText="1"/>
    </xf>
    <xf borderId="11" fillId="2" fontId="15" numFmtId="0" xfId="0" applyAlignment="1" applyBorder="1" applyFont="1">
      <alignment horizontal="center" shrinkToFit="0" vertical="bottom" wrapText="1"/>
    </xf>
    <xf borderId="6" fillId="0" fontId="12" numFmtId="0" xfId="0" applyAlignment="1" applyBorder="1" applyFont="1">
      <alignment horizontal="center" shrinkToFit="0" vertical="bottom" wrapText="1"/>
    </xf>
    <xf borderId="6" fillId="0" fontId="12" numFmtId="0" xfId="0" applyAlignment="1" applyBorder="1" applyFont="1">
      <alignment horizontal="center" readingOrder="0" shrinkToFit="0" vertical="bottom" wrapText="1"/>
    </xf>
    <xf borderId="6" fillId="0" fontId="12" numFmtId="0" xfId="0" applyAlignment="1" applyBorder="1" applyFont="1">
      <alignment horizontal="center" readingOrder="0" vertical="top"/>
    </xf>
    <xf borderId="6" fillId="2" fontId="12" numFmtId="0" xfId="0" applyAlignment="1" applyBorder="1" applyFont="1">
      <alignment horizontal="center" readingOrder="0" shrinkToFit="0" vertical="bottom" wrapText="1"/>
    </xf>
    <xf borderId="6" fillId="3" fontId="9" numFmtId="164" xfId="0" applyAlignment="1" applyBorder="1" applyFont="1" applyNumberFormat="1">
      <alignment horizontal="center" vertical="bottom"/>
    </xf>
    <xf borderId="6" fillId="2" fontId="14" numFmtId="164" xfId="0" applyAlignment="1" applyBorder="1" applyFont="1" applyNumberFormat="1">
      <alignment horizontal="center" vertical="bottom"/>
    </xf>
    <xf borderId="8" fillId="2" fontId="14" numFmtId="164" xfId="0" applyAlignment="1" applyBorder="1" applyFont="1" applyNumberFormat="1">
      <alignment horizontal="center" vertical="bottom"/>
    </xf>
    <xf borderId="10" fillId="2" fontId="16" numFmtId="164" xfId="0" applyAlignment="1" applyBorder="1" applyFont="1" applyNumberFormat="1">
      <alignment horizontal="center" vertical="bottom"/>
    </xf>
    <xf borderId="6" fillId="0" fontId="14" numFmtId="9" xfId="0" applyAlignment="1" applyBorder="1" applyFont="1" applyNumberFormat="1">
      <alignment horizontal="center" vertical="bottom"/>
    </xf>
    <xf borderId="4" fillId="0" fontId="14" numFmtId="0" xfId="0" applyAlignment="1" applyBorder="1" applyFont="1">
      <alignment vertical="bottom"/>
    </xf>
    <xf borderId="6" fillId="0" fontId="14" numFmtId="0" xfId="0" applyAlignment="1" applyBorder="1" applyFont="1">
      <alignment horizontal="center" vertical="bottom"/>
    </xf>
    <xf borderId="10" fillId="0" fontId="5" numFmtId="0" xfId="0" applyAlignment="1" applyBorder="1" applyFont="1">
      <alignment vertical="bottom"/>
    </xf>
    <xf borderId="6" fillId="0" fontId="17" numFmtId="0" xfId="0" applyAlignment="1" applyBorder="1" applyFont="1">
      <alignment horizontal="center" vertical="bottom"/>
    </xf>
    <xf borderId="6" fillId="0" fontId="14" numFmtId="164" xfId="0" applyAlignment="1" applyBorder="1" applyFont="1" applyNumberFormat="1">
      <alignment horizontal="center" vertical="bottom"/>
    </xf>
    <xf borderId="11" fillId="2" fontId="15" numFmtId="0" xfId="0" applyAlignment="1" applyBorder="1" applyFont="1">
      <alignment horizontal="center" vertical="top"/>
    </xf>
    <xf borderId="6" fillId="0" fontId="12" numFmtId="0" xfId="0" applyAlignment="1" applyBorder="1" applyFont="1">
      <alignment horizontal="center" readingOrder="0" vertical="bottom"/>
    </xf>
    <xf borderId="5" fillId="2" fontId="12" numFmtId="0" xfId="0" applyAlignment="1" applyBorder="1" applyFont="1">
      <alignment horizontal="center"/>
    </xf>
    <xf borderId="11" fillId="2" fontId="15" numFmtId="0" xfId="0" applyAlignment="1" applyBorder="1" applyFont="1">
      <alignment horizontal="center" vertical="bottom"/>
    </xf>
    <xf borderId="11" fillId="2" fontId="12" numFmtId="0" xfId="0" applyAlignment="1" applyBorder="1" applyFont="1">
      <alignment horizontal="center" readingOrder="0" shrinkToFit="0" vertical="bottom" wrapText="1"/>
    </xf>
    <xf borderId="11" fillId="2" fontId="12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top"/>
    </xf>
    <xf borderId="8" fillId="0" fontId="1" numFmtId="1" xfId="0" applyAlignment="1" applyBorder="1" applyFont="1" applyNumberFormat="1">
      <alignment horizontal="center" vertical="bottom"/>
    </xf>
    <xf borderId="5" fillId="0" fontId="1" numFmtId="1" xfId="0" applyAlignment="1" applyBorder="1" applyFont="1" applyNumberFormat="1">
      <alignment horizontal="center"/>
    </xf>
    <xf borderId="6" fillId="0" fontId="1" numFmtId="1" xfId="0" applyAlignment="1" applyBorder="1" applyFont="1" applyNumberFormat="1">
      <alignment horizontal="center"/>
    </xf>
    <xf borderId="8" fillId="0" fontId="1" numFmtId="9" xfId="0" applyAlignment="1" applyBorder="1" applyFont="1" applyNumberFormat="1">
      <alignment horizontal="center" vertical="bottom"/>
    </xf>
    <xf borderId="6" fillId="0" fontId="1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226: Algorithm Design and Analysis Laboratory(ADAL) 
SECTION - A - FALL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'CO-PO_41A'!$AA$12:$AC$12</c:f>
            </c:strRef>
          </c:cat>
          <c:val>
            <c:numRef>
              <c:f>'CO-PO_41A'!$AA$54:$AC$54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466725</xdr:colOff>
      <xdr:row>51</xdr:row>
      <xdr:rowOff>47625</xdr:rowOff>
    </xdr:from>
    <xdr:ext cx="3609975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9.88"/>
    <col customWidth="1" min="3" max="3" width="4.13"/>
    <col customWidth="1" min="4" max="10" width="6.38"/>
    <col customWidth="1" min="11" max="11" width="8.5"/>
    <col customWidth="1" min="12" max="13" width="8.63"/>
    <col customWidth="1" min="14" max="14" width="8.0"/>
    <col customWidth="1" min="15" max="26" width="6.38"/>
    <col customWidth="1" min="27" max="29" width="5.63"/>
    <col customWidth="1" min="30" max="30" width="6.13"/>
    <col customWidth="1" min="31" max="33" width="6.25"/>
    <col customWidth="1" min="35" max="37" width="6.13"/>
    <col customWidth="1" min="39" max="40" width="5.25"/>
  </cols>
  <sheetData>
    <row r="1">
      <c r="A1" s="1" t="s">
        <v>0</v>
      </c>
      <c r="B1" s="2" t="s">
        <v>1</v>
      </c>
      <c r="C1" s="1"/>
      <c r="D1" s="1"/>
      <c r="E1" s="1"/>
      <c r="F1" s="1"/>
      <c r="G1" s="3" t="s">
        <v>2</v>
      </c>
      <c r="H1" s="4"/>
      <c r="I1" s="4"/>
      <c r="J1" s="4"/>
      <c r="K1" s="4"/>
      <c r="L1" s="4"/>
      <c r="M1" s="5"/>
      <c r="Q1" s="6"/>
      <c r="R1" s="7" t="s">
        <v>3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</row>
    <row r="2" ht="32.25" customHeight="1">
      <c r="A2" s="1" t="s">
        <v>4</v>
      </c>
      <c r="B2" s="8" t="s">
        <v>5</v>
      </c>
      <c r="C2" s="1"/>
      <c r="D2" s="1"/>
      <c r="E2" s="1"/>
      <c r="F2" s="1"/>
      <c r="G2" s="9"/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1" t="s">
        <v>11</v>
      </c>
      <c r="Q2" s="6"/>
      <c r="R2" s="12"/>
      <c r="S2" s="13"/>
      <c r="T2" s="13" t="s">
        <v>12</v>
      </c>
      <c r="U2" s="13" t="s">
        <v>13</v>
      </c>
      <c r="V2" s="13" t="s">
        <v>14</v>
      </c>
      <c r="W2" s="13" t="s">
        <v>15</v>
      </c>
      <c r="X2" s="14" t="s">
        <v>16</v>
      </c>
      <c r="Y2" s="14" t="s">
        <v>17</v>
      </c>
      <c r="Z2" s="14" t="s">
        <v>18</v>
      </c>
      <c r="AA2" s="13" t="s">
        <v>19</v>
      </c>
      <c r="AB2" s="13" t="s">
        <v>20</v>
      </c>
      <c r="AC2" s="13" t="s">
        <v>21</v>
      </c>
      <c r="AD2" s="13" t="s">
        <v>22</v>
      </c>
      <c r="AE2" s="13" t="s">
        <v>23</v>
      </c>
    </row>
    <row r="3">
      <c r="A3" s="1" t="s">
        <v>24</v>
      </c>
      <c r="B3" s="2" t="s">
        <v>25</v>
      </c>
      <c r="C3" s="1"/>
      <c r="D3" s="1"/>
      <c r="E3" s="1"/>
      <c r="F3" s="1"/>
      <c r="G3" s="15" t="s">
        <v>26</v>
      </c>
      <c r="H3" s="16">
        <v>10.0</v>
      </c>
      <c r="I3" s="16">
        <v>15.0</v>
      </c>
      <c r="J3" s="16">
        <v>20.0</v>
      </c>
      <c r="K3" s="17"/>
      <c r="L3" s="17">
        <f t="shared" ref="L3:L5" si="1">SUM(H3:K3)</f>
        <v>45</v>
      </c>
      <c r="M3" s="18">
        <f>L3/L6</f>
        <v>0.5</v>
      </c>
      <c r="Q3" s="6"/>
      <c r="R3" s="12" t="s">
        <v>26</v>
      </c>
      <c r="S3" s="19"/>
      <c r="T3" s="20"/>
      <c r="U3" s="13" t="s">
        <v>27</v>
      </c>
      <c r="V3" s="12"/>
      <c r="W3" s="12"/>
      <c r="X3" s="21"/>
      <c r="Y3" s="21"/>
      <c r="Z3" s="21"/>
      <c r="AA3" s="21"/>
      <c r="AB3" s="21"/>
      <c r="AC3" s="12"/>
      <c r="AD3" s="12"/>
      <c r="AE3" s="12"/>
    </row>
    <row r="4">
      <c r="A4" s="1" t="s">
        <v>28</v>
      </c>
      <c r="B4" s="2" t="s">
        <v>29</v>
      </c>
      <c r="C4" s="1"/>
      <c r="D4" s="1"/>
      <c r="E4" s="1"/>
      <c r="F4" s="1"/>
      <c r="G4" s="15" t="s">
        <v>30</v>
      </c>
      <c r="H4" s="16">
        <v>10.0</v>
      </c>
      <c r="I4" s="16">
        <v>15.0</v>
      </c>
      <c r="J4" s="17"/>
      <c r="K4" s="17"/>
      <c r="L4" s="17">
        <f t="shared" si="1"/>
        <v>25</v>
      </c>
      <c r="M4" s="18">
        <f>L4/L6</f>
        <v>0.2777777778</v>
      </c>
      <c r="Q4" s="6"/>
      <c r="R4" s="12" t="s">
        <v>30</v>
      </c>
      <c r="S4" s="12"/>
      <c r="T4" s="12"/>
      <c r="U4" s="13" t="s">
        <v>27</v>
      </c>
      <c r="V4" s="12"/>
      <c r="W4" s="13"/>
      <c r="X4" s="21"/>
      <c r="Y4" s="21"/>
      <c r="Z4" s="21"/>
      <c r="AA4" s="21"/>
      <c r="AB4" s="21"/>
      <c r="AC4" s="12"/>
      <c r="AD4" s="12"/>
      <c r="AE4" s="12"/>
    </row>
    <row r="5">
      <c r="A5" s="2" t="s">
        <v>31</v>
      </c>
      <c r="B5" s="22">
        <v>37.0</v>
      </c>
      <c r="C5" s="1"/>
      <c r="D5" s="1"/>
      <c r="E5" s="1"/>
      <c r="F5" s="1"/>
      <c r="G5" s="15" t="s">
        <v>32</v>
      </c>
      <c r="H5" s="17"/>
      <c r="I5" s="16"/>
      <c r="J5" s="17"/>
      <c r="K5" s="16">
        <v>20.0</v>
      </c>
      <c r="L5" s="17">
        <f t="shared" si="1"/>
        <v>20</v>
      </c>
      <c r="M5" s="18">
        <f>L5/L6</f>
        <v>0.2222222222</v>
      </c>
      <c r="Q5" s="6"/>
      <c r="R5" s="6" t="s">
        <v>32</v>
      </c>
      <c r="S5" s="6"/>
      <c r="T5" s="6"/>
      <c r="U5" s="23"/>
      <c r="V5" s="6"/>
      <c r="W5" s="6"/>
      <c r="X5" s="24"/>
      <c r="Y5" s="24"/>
      <c r="Z5" s="24"/>
      <c r="AA5" s="24"/>
      <c r="AB5" s="24"/>
      <c r="AC5" s="23" t="s">
        <v>27</v>
      </c>
      <c r="AD5" s="25"/>
      <c r="AE5" s="25"/>
    </row>
    <row r="6">
      <c r="A6" s="1"/>
      <c r="B6" s="1"/>
      <c r="C6" s="1"/>
      <c r="D6" s="1"/>
      <c r="E6" s="1"/>
      <c r="F6" s="1"/>
      <c r="G6" s="26"/>
      <c r="H6" s="27"/>
      <c r="I6" s="27"/>
      <c r="J6" s="27"/>
      <c r="K6" s="27"/>
      <c r="L6" s="17">
        <f t="shared" ref="L6:M6" si="2">SUM(L3:L5)</f>
        <v>90</v>
      </c>
      <c r="M6" s="28">
        <f t="shared" si="2"/>
        <v>1</v>
      </c>
      <c r="Q6" s="1"/>
      <c r="R6" s="29"/>
      <c r="S6" s="29"/>
      <c r="T6" s="29"/>
      <c r="U6" s="29"/>
      <c r="V6" s="30"/>
      <c r="W6" s="30"/>
      <c r="X6" s="30"/>
      <c r="Y6" s="30"/>
      <c r="Z6" s="30"/>
      <c r="AA6" s="30"/>
      <c r="AB6" s="30"/>
      <c r="AC6" s="3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1"/>
      <c r="S7" s="31"/>
      <c r="T7" s="31"/>
      <c r="U7" s="3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3"/>
      <c r="L8" s="33"/>
      <c r="M8" s="33"/>
      <c r="N8" s="33"/>
      <c r="O8" s="33"/>
      <c r="P8" s="33"/>
      <c r="Q8" s="32"/>
      <c r="R8" s="34"/>
      <c r="S8" s="34"/>
      <c r="T8" s="34"/>
      <c r="U8" s="34"/>
      <c r="V8" s="32"/>
      <c r="W8" s="32"/>
      <c r="X8" s="32"/>
      <c r="Y8" s="32"/>
      <c r="Z8" s="1"/>
      <c r="AA8" s="32"/>
      <c r="AB8" s="32"/>
      <c r="AC8" s="32"/>
      <c r="AD8" s="1"/>
      <c r="AE8" s="32"/>
      <c r="AF8" s="32"/>
      <c r="AG8" s="32"/>
      <c r="AH8" s="35"/>
      <c r="AI8" s="36"/>
      <c r="AJ8" s="36"/>
      <c r="AK8" s="36"/>
      <c r="AL8" s="1"/>
      <c r="AM8" s="32"/>
      <c r="AN8" s="32"/>
    </row>
    <row r="9">
      <c r="A9" s="37" t="s">
        <v>33</v>
      </c>
      <c r="B9" s="38" t="s">
        <v>34</v>
      </c>
      <c r="C9" s="39" t="s">
        <v>35</v>
      </c>
      <c r="D9" s="40" t="s">
        <v>36</v>
      </c>
      <c r="E9" s="41"/>
      <c r="F9" s="41"/>
      <c r="G9" s="41"/>
      <c r="H9" s="41"/>
      <c r="I9" s="42"/>
      <c r="J9" s="43" t="s">
        <v>36</v>
      </c>
      <c r="K9" s="44" t="s">
        <v>37</v>
      </c>
      <c r="L9" s="45"/>
      <c r="M9" s="45"/>
      <c r="N9" s="45"/>
      <c r="O9" s="45"/>
      <c r="P9" s="46"/>
      <c r="Q9" s="38" t="s">
        <v>9</v>
      </c>
      <c r="R9" s="47" t="s">
        <v>7</v>
      </c>
      <c r="S9" s="48"/>
      <c r="T9" s="49" t="s">
        <v>8</v>
      </c>
      <c r="U9" s="49" t="s">
        <v>38</v>
      </c>
      <c r="V9" s="50"/>
      <c r="W9" s="47" t="s">
        <v>39</v>
      </c>
      <c r="Y9" s="48"/>
      <c r="Z9" s="51"/>
      <c r="AA9" s="47" t="s">
        <v>40</v>
      </c>
      <c r="AC9" s="48"/>
      <c r="AD9" s="38"/>
      <c r="AE9" s="52" t="s">
        <v>41</v>
      </c>
      <c r="AF9" s="53"/>
      <c r="AG9" s="54"/>
      <c r="AH9" s="55"/>
      <c r="AI9" s="47" t="s">
        <v>41</v>
      </c>
      <c r="AK9" s="48"/>
      <c r="AL9" s="38"/>
      <c r="AM9" s="56" t="s">
        <v>42</v>
      </c>
      <c r="AN9" s="48"/>
    </row>
    <row r="10" ht="33.0" customHeight="1">
      <c r="A10" s="57"/>
      <c r="B10" s="48"/>
      <c r="C10" s="48"/>
      <c r="D10" s="58" t="s">
        <v>43</v>
      </c>
      <c r="E10" s="42"/>
      <c r="F10" s="58" t="s">
        <v>44</v>
      </c>
      <c r="G10" s="42"/>
      <c r="H10" s="59"/>
      <c r="I10" s="42"/>
      <c r="J10" s="48"/>
      <c r="K10" s="58" t="s">
        <v>45</v>
      </c>
      <c r="L10" s="42"/>
      <c r="M10" s="58" t="s">
        <v>46</v>
      </c>
      <c r="N10" s="42"/>
      <c r="O10" s="59"/>
      <c r="P10" s="42"/>
      <c r="Q10" s="48"/>
      <c r="S10" s="48"/>
      <c r="T10" s="48"/>
      <c r="U10" s="48"/>
      <c r="V10" s="38" t="s">
        <v>10</v>
      </c>
      <c r="Y10" s="48"/>
      <c r="Z10" s="51"/>
      <c r="AC10" s="48"/>
      <c r="AD10" s="38"/>
      <c r="AE10" s="60"/>
      <c r="AG10" s="48"/>
      <c r="AH10" s="55"/>
      <c r="AK10" s="48"/>
      <c r="AL10" s="38"/>
      <c r="AN10" s="48"/>
    </row>
    <row r="11" ht="27.75" customHeight="1">
      <c r="A11" s="57"/>
      <c r="B11" s="48"/>
      <c r="C11" s="48"/>
      <c r="D11" s="61"/>
      <c r="E11" s="61"/>
      <c r="F11" s="61"/>
      <c r="G11" s="61"/>
      <c r="H11" s="61"/>
      <c r="I11" s="61"/>
      <c r="J11" s="42"/>
      <c r="K11" s="62" t="s">
        <v>47</v>
      </c>
      <c r="L11" s="62" t="s">
        <v>48</v>
      </c>
      <c r="M11" s="62" t="s">
        <v>47</v>
      </c>
      <c r="N11" s="62" t="s">
        <v>48</v>
      </c>
      <c r="O11" s="50"/>
      <c r="P11" s="50"/>
      <c r="Q11" s="42"/>
      <c r="R11" s="41"/>
      <c r="S11" s="42"/>
      <c r="T11" s="42"/>
      <c r="U11" s="42"/>
      <c r="V11" s="48"/>
      <c r="W11" s="41"/>
      <c r="X11" s="41"/>
      <c r="Y11" s="42"/>
      <c r="Z11" s="51"/>
      <c r="AA11" s="41"/>
      <c r="AB11" s="41"/>
      <c r="AC11" s="42"/>
      <c r="AD11" s="38"/>
      <c r="AE11" s="63"/>
      <c r="AF11" s="41"/>
      <c r="AG11" s="42"/>
      <c r="AH11" s="55"/>
      <c r="AI11" s="41"/>
      <c r="AJ11" s="41"/>
      <c r="AK11" s="42"/>
      <c r="AL11" s="38"/>
      <c r="AM11" s="41"/>
      <c r="AN11" s="42"/>
    </row>
    <row r="12">
      <c r="A12" s="57"/>
      <c r="B12" s="48"/>
      <c r="C12" s="42"/>
      <c r="D12" s="64" t="s">
        <v>26</v>
      </c>
      <c r="E12" s="64" t="s">
        <v>30</v>
      </c>
      <c r="F12" s="64" t="s">
        <v>26</v>
      </c>
      <c r="G12" s="64" t="s">
        <v>30</v>
      </c>
      <c r="H12" s="64"/>
      <c r="I12" s="64"/>
      <c r="J12" s="50"/>
      <c r="K12" s="64" t="s">
        <v>32</v>
      </c>
      <c r="L12" s="64" t="s">
        <v>32</v>
      </c>
      <c r="M12" s="64" t="s">
        <v>32</v>
      </c>
      <c r="N12" s="64" t="s">
        <v>32</v>
      </c>
      <c r="O12" s="64"/>
      <c r="P12" s="64"/>
      <c r="Q12" s="50"/>
      <c r="R12" s="65" t="s">
        <v>26</v>
      </c>
      <c r="S12" s="65" t="s">
        <v>30</v>
      </c>
      <c r="T12" s="64" t="s">
        <v>26</v>
      </c>
      <c r="U12" s="50"/>
      <c r="V12" s="42"/>
      <c r="W12" s="66" t="s">
        <v>26</v>
      </c>
      <c r="X12" s="67" t="s">
        <v>30</v>
      </c>
      <c r="Y12" s="68" t="s">
        <v>32</v>
      </c>
      <c r="Z12" s="51"/>
      <c r="AA12" s="69" t="s">
        <v>26</v>
      </c>
      <c r="AB12" s="69" t="s">
        <v>30</v>
      </c>
      <c r="AC12" s="69" t="s">
        <v>32</v>
      </c>
      <c r="AD12" s="38"/>
      <c r="AE12" s="50" t="s">
        <v>26</v>
      </c>
      <c r="AF12" s="69" t="s">
        <v>30</v>
      </c>
      <c r="AG12" s="69" t="s">
        <v>32</v>
      </c>
      <c r="AH12" s="70"/>
      <c r="AI12" s="69" t="s">
        <v>26</v>
      </c>
      <c r="AJ12" s="69" t="s">
        <v>30</v>
      </c>
      <c r="AK12" s="69" t="s">
        <v>32</v>
      </c>
      <c r="AL12" s="71"/>
      <c r="AM12" s="72" t="s">
        <v>13</v>
      </c>
      <c r="AN12" s="72" t="s">
        <v>21</v>
      </c>
    </row>
    <row r="13">
      <c r="A13" s="73"/>
      <c r="B13" s="42"/>
      <c r="C13" s="74">
        <v>10.0</v>
      </c>
      <c r="D13" s="74">
        <v>5.0</v>
      </c>
      <c r="E13" s="75">
        <v>5.0</v>
      </c>
      <c r="F13" s="74">
        <v>5.0</v>
      </c>
      <c r="G13" s="75">
        <v>5.0</v>
      </c>
      <c r="H13" s="76"/>
      <c r="I13" s="77"/>
      <c r="J13" s="78">
        <v>20.0</v>
      </c>
      <c r="K13" s="79">
        <v>5.0</v>
      </c>
      <c r="L13" s="80">
        <v>5.0</v>
      </c>
      <c r="M13" s="79">
        <v>5.0</v>
      </c>
      <c r="N13" s="80">
        <v>5.0</v>
      </c>
      <c r="O13" s="81"/>
      <c r="P13" s="78"/>
      <c r="Q13" s="82">
        <v>10.0</v>
      </c>
      <c r="R13" s="83">
        <v>15.0</v>
      </c>
      <c r="S13" s="83">
        <v>15.0</v>
      </c>
      <c r="T13" s="84">
        <v>20.0</v>
      </c>
      <c r="U13" s="84">
        <v>10.0</v>
      </c>
      <c r="V13" s="85">
        <f t="shared" ref="V13:V50" si="3">SUM(C13,J13,Q13,R13,S13,T13,U13)</f>
        <v>100</v>
      </c>
      <c r="W13" s="86">
        <f t="shared" ref="W13:W50" si="4">SUMIF($D$12:$T$12,G$3,$D13:$T13)</f>
        <v>45</v>
      </c>
      <c r="X13" s="87">
        <f t="shared" ref="X13:X50" si="5">SUMIF($D$12:$T$12,G$4,$D13:$T13)</f>
        <v>25</v>
      </c>
      <c r="Y13" s="88">
        <f t="shared" ref="Y13:Y50" si="6">SUMIF($D$12:$T$12,G$5,$D13:$T13)</f>
        <v>20</v>
      </c>
      <c r="Z13" s="89"/>
      <c r="AA13" s="84" t="s">
        <v>11</v>
      </c>
      <c r="AB13" s="90" t="s">
        <v>11</v>
      </c>
      <c r="AC13" s="82" t="s">
        <v>11</v>
      </c>
      <c r="AD13" s="91"/>
      <c r="AE13" s="92">
        <v>2.0</v>
      </c>
      <c r="AF13" s="93">
        <v>2.0</v>
      </c>
      <c r="AG13" s="83">
        <v>2.0</v>
      </c>
      <c r="AH13" s="94"/>
      <c r="AI13" s="95"/>
      <c r="AJ13" s="96"/>
      <c r="AK13" s="97"/>
      <c r="AL13" s="91"/>
      <c r="AM13" s="92">
        <v>4.0</v>
      </c>
      <c r="AN13" s="93">
        <v>2.0</v>
      </c>
    </row>
    <row r="14">
      <c r="A14" s="98">
        <v>2.0038102021E12</v>
      </c>
      <c r="B14" s="99" t="s">
        <v>49</v>
      </c>
      <c r="C14" s="100">
        <v>10.0</v>
      </c>
      <c r="D14" s="101">
        <v>2.0</v>
      </c>
      <c r="E14" s="101">
        <v>1.0</v>
      </c>
      <c r="F14" s="101">
        <v>1.0</v>
      </c>
      <c r="G14" s="101">
        <v>2.0</v>
      </c>
      <c r="H14" s="102"/>
      <c r="I14" s="102"/>
      <c r="J14" s="103">
        <v>6.0</v>
      </c>
      <c r="K14" s="104">
        <v>5.0</v>
      </c>
      <c r="L14" s="104">
        <v>5.0</v>
      </c>
      <c r="M14" s="104">
        <v>5.0</v>
      </c>
      <c r="N14" s="104">
        <v>5.0</v>
      </c>
      <c r="O14" s="105"/>
      <c r="P14" s="105"/>
      <c r="Q14" s="106">
        <v>10.0</v>
      </c>
      <c r="R14" s="107">
        <v>6.0</v>
      </c>
      <c r="S14" s="108">
        <v>3.0</v>
      </c>
      <c r="T14" s="108">
        <v>1.0</v>
      </c>
      <c r="U14" s="109">
        <v>4.0</v>
      </c>
      <c r="V14" s="110">
        <f t="shared" si="3"/>
        <v>40</v>
      </c>
      <c r="W14" s="111">
        <f t="shared" si="4"/>
        <v>10</v>
      </c>
      <c r="X14" s="111">
        <f t="shared" si="5"/>
        <v>6</v>
      </c>
      <c r="Y14" s="112">
        <f t="shared" si="6"/>
        <v>20</v>
      </c>
      <c r="Z14" s="113"/>
      <c r="AA14" s="114">
        <f t="shared" ref="AA14:AC14" si="7">W14/W$13</f>
        <v>0.2222222222</v>
      </c>
      <c r="AB14" s="114">
        <f t="shared" si="7"/>
        <v>0.24</v>
      </c>
      <c r="AC14" s="114">
        <f t="shared" si="7"/>
        <v>1</v>
      </c>
      <c r="AD14" s="115"/>
      <c r="AE14" s="116">
        <f t="shared" ref="AE14:AG14" si="8">IF((AA14)&gt;=50%, 2, (IF((AA14)&lt;25%, 0, 1)))</f>
        <v>0</v>
      </c>
      <c r="AF14" s="116">
        <f t="shared" si="8"/>
        <v>0</v>
      </c>
      <c r="AG14" s="116">
        <f t="shared" si="8"/>
        <v>2</v>
      </c>
      <c r="AH14" s="117"/>
      <c r="AI14" s="118" t="str">
        <f t="shared" ref="AI14:AK14" si="9">IF(AE14=2,"Att", (IF(AE14=0,"Not","Weak")))</f>
        <v>Not</v>
      </c>
      <c r="AJ14" s="118" t="str">
        <f t="shared" si="9"/>
        <v>Not</v>
      </c>
      <c r="AK14" s="118" t="str">
        <f t="shared" si="9"/>
        <v>Att</v>
      </c>
      <c r="AL14" s="115"/>
      <c r="AM14" s="116">
        <f t="shared" ref="AM14:AM50" si="13">AE14+AF14</f>
        <v>0</v>
      </c>
      <c r="AN14" s="116">
        <f t="shared" ref="AN14:AN50" si="14">AG14</f>
        <v>2</v>
      </c>
    </row>
    <row r="15">
      <c r="A15" s="98">
        <v>2.103910202115E12</v>
      </c>
      <c r="B15" s="99" t="s">
        <v>50</v>
      </c>
      <c r="C15" s="100">
        <v>10.0</v>
      </c>
      <c r="D15" s="101" t="s">
        <v>51</v>
      </c>
      <c r="E15" s="101" t="s">
        <v>51</v>
      </c>
      <c r="F15" s="101">
        <v>2.0</v>
      </c>
      <c r="G15" s="101">
        <v>2.0</v>
      </c>
      <c r="H15" s="119"/>
      <c r="I15" s="119"/>
      <c r="J15" s="103">
        <v>4.0</v>
      </c>
      <c r="K15" s="104">
        <v>5.0</v>
      </c>
      <c r="L15" s="104">
        <v>5.0</v>
      </c>
      <c r="M15" s="104">
        <v>5.0</v>
      </c>
      <c r="N15" s="104">
        <v>5.0</v>
      </c>
      <c r="O15" s="105"/>
      <c r="P15" s="105"/>
      <c r="Q15" s="106">
        <v>10.0</v>
      </c>
      <c r="R15" s="107">
        <v>4.0</v>
      </c>
      <c r="S15" s="108">
        <v>4.0</v>
      </c>
      <c r="T15" s="108">
        <v>5.0</v>
      </c>
      <c r="U15" s="109">
        <v>4.0</v>
      </c>
      <c r="V15" s="110">
        <f t="shared" si="3"/>
        <v>41</v>
      </c>
      <c r="W15" s="111">
        <f t="shared" si="4"/>
        <v>11</v>
      </c>
      <c r="X15" s="111">
        <f t="shared" si="5"/>
        <v>6</v>
      </c>
      <c r="Y15" s="112">
        <f t="shared" si="6"/>
        <v>20</v>
      </c>
      <c r="Z15" s="113"/>
      <c r="AA15" s="114">
        <f t="shared" ref="AA15:AC15" si="10">W15/W$13</f>
        <v>0.2444444444</v>
      </c>
      <c r="AB15" s="114">
        <f t="shared" si="10"/>
        <v>0.24</v>
      </c>
      <c r="AC15" s="114">
        <f t="shared" si="10"/>
        <v>1</v>
      </c>
      <c r="AD15" s="115"/>
      <c r="AE15" s="116">
        <f t="shared" ref="AE15:AG15" si="11">IF((AA15)&gt;=50%, 2, (IF((AA15)&lt;25%, 0, 1)))</f>
        <v>0</v>
      </c>
      <c r="AF15" s="116">
        <f t="shared" si="11"/>
        <v>0</v>
      </c>
      <c r="AG15" s="116">
        <f t="shared" si="11"/>
        <v>2</v>
      </c>
      <c r="AH15" s="117"/>
      <c r="AI15" s="118" t="str">
        <f t="shared" ref="AI15:AK15" si="12">IF(AE15=2,"Att", (IF(AE15=0,"Not","Weak")))</f>
        <v>Not</v>
      </c>
      <c r="AJ15" s="118" t="str">
        <f t="shared" si="12"/>
        <v>Not</v>
      </c>
      <c r="AK15" s="118" t="str">
        <f t="shared" si="12"/>
        <v>Att</v>
      </c>
      <c r="AL15" s="115"/>
      <c r="AM15" s="116">
        <f t="shared" si="13"/>
        <v>0</v>
      </c>
      <c r="AN15" s="116">
        <f t="shared" si="14"/>
        <v>2</v>
      </c>
    </row>
    <row r="16">
      <c r="A16" s="98">
        <v>2.104010202179E12</v>
      </c>
      <c r="B16" s="99" t="s">
        <v>52</v>
      </c>
      <c r="C16" s="100">
        <v>10.0</v>
      </c>
      <c r="D16" s="101" t="s">
        <v>51</v>
      </c>
      <c r="E16" s="101" t="s">
        <v>51</v>
      </c>
      <c r="F16" s="101">
        <v>2.0</v>
      </c>
      <c r="G16" s="101">
        <v>2.0</v>
      </c>
      <c r="H16" s="102"/>
      <c r="I16" s="102"/>
      <c r="J16" s="103">
        <v>4.0</v>
      </c>
      <c r="K16" s="104">
        <v>5.0</v>
      </c>
      <c r="L16" s="104">
        <v>5.0</v>
      </c>
      <c r="M16" s="104">
        <v>5.0</v>
      </c>
      <c r="N16" s="104">
        <v>5.0</v>
      </c>
      <c r="O16" s="105"/>
      <c r="P16" s="120"/>
      <c r="Q16" s="106">
        <v>10.0</v>
      </c>
      <c r="R16" s="107">
        <v>4.0</v>
      </c>
      <c r="S16" s="108">
        <v>2.0</v>
      </c>
      <c r="T16" s="108">
        <v>6.0</v>
      </c>
      <c r="U16" s="109">
        <v>4.0</v>
      </c>
      <c r="V16" s="110">
        <f t="shared" si="3"/>
        <v>40</v>
      </c>
      <c r="W16" s="111">
        <f t="shared" si="4"/>
        <v>12</v>
      </c>
      <c r="X16" s="111">
        <f t="shared" si="5"/>
        <v>4</v>
      </c>
      <c r="Y16" s="112">
        <f t="shared" si="6"/>
        <v>20</v>
      </c>
      <c r="Z16" s="113"/>
      <c r="AA16" s="114">
        <f t="shared" ref="AA16:AC16" si="15">W16/W$13</f>
        <v>0.2666666667</v>
      </c>
      <c r="AB16" s="114">
        <f t="shared" si="15"/>
        <v>0.16</v>
      </c>
      <c r="AC16" s="114">
        <f t="shared" si="15"/>
        <v>1</v>
      </c>
      <c r="AD16" s="115"/>
      <c r="AE16" s="116">
        <f t="shared" ref="AE16:AG16" si="16">IF((AA16)&gt;=50%, 2, (IF((AA16)&lt;25%, 0, 1)))</f>
        <v>1</v>
      </c>
      <c r="AF16" s="116">
        <f t="shared" si="16"/>
        <v>0</v>
      </c>
      <c r="AG16" s="116">
        <f t="shared" si="16"/>
        <v>2</v>
      </c>
      <c r="AH16" s="117"/>
      <c r="AI16" s="118" t="str">
        <f t="shared" ref="AI16:AK16" si="17">IF(AE16=2,"Att", (IF(AE16=0,"Not","Weak")))</f>
        <v>Weak</v>
      </c>
      <c r="AJ16" s="118" t="str">
        <f t="shared" si="17"/>
        <v>Not</v>
      </c>
      <c r="AK16" s="118" t="str">
        <f t="shared" si="17"/>
        <v>Att</v>
      </c>
      <c r="AL16" s="115"/>
      <c r="AM16" s="116">
        <f t="shared" si="13"/>
        <v>1</v>
      </c>
      <c r="AN16" s="116">
        <f t="shared" si="14"/>
        <v>2</v>
      </c>
    </row>
    <row r="17">
      <c r="A17" s="98">
        <v>2.104010202234E12</v>
      </c>
      <c r="B17" s="99" t="s">
        <v>53</v>
      </c>
      <c r="C17" s="100">
        <v>10.0</v>
      </c>
      <c r="D17" s="101" t="s">
        <v>51</v>
      </c>
      <c r="E17" s="101" t="s">
        <v>51</v>
      </c>
      <c r="F17" s="101" t="s">
        <v>51</v>
      </c>
      <c r="G17" s="101" t="s">
        <v>51</v>
      </c>
      <c r="H17" s="102"/>
      <c r="I17" s="102"/>
      <c r="J17" s="121">
        <v>0.0</v>
      </c>
      <c r="K17" s="104">
        <v>5.0</v>
      </c>
      <c r="L17" s="104">
        <v>5.0</v>
      </c>
      <c r="M17" s="104">
        <v>5.0</v>
      </c>
      <c r="N17" s="104">
        <v>5.0</v>
      </c>
      <c r="O17" s="105"/>
      <c r="P17" s="120"/>
      <c r="Q17" s="106">
        <v>10.0</v>
      </c>
      <c r="R17" s="107">
        <v>6.0</v>
      </c>
      <c r="S17" s="108">
        <v>5.0</v>
      </c>
      <c r="T17" s="108">
        <v>5.0</v>
      </c>
      <c r="U17" s="109">
        <v>4.0</v>
      </c>
      <c r="V17" s="110">
        <f t="shared" si="3"/>
        <v>40</v>
      </c>
      <c r="W17" s="111">
        <f t="shared" si="4"/>
        <v>11</v>
      </c>
      <c r="X17" s="111">
        <f t="shared" si="5"/>
        <v>5</v>
      </c>
      <c r="Y17" s="112">
        <f t="shared" si="6"/>
        <v>20</v>
      </c>
      <c r="Z17" s="113"/>
      <c r="AA17" s="114">
        <f t="shared" ref="AA17:AC17" si="18">W17/W$13</f>
        <v>0.2444444444</v>
      </c>
      <c r="AB17" s="114">
        <f t="shared" si="18"/>
        <v>0.2</v>
      </c>
      <c r="AC17" s="114">
        <f t="shared" si="18"/>
        <v>1</v>
      </c>
      <c r="AD17" s="115"/>
      <c r="AE17" s="116">
        <f t="shared" ref="AE17:AG17" si="19">IF((AA17)&gt;=50%, 2, (IF((AA17)&lt;25%, 0, 1)))</f>
        <v>0</v>
      </c>
      <c r="AF17" s="116">
        <f t="shared" si="19"/>
        <v>0</v>
      </c>
      <c r="AG17" s="116">
        <f t="shared" si="19"/>
        <v>2</v>
      </c>
      <c r="AH17" s="117"/>
      <c r="AI17" s="118" t="str">
        <f t="shared" ref="AI17:AK17" si="20">IF(AE17=2,"Att", (IF(AE17=0,"Not","Weak")))</f>
        <v>Not</v>
      </c>
      <c r="AJ17" s="118" t="str">
        <f t="shared" si="20"/>
        <v>Not</v>
      </c>
      <c r="AK17" s="118" t="str">
        <f t="shared" si="20"/>
        <v>Att</v>
      </c>
      <c r="AL17" s="115"/>
      <c r="AM17" s="116">
        <f t="shared" si="13"/>
        <v>0</v>
      </c>
      <c r="AN17" s="116">
        <f t="shared" si="14"/>
        <v>2</v>
      </c>
    </row>
    <row r="18">
      <c r="A18" s="98">
        <v>2.10401020225E12</v>
      </c>
      <c r="B18" s="99" t="s">
        <v>54</v>
      </c>
      <c r="C18" s="122">
        <v>9.0</v>
      </c>
      <c r="D18" s="101" t="s">
        <v>51</v>
      </c>
      <c r="E18" s="101" t="s">
        <v>51</v>
      </c>
      <c r="F18" s="101">
        <v>2.0</v>
      </c>
      <c r="G18" s="101">
        <v>2.0</v>
      </c>
      <c r="H18" s="102"/>
      <c r="I18" s="102"/>
      <c r="J18" s="103">
        <v>4.0</v>
      </c>
      <c r="K18" s="104">
        <v>5.0</v>
      </c>
      <c r="L18" s="104">
        <v>5.0</v>
      </c>
      <c r="M18" s="104">
        <v>5.0</v>
      </c>
      <c r="N18" s="104">
        <v>5.0</v>
      </c>
      <c r="O18" s="105"/>
      <c r="P18" s="120"/>
      <c r="Q18" s="106">
        <v>10.0</v>
      </c>
      <c r="R18" s="107">
        <v>5.0</v>
      </c>
      <c r="S18" s="108">
        <v>6.0</v>
      </c>
      <c r="T18" s="108">
        <v>5.0</v>
      </c>
      <c r="U18" s="109">
        <v>4.0</v>
      </c>
      <c r="V18" s="110">
        <f t="shared" si="3"/>
        <v>43</v>
      </c>
      <c r="W18" s="111">
        <f t="shared" si="4"/>
        <v>12</v>
      </c>
      <c r="X18" s="111">
        <f t="shared" si="5"/>
        <v>8</v>
      </c>
      <c r="Y18" s="112">
        <f t="shared" si="6"/>
        <v>20</v>
      </c>
      <c r="Z18" s="113"/>
      <c r="AA18" s="114">
        <f t="shared" ref="AA18:AC18" si="21">W18/W$13</f>
        <v>0.2666666667</v>
      </c>
      <c r="AB18" s="114">
        <f t="shared" si="21"/>
        <v>0.32</v>
      </c>
      <c r="AC18" s="114">
        <f t="shared" si="21"/>
        <v>1</v>
      </c>
      <c r="AD18" s="115"/>
      <c r="AE18" s="116">
        <f t="shared" ref="AE18:AG18" si="22">IF((AA18)&gt;=50%, 2, (IF((AA18)&lt;25%, 0, 1)))</f>
        <v>1</v>
      </c>
      <c r="AF18" s="116">
        <f t="shared" si="22"/>
        <v>1</v>
      </c>
      <c r="AG18" s="116">
        <f t="shared" si="22"/>
        <v>2</v>
      </c>
      <c r="AH18" s="117"/>
      <c r="AI18" s="118" t="str">
        <f t="shared" ref="AI18:AK18" si="23">IF(AE18=2,"Att", (IF(AE18=0,"Not","Weak")))</f>
        <v>Weak</v>
      </c>
      <c r="AJ18" s="118" t="str">
        <f t="shared" si="23"/>
        <v>Weak</v>
      </c>
      <c r="AK18" s="118" t="str">
        <f t="shared" si="23"/>
        <v>Att</v>
      </c>
      <c r="AL18" s="115"/>
      <c r="AM18" s="116">
        <f t="shared" si="13"/>
        <v>2</v>
      </c>
      <c r="AN18" s="116">
        <f t="shared" si="14"/>
        <v>2</v>
      </c>
    </row>
    <row r="19">
      <c r="A19" s="98">
        <v>2.104010202257E12</v>
      </c>
      <c r="B19" s="99" t="s">
        <v>55</v>
      </c>
      <c r="C19" s="100">
        <v>8.0</v>
      </c>
      <c r="D19" s="101">
        <v>2.0</v>
      </c>
      <c r="E19" s="101">
        <v>2.0</v>
      </c>
      <c r="F19" s="101">
        <v>2.0</v>
      </c>
      <c r="G19" s="101">
        <v>2.0</v>
      </c>
      <c r="H19" s="102"/>
      <c r="I19" s="102"/>
      <c r="J19" s="103">
        <v>8.0</v>
      </c>
      <c r="K19" s="104">
        <v>5.0</v>
      </c>
      <c r="L19" s="104">
        <v>5.0</v>
      </c>
      <c r="M19" s="104">
        <v>5.0</v>
      </c>
      <c r="N19" s="104">
        <v>5.0</v>
      </c>
      <c r="O19" s="105"/>
      <c r="P19" s="120"/>
      <c r="Q19" s="106">
        <v>10.0</v>
      </c>
      <c r="R19" s="107">
        <v>5.0</v>
      </c>
      <c r="S19" s="108">
        <v>2.0</v>
      </c>
      <c r="T19" s="108">
        <v>3.0</v>
      </c>
      <c r="U19" s="109">
        <v>4.0</v>
      </c>
      <c r="V19" s="110">
        <f t="shared" si="3"/>
        <v>40</v>
      </c>
      <c r="W19" s="111">
        <f t="shared" si="4"/>
        <v>12</v>
      </c>
      <c r="X19" s="111">
        <f t="shared" si="5"/>
        <v>6</v>
      </c>
      <c r="Y19" s="112">
        <f t="shared" si="6"/>
        <v>20</v>
      </c>
      <c r="Z19" s="113"/>
      <c r="AA19" s="114">
        <f t="shared" ref="AA19:AC19" si="24">W19/W$13</f>
        <v>0.2666666667</v>
      </c>
      <c r="AB19" s="114">
        <f t="shared" si="24"/>
        <v>0.24</v>
      </c>
      <c r="AC19" s="114">
        <f t="shared" si="24"/>
        <v>1</v>
      </c>
      <c r="AD19" s="115"/>
      <c r="AE19" s="116">
        <f t="shared" ref="AE19:AG19" si="25">IF((AA19)&gt;=50%, 2, (IF((AA19)&lt;25%, 0, 1)))</f>
        <v>1</v>
      </c>
      <c r="AF19" s="116">
        <f t="shared" si="25"/>
        <v>0</v>
      </c>
      <c r="AG19" s="116">
        <f t="shared" si="25"/>
        <v>2</v>
      </c>
      <c r="AH19" s="117"/>
      <c r="AI19" s="118" t="str">
        <f t="shared" ref="AI19:AK19" si="26">IF(AE19=2,"Att", (IF(AE19=0,"Not","Weak")))</f>
        <v>Weak</v>
      </c>
      <c r="AJ19" s="118" t="str">
        <f t="shared" si="26"/>
        <v>Not</v>
      </c>
      <c r="AK19" s="118" t="str">
        <f t="shared" si="26"/>
        <v>Att</v>
      </c>
      <c r="AL19" s="115"/>
      <c r="AM19" s="116">
        <f t="shared" si="13"/>
        <v>1</v>
      </c>
      <c r="AN19" s="116">
        <f t="shared" si="14"/>
        <v>2</v>
      </c>
    </row>
    <row r="20">
      <c r="A20" s="98">
        <v>2.22210005101001E14</v>
      </c>
      <c r="B20" s="99" t="s">
        <v>56</v>
      </c>
      <c r="C20" s="122">
        <v>8.0</v>
      </c>
      <c r="D20" s="101">
        <v>2.0</v>
      </c>
      <c r="E20" s="101">
        <v>2.0</v>
      </c>
      <c r="F20" s="101">
        <v>2.0</v>
      </c>
      <c r="G20" s="101">
        <v>2.0</v>
      </c>
      <c r="H20" s="102"/>
      <c r="I20" s="102"/>
      <c r="J20" s="103">
        <v>8.0</v>
      </c>
      <c r="K20" s="104">
        <v>5.0</v>
      </c>
      <c r="L20" s="104">
        <v>5.0</v>
      </c>
      <c r="M20" s="104">
        <v>5.0</v>
      </c>
      <c r="N20" s="104">
        <v>5.0</v>
      </c>
      <c r="O20" s="105"/>
      <c r="P20" s="120"/>
      <c r="Q20" s="106">
        <v>10.0</v>
      </c>
      <c r="R20" s="107">
        <v>5.0</v>
      </c>
      <c r="S20" s="108">
        <v>4.0</v>
      </c>
      <c r="T20" s="108">
        <v>4.0</v>
      </c>
      <c r="U20" s="109">
        <v>6.0</v>
      </c>
      <c r="V20" s="110">
        <f t="shared" si="3"/>
        <v>45</v>
      </c>
      <c r="W20" s="111">
        <f t="shared" si="4"/>
        <v>13</v>
      </c>
      <c r="X20" s="111">
        <f t="shared" si="5"/>
        <v>8</v>
      </c>
      <c r="Y20" s="112">
        <f t="shared" si="6"/>
        <v>20</v>
      </c>
      <c r="Z20" s="113"/>
      <c r="AA20" s="114">
        <f t="shared" ref="AA20:AC20" si="27">W20/W$13</f>
        <v>0.2888888889</v>
      </c>
      <c r="AB20" s="114">
        <f t="shared" si="27"/>
        <v>0.32</v>
      </c>
      <c r="AC20" s="114">
        <f t="shared" si="27"/>
        <v>1</v>
      </c>
      <c r="AD20" s="115"/>
      <c r="AE20" s="116">
        <f t="shared" ref="AE20:AG20" si="28">IF((AA20)&gt;=50%, 2, (IF((AA20)&lt;25%, 0, 1)))</f>
        <v>1</v>
      </c>
      <c r="AF20" s="116">
        <f t="shared" si="28"/>
        <v>1</v>
      </c>
      <c r="AG20" s="116">
        <f t="shared" si="28"/>
        <v>2</v>
      </c>
      <c r="AH20" s="117"/>
      <c r="AI20" s="118" t="str">
        <f t="shared" ref="AI20:AK20" si="29">IF(AE20=2,"Att", (IF(AE20=0,"Not","Weak")))</f>
        <v>Weak</v>
      </c>
      <c r="AJ20" s="118" t="str">
        <f t="shared" si="29"/>
        <v>Weak</v>
      </c>
      <c r="AK20" s="118" t="str">
        <f t="shared" si="29"/>
        <v>Att</v>
      </c>
      <c r="AL20" s="115"/>
      <c r="AM20" s="116">
        <f t="shared" si="13"/>
        <v>2</v>
      </c>
      <c r="AN20" s="116">
        <f t="shared" si="14"/>
        <v>2</v>
      </c>
    </row>
    <row r="21">
      <c r="A21" s="98">
        <v>2.22210005101002E14</v>
      </c>
      <c r="B21" s="99" t="s">
        <v>57</v>
      </c>
      <c r="C21" s="122">
        <v>10.0</v>
      </c>
      <c r="D21" s="101">
        <v>2.0</v>
      </c>
      <c r="E21" s="101">
        <v>2.0</v>
      </c>
      <c r="F21" s="101">
        <v>3.0</v>
      </c>
      <c r="G21" s="101">
        <v>3.0</v>
      </c>
      <c r="H21" s="102"/>
      <c r="I21" s="102"/>
      <c r="J21" s="103">
        <v>10.0</v>
      </c>
      <c r="K21" s="104">
        <v>5.0</v>
      </c>
      <c r="L21" s="104">
        <v>5.0</v>
      </c>
      <c r="M21" s="104">
        <v>5.0</v>
      </c>
      <c r="N21" s="104">
        <v>5.0</v>
      </c>
      <c r="O21" s="105"/>
      <c r="P21" s="120"/>
      <c r="Q21" s="106">
        <v>10.0</v>
      </c>
      <c r="R21" s="107">
        <v>10.0</v>
      </c>
      <c r="S21" s="108">
        <v>6.0</v>
      </c>
      <c r="T21" s="108">
        <v>11.0</v>
      </c>
      <c r="U21" s="109">
        <v>9.0</v>
      </c>
      <c r="V21" s="110">
        <f t="shared" si="3"/>
        <v>66</v>
      </c>
      <c r="W21" s="111">
        <f t="shared" si="4"/>
        <v>26</v>
      </c>
      <c r="X21" s="111">
        <f t="shared" si="5"/>
        <v>11</v>
      </c>
      <c r="Y21" s="112">
        <f t="shared" si="6"/>
        <v>20</v>
      </c>
      <c r="Z21" s="113"/>
      <c r="AA21" s="114">
        <f t="shared" ref="AA21:AC21" si="30">W21/W$13</f>
        <v>0.5777777778</v>
      </c>
      <c r="AB21" s="114">
        <f t="shared" si="30"/>
        <v>0.44</v>
      </c>
      <c r="AC21" s="114">
        <f t="shared" si="30"/>
        <v>1</v>
      </c>
      <c r="AD21" s="115"/>
      <c r="AE21" s="116">
        <f t="shared" ref="AE21:AG21" si="31">IF((AA21)&gt;=50%, 2, (IF((AA21)&lt;25%, 0, 1)))</f>
        <v>2</v>
      </c>
      <c r="AF21" s="116">
        <f t="shared" si="31"/>
        <v>1</v>
      </c>
      <c r="AG21" s="116">
        <f t="shared" si="31"/>
        <v>2</v>
      </c>
      <c r="AH21" s="117"/>
      <c r="AI21" s="118" t="str">
        <f t="shared" ref="AI21:AK21" si="32">IF(AE21=2,"Att", (IF(AE21=0,"Not","Weak")))</f>
        <v>Att</v>
      </c>
      <c r="AJ21" s="118" t="str">
        <f t="shared" si="32"/>
        <v>Weak</v>
      </c>
      <c r="AK21" s="118" t="str">
        <f t="shared" si="32"/>
        <v>Att</v>
      </c>
      <c r="AL21" s="115"/>
      <c r="AM21" s="116">
        <f t="shared" si="13"/>
        <v>3</v>
      </c>
      <c r="AN21" s="116">
        <f t="shared" si="14"/>
        <v>2</v>
      </c>
    </row>
    <row r="22">
      <c r="A22" s="98">
        <v>2.22210005101003E14</v>
      </c>
      <c r="B22" s="99" t="s">
        <v>58</v>
      </c>
      <c r="C22" s="122">
        <v>10.0</v>
      </c>
      <c r="D22" s="101" t="s">
        <v>51</v>
      </c>
      <c r="E22" s="101" t="s">
        <v>51</v>
      </c>
      <c r="F22" s="101">
        <v>2.0</v>
      </c>
      <c r="G22" s="101">
        <v>2.0</v>
      </c>
      <c r="H22" s="102"/>
      <c r="I22" s="102"/>
      <c r="J22" s="103">
        <v>4.0</v>
      </c>
      <c r="K22" s="104">
        <v>5.0</v>
      </c>
      <c r="L22" s="104">
        <v>5.0</v>
      </c>
      <c r="M22" s="104">
        <v>5.0</v>
      </c>
      <c r="N22" s="104">
        <v>5.0</v>
      </c>
      <c r="O22" s="105"/>
      <c r="P22" s="120"/>
      <c r="Q22" s="106">
        <v>10.0</v>
      </c>
      <c r="R22" s="107">
        <v>8.0</v>
      </c>
      <c r="S22" s="108">
        <v>4.0</v>
      </c>
      <c r="T22" s="108">
        <v>8.0</v>
      </c>
      <c r="U22" s="109">
        <v>6.0</v>
      </c>
      <c r="V22" s="110">
        <f t="shared" si="3"/>
        <v>50</v>
      </c>
      <c r="W22" s="111">
        <f t="shared" si="4"/>
        <v>18</v>
      </c>
      <c r="X22" s="111">
        <f t="shared" si="5"/>
        <v>6</v>
      </c>
      <c r="Y22" s="112">
        <f t="shared" si="6"/>
        <v>20</v>
      </c>
      <c r="Z22" s="113"/>
      <c r="AA22" s="114">
        <f t="shared" ref="AA22:AC22" si="33">W22/W$13</f>
        <v>0.4</v>
      </c>
      <c r="AB22" s="114">
        <f t="shared" si="33"/>
        <v>0.24</v>
      </c>
      <c r="AC22" s="114">
        <f t="shared" si="33"/>
        <v>1</v>
      </c>
      <c r="AD22" s="115"/>
      <c r="AE22" s="116">
        <f t="shared" ref="AE22:AG22" si="34">IF((AA22)&gt;=50%, 2, (IF((AA22)&lt;25%, 0, 1)))</f>
        <v>1</v>
      </c>
      <c r="AF22" s="116">
        <f t="shared" si="34"/>
        <v>0</v>
      </c>
      <c r="AG22" s="116">
        <f t="shared" si="34"/>
        <v>2</v>
      </c>
      <c r="AH22" s="117"/>
      <c r="AI22" s="118" t="str">
        <f t="shared" ref="AI22:AK22" si="35">IF(AE22=2,"Att", (IF(AE22=0,"Not","Weak")))</f>
        <v>Weak</v>
      </c>
      <c r="AJ22" s="118" t="str">
        <f t="shared" si="35"/>
        <v>Not</v>
      </c>
      <c r="AK22" s="118" t="str">
        <f t="shared" si="35"/>
        <v>Att</v>
      </c>
      <c r="AL22" s="115"/>
      <c r="AM22" s="116">
        <f t="shared" si="13"/>
        <v>1</v>
      </c>
      <c r="AN22" s="116">
        <f t="shared" si="14"/>
        <v>2</v>
      </c>
    </row>
    <row r="23">
      <c r="A23" s="98">
        <v>2.22210005101004E14</v>
      </c>
      <c r="B23" s="99" t="s">
        <v>59</v>
      </c>
      <c r="C23" s="122">
        <v>9.0</v>
      </c>
      <c r="D23" s="101">
        <v>2.0</v>
      </c>
      <c r="E23" s="101">
        <v>2.0</v>
      </c>
      <c r="F23" s="101">
        <v>3.0</v>
      </c>
      <c r="G23" s="101">
        <v>3.0</v>
      </c>
      <c r="H23" s="102"/>
      <c r="I23" s="102"/>
      <c r="J23" s="103">
        <v>10.0</v>
      </c>
      <c r="K23" s="104">
        <v>5.0</v>
      </c>
      <c r="L23" s="104">
        <v>5.0</v>
      </c>
      <c r="M23" s="104">
        <v>5.0</v>
      </c>
      <c r="N23" s="104">
        <v>5.0</v>
      </c>
      <c r="O23" s="105"/>
      <c r="P23" s="120"/>
      <c r="Q23" s="106">
        <v>10.0</v>
      </c>
      <c r="R23" s="107">
        <v>8.0</v>
      </c>
      <c r="S23" s="108">
        <v>3.0</v>
      </c>
      <c r="T23" s="108">
        <v>9.0</v>
      </c>
      <c r="U23" s="109">
        <v>8.0</v>
      </c>
      <c r="V23" s="110">
        <f t="shared" si="3"/>
        <v>57</v>
      </c>
      <c r="W23" s="111">
        <f t="shared" si="4"/>
        <v>22</v>
      </c>
      <c r="X23" s="111">
        <f t="shared" si="5"/>
        <v>8</v>
      </c>
      <c r="Y23" s="112">
        <f t="shared" si="6"/>
        <v>20</v>
      </c>
      <c r="Z23" s="113"/>
      <c r="AA23" s="114">
        <f t="shared" ref="AA23:AC23" si="36">W23/W$13</f>
        <v>0.4888888889</v>
      </c>
      <c r="AB23" s="114">
        <f t="shared" si="36"/>
        <v>0.32</v>
      </c>
      <c r="AC23" s="114">
        <f t="shared" si="36"/>
        <v>1</v>
      </c>
      <c r="AD23" s="115"/>
      <c r="AE23" s="116">
        <f t="shared" ref="AE23:AG23" si="37">IF((AA23)&gt;=50%, 2, (IF((AA23)&lt;25%, 0, 1)))</f>
        <v>1</v>
      </c>
      <c r="AF23" s="116">
        <f t="shared" si="37"/>
        <v>1</v>
      </c>
      <c r="AG23" s="116">
        <f t="shared" si="37"/>
        <v>2</v>
      </c>
      <c r="AH23" s="117"/>
      <c r="AI23" s="118" t="str">
        <f t="shared" ref="AI23:AK23" si="38">IF(AE23=2,"Att", (IF(AE23=0,"Not","Weak")))</f>
        <v>Weak</v>
      </c>
      <c r="AJ23" s="118" t="str">
        <f t="shared" si="38"/>
        <v>Weak</v>
      </c>
      <c r="AK23" s="118" t="str">
        <f t="shared" si="38"/>
        <v>Att</v>
      </c>
      <c r="AL23" s="115"/>
      <c r="AM23" s="116">
        <f t="shared" si="13"/>
        <v>2</v>
      </c>
      <c r="AN23" s="116">
        <f t="shared" si="14"/>
        <v>2</v>
      </c>
    </row>
    <row r="24">
      <c r="A24" s="98">
        <v>2.22210005101005E14</v>
      </c>
      <c r="B24" s="99" t="s">
        <v>60</v>
      </c>
      <c r="C24" s="122">
        <v>10.0</v>
      </c>
      <c r="D24" s="101">
        <v>2.0</v>
      </c>
      <c r="E24" s="101">
        <v>2.0</v>
      </c>
      <c r="F24" s="101">
        <v>4.0</v>
      </c>
      <c r="G24" s="101">
        <v>5.0</v>
      </c>
      <c r="H24" s="102"/>
      <c r="I24" s="102"/>
      <c r="J24" s="103">
        <v>13.0</v>
      </c>
      <c r="K24" s="104">
        <v>5.0</v>
      </c>
      <c r="L24" s="104">
        <v>5.0</v>
      </c>
      <c r="M24" s="104">
        <v>5.0</v>
      </c>
      <c r="N24" s="104">
        <v>5.0</v>
      </c>
      <c r="O24" s="105"/>
      <c r="P24" s="120"/>
      <c r="Q24" s="106">
        <v>10.0</v>
      </c>
      <c r="R24" s="107">
        <v>12.0</v>
      </c>
      <c r="S24" s="108">
        <v>10.0</v>
      </c>
      <c r="T24" s="108">
        <v>13.0</v>
      </c>
      <c r="U24" s="109">
        <v>8.0</v>
      </c>
      <c r="V24" s="110">
        <f t="shared" si="3"/>
        <v>76</v>
      </c>
      <c r="W24" s="111">
        <f t="shared" si="4"/>
        <v>31</v>
      </c>
      <c r="X24" s="111">
        <f t="shared" si="5"/>
        <v>17</v>
      </c>
      <c r="Y24" s="112">
        <f t="shared" si="6"/>
        <v>20</v>
      </c>
      <c r="Z24" s="113"/>
      <c r="AA24" s="114">
        <f t="shared" ref="AA24:AC24" si="39">W24/W$13</f>
        <v>0.6888888889</v>
      </c>
      <c r="AB24" s="114">
        <f t="shared" si="39"/>
        <v>0.68</v>
      </c>
      <c r="AC24" s="114">
        <f t="shared" si="39"/>
        <v>1</v>
      </c>
      <c r="AD24" s="115"/>
      <c r="AE24" s="116">
        <f t="shared" ref="AE24:AG24" si="40">IF((AA24)&gt;=50%, 2, (IF((AA24)&lt;25%, 0, 1)))</f>
        <v>2</v>
      </c>
      <c r="AF24" s="116">
        <f t="shared" si="40"/>
        <v>2</v>
      </c>
      <c r="AG24" s="116">
        <f t="shared" si="40"/>
        <v>2</v>
      </c>
      <c r="AH24" s="117"/>
      <c r="AI24" s="118" t="str">
        <f t="shared" ref="AI24:AK24" si="41">IF(AE24=2,"Att", (IF(AE24=0,"Not","Weak")))</f>
        <v>Att</v>
      </c>
      <c r="AJ24" s="118" t="str">
        <f t="shared" si="41"/>
        <v>Att</v>
      </c>
      <c r="AK24" s="118" t="str">
        <f t="shared" si="41"/>
        <v>Att</v>
      </c>
      <c r="AL24" s="115"/>
      <c r="AM24" s="116">
        <f t="shared" si="13"/>
        <v>4</v>
      </c>
      <c r="AN24" s="116">
        <f t="shared" si="14"/>
        <v>2</v>
      </c>
    </row>
    <row r="25">
      <c r="A25" s="98">
        <v>2.22210005101007E14</v>
      </c>
      <c r="B25" s="99" t="s">
        <v>61</v>
      </c>
      <c r="C25" s="122">
        <v>7.0</v>
      </c>
      <c r="D25" s="101" t="s">
        <v>51</v>
      </c>
      <c r="E25" s="101" t="s">
        <v>51</v>
      </c>
      <c r="F25" s="101">
        <v>1.0</v>
      </c>
      <c r="G25" s="101">
        <v>2.0</v>
      </c>
      <c r="H25" s="102"/>
      <c r="I25" s="102"/>
      <c r="J25" s="103">
        <v>3.0</v>
      </c>
      <c r="K25" s="104">
        <v>5.0</v>
      </c>
      <c r="L25" s="104">
        <v>5.0</v>
      </c>
      <c r="M25" s="104">
        <v>5.0</v>
      </c>
      <c r="N25" s="104">
        <v>5.0</v>
      </c>
      <c r="O25" s="105"/>
      <c r="P25" s="105"/>
      <c r="Q25" s="106">
        <v>10.0</v>
      </c>
      <c r="R25" s="107">
        <v>4.0</v>
      </c>
      <c r="S25" s="108">
        <v>4.0</v>
      </c>
      <c r="T25" s="108">
        <v>7.0</v>
      </c>
      <c r="U25" s="109">
        <v>6.0</v>
      </c>
      <c r="V25" s="110">
        <f t="shared" si="3"/>
        <v>41</v>
      </c>
      <c r="W25" s="111">
        <f t="shared" si="4"/>
        <v>12</v>
      </c>
      <c r="X25" s="111">
        <f t="shared" si="5"/>
        <v>6</v>
      </c>
      <c r="Y25" s="112">
        <f t="shared" si="6"/>
        <v>20</v>
      </c>
      <c r="Z25" s="113"/>
      <c r="AA25" s="114">
        <f t="shared" ref="AA25:AC25" si="42">W25/W$13</f>
        <v>0.2666666667</v>
      </c>
      <c r="AB25" s="114">
        <f t="shared" si="42"/>
        <v>0.24</v>
      </c>
      <c r="AC25" s="114">
        <f t="shared" si="42"/>
        <v>1</v>
      </c>
      <c r="AD25" s="115"/>
      <c r="AE25" s="116">
        <f t="shared" ref="AE25:AG25" si="43">IF((AA25)&gt;=50%, 2, (IF((AA25)&lt;25%, 0, 1)))</f>
        <v>1</v>
      </c>
      <c r="AF25" s="116">
        <f t="shared" si="43"/>
        <v>0</v>
      </c>
      <c r="AG25" s="116">
        <f t="shared" si="43"/>
        <v>2</v>
      </c>
      <c r="AH25" s="117"/>
      <c r="AI25" s="118" t="str">
        <f t="shared" ref="AI25:AK25" si="44">IF(AE25=2,"Att", (IF(AE25=0,"Not","Weak")))</f>
        <v>Weak</v>
      </c>
      <c r="AJ25" s="118" t="str">
        <f t="shared" si="44"/>
        <v>Not</v>
      </c>
      <c r="AK25" s="118" t="str">
        <f t="shared" si="44"/>
        <v>Att</v>
      </c>
      <c r="AL25" s="115"/>
      <c r="AM25" s="116">
        <f t="shared" si="13"/>
        <v>1</v>
      </c>
      <c r="AN25" s="116">
        <f t="shared" si="14"/>
        <v>2</v>
      </c>
    </row>
    <row r="26">
      <c r="A26" s="98">
        <v>2.22210005101008E14</v>
      </c>
      <c r="B26" s="99" t="s">
        <v>62</v>
      </c>
      <c r="C26" s="122">
        <v>7.0</v>
      </c>
      <c r="D26" s="101">
        <v>2.0</v>
      </c>
      <c r="E26" s="101">
        <v>2.0</v>
      </c>
      <c r="F26" s="101">
        <v>2.0</v>
      </c>
      <c r="G26" s="101">
        <v>2.0</v>
      </c>
      <c r="H26" s="102"/>
      <c r="I26" s="102"/>
      <c r="J26" s="103">
        <v>8.0</v>
      </c>
      <c r="K26" s="104">
        <v>5.0</v>
      </c>
      <c r="L26" s="104">
        <v>5.0</v>
      </c>
      <c r="M26" s="104">
        <v>5.0</v>
      </c>
      <c r="N26" s="104">
        <v>5.0</v>
      </c>
      <c r="O26" s="105"/>
      <c r="P26" s="120"/>
      <c r="Q26" s="106">
        <v>10.0</v>
      </c>
      <c r="R26" s="107">
        <v>3.0</v>
      </c>
      <c r="S26" s="108">
        <v>3.0</v>
      </c>
      <c r="T26" s="108">
        <v>6.0</v>
      </c>
      <c r="U26" s="109">
        <v>4.0</v>
      </c>
      <c r="V26" s="110">
        <f t="shared" si="3"/>
        <v>41</v>
      </c>
      <c r="W26" s="111">
        <f t="shared" si="4"/>
        <v>13</v>
      </c>
      <c r="X26" s="111">
        <f t="shared" si="5"/>
        <v>7</v>
      </c>
      <c r="Y26" s="112">
        <f t="shared" si="6"/>
        <v>20</v>
      </c>
      <c r="Z26" s="113"/>
      <c r="AA26" s="114">
        <f t="shared" ref="AA26:AC26" si="45">W26/W$13</f>
        <v>0.2888888889</v>
      </c>
      <c r="AB26" s="114">
        <f t="shared" si="45"/>
        <v>0.28</v>
      </c>
      <c r="AC26" s="114">
        <f t="shared" si="45"/>
        <v>1</v>
      </c>
      <c r="AD26" s="115"/>
      <c r="AE26" s="116">
        <f t="shared" ref="AE26:AG26" si="46">IF((AA26)&gt;=50%, 2, (IF((AA26)&lt;25%, 0, 1)))</f>
        <v>1</v>
      </c>
      <c r="AF26" s="116">
        <f t="shared" si="46"/>
        <v>1</v>
      </c>
      <c r="AG26" s="116">
        <f t="shared" si="46"/>
        <v>2</v>
      </c>
      <c r="AH26" s="117"/>
      <c r="AI26" s="118" t="str">
        <f t="shared" ref="AI26:AK26" si="47">IF(AE26=2,"Att", (IF(AE26=0,"Not","Weak")))</f>
        <v>Weak</v>
      </c>
      <c r="AJ26" s="118" t="str">
        <f t="shared" si="47"/>
        <v>Weak</v>
      </c>
      <c r="AK26" s="118" t="str">
        <f t="shared" si="47"/>
        <v>Att</v>
      </c>
      <c r="AL26" s="115"/>
      <c r="AM26" s="116">
        <f t="shared" si="13"/>
        <v>2</v>
      </c>
      <c r="AN26" s="116">
        <f t="shared" si="14"/>
        <v>2</v>
      </c>
    </row>
    <row r="27">
      <c r="A27" s="98">
        <v>2.22210005101009E14</v>
      </c>
      <c r="B27" s="99" t="s">
        <v>63</v>
      </c>
      <c r="C27" s="122">
        <v>10.0</v>
      </c>
      <c r="D27" s="101">
        <v>2.0</v>
      </c>
      <c r="E27" s="101">
        <v>2.0</v>
      </c>
      <c r="F27" s="101">
        <v>2.0</v>
      </c>
      <c r="G27" s="101">
        <v>2.0</v>
      </c>
      <c r="H27" s="102"/>
      <c r="I27" s="102"/>
      <c r="J27" s="103">
        <v>8.0</v>
      </c>
      <c r="K27" s="104">
        <v>5.0</v>
      </c>
      <c r="L27" s="104">
        <v>5.0</v>
      </c>
      <c r="M27" s="104">
        <v>5.0</v>
      </c>
      <c r="N27" s="104">
        <v>5.0</v>
      </c>
      <c r="O27" s="105"/>
      <c r="P27" s="120"/>
      <c r="Q27" s="106">
        <v>10.0</v>
      </c>
      <c r="R27" s="107">
        <v>5.0</v>
      </c>
      <c r="S27" s="108">
        <v>4.0</v>
      </c>
      <c r="T27" s="108">
        <v>4.0</v>
      </c>
      <c r="U27" s="109">
        <v>6.0</v>
      </c>
      <c r="V27" s="110">
        <f t="shared" si="3"/>
        <v>47</v>
      </c>
      <c r="W27" s="111">
        <f t="shared" si="4"/>
        <v>13</v>
      </c>
      <c r="X27" s="111">
        <f t="shared" si="5"/>
        <v>8</v>
      </c>
      <c r="Y27" s="112">
        <f t="shared" si="6"/>
        <v>20</v>
      </c>
      <c r="Z27" s="113"/>
      <c r="AA27" s="114">
        <f t="shared" ref="AA27:AC27" si="48">W27/W$13</f>
        <v>0.2888888889</v>
      </c>
      <c r="AB27" s="114">
        <f t="shared" si="48"/>
        <v>0.32</v>
      </c>
      <c r="AC27" s="114">
        <f t="shared" si="48"/>
        <v>1</v>
      </c>
      <c r="AD27" s="115"/>
      <c r="AE27" s="116">
        <f t="shared" ref="AE27:AG27" si="49">IF((AA27)&gt;=50%, 2, (IF((AA27)&lt;25%, 0, 1)))</f>
        <v>1</v>
      </c>
      <c r="AF27" s="116">
        <f t="shared" si="49"/>
        <v>1</v>
      </c>
      <c r="AG27" s="116">
        <f t="shared" si="49"/>
        <v>2</v>
      </c>
      <c r="AH27" s="117"/>
      <c r="AI27" s="118" t="str">
        <f t="shared" ref="AI27:AK27" si="50">IF(AE27=2,"Att", (IF(AE27=0,"Not","Weak")))</f>
        <v>Weak</v>
      </c>
      <c r="AJ27" s="118" t="str">
        <f t="shared" si="50"/>
        <v>Weak</v>
      </c>
      <c r="AK27" s="118" t="str">
        <f t="shared" si="50"/>
        <v>Att</v>
      </c>
      <c r="AL27" s="115"/>
      <c r="AM27" s="116">
        <f t="shared" si="13"/>
        <v>2</v>
      </c>
      <c r="AN27" s="116">
        <f t="shared" si="14"/>
        <v>2</v>
      </c>
    </row>
    <row r="28">
      <c r="A28" s="98">
        <v>2.2221000510101E14</v>
      </c>
      <c r="B28" s="99" t="s">
        <v>64</v>
      </c>
      <c r="C28" s="122">
        <v>10.0</v>
      </c>
      <c r="D28" s="101">
        <v>2.0</v>
      </c>
      <c r="E28" s="101">
        <v>2.0</v>
      </c>
      <c r="F28" s="101">
        <v>2.0</v>
      </c>
      <c r="G28" s="101">
        <v>2.0</v>
      </c>
      <c r="H28" s="102"/>
      <c r="I28" s="102"/>
      <c r="J28" s="103">
        <v>8.0</v>
      </c>
      <c r="K28" s="104">
        <v>5.0</v>
      </c>
      <c r="L28" s="104">
        <v>5.0</v>
      </c>
      <c r="M28" s="104">
        <v>5.0</v>
      </c>
      <c r="N28" s="104">
        <v>5.0</v>
      </c>
      <c r="O28" s="105"/>
      <c r="P28" s="120"/>
      <c r="Q28" s="106">
        <v>10.0</v>
      </c>
      <c r="R28" s="109">
        <v>10.0</v>
      </c>
      <c r="S28" s="108">
        <v>11.0</v>
      </c>
      <c r="T28" s="108">
        <v>10.0</v>
      </c>
      <c r="U28" s="109">
        <v>6.0</v>
      </c>
      <c r="V28" s="110">
        <f t="shared" si="3"/>
        <v>65</v>
      </c>
      <c r="W28" s="111">
        <f t="shared" si="4"/>
        <v>24</v>
      </c>
      <c r="X28" s="111">
        <f t="shared" si="5"/>
        <v>15</v>
      </c>
      <c r="Y28" s="112">
        <f t="shared" si="6"/>
        <v>20</v>
      </c>
      <c r="Z28" s="113"/>
      <c r="AA28" s="114">
        <f t="shared" ref="AA28:AC28" si="51">W28/W$13</f>
        <v>0.5333333333</v>
      </c>
      <c r="AB28" s="114">
        <f t="shared" si="51"/>
        <v>0.6</v>
      </c>
      <c r="AC28" s="114">
        <f t="shared" si="51"/>
        <v>1</v>
      </c>
      <c r="AD28" s="115"/>
      <c r="AE28" s="116">
        <f t="shared" ref="AE28:AG28" si="52">IF((AA28)&gt;=50%, 2, (IF((AA28)&lt;25%, 0, 1)))</f>
        <v>2</v>
      </c>
      <c r="AF28" s="116">
        <f t="shared" si="52"/>
        <v>2</v>
      </c>
      <c r="AG28" s="116">
        <f t="shared" si="52"/>
        <v>2</v>
      </c>
      <c r="AH28" s="117"/>
      <c r="AI28" s="118" t="str">
        <f t="shared" ref="AI28:AK28" si="53">IF(AE28=2,"Att", (IF(AE28=0,"Not","Weak")))</f>
        <v>Att</v>
      </c>
      <c r="AJ28" s="118" t="str">
        <f t="shared" si="53"/>
        <v>Att</v>
      </c>
      <c r="AK28" s="118" t="str">
        <f t="shared" si="53"/>
        <v>Att</v>
      </c>
      <c r="AL28" s="115"/>
      <c r="AM28" s="116">
        <f t="shared" si="13"/>
        <v>4</v>
      </c>
      <c r="AN28" s="116">
        <f t="shared" si="14"/>
        <v>2</v>
      </c>
    </row>
    <row r="29">
      <c r="A29" s="98">
        <v>2.22210005101011E14</v>
      </c>
      <c r="B29" s="99" t="s">
        <v>65</v>
      </c>
      <c r="C29" s="122">
        <v>9.0</v>
      </c>
      <c r="D29" s="101">
        <v>2.0</v>
      </c>
      <c r="E29" s="101">
        <v>2.0</v>
      </c>
      <c r="F29" s="101">
        <v>2.0</v>
      </c>
      <c r="G29" s="101">
        <v>2.0</v>
      </c>
      <c r="H29" s="102"/>
      <c r="I29" s="102"/>
      <c r="J29" s="103">
        <v>8.0</v>
      </c>
      <c r="K29" s="104">
        <v>5.0</v>
      </c>
      <c r="L29" s="104">
        <v>5.0</v>
      </c>
      <c r="M29" s="104">
        <v>5.0</v>
      </c>
      <c r="N29" s="104">
        <v>5.0</v>
      </c>
      <c r="O29" s="105"/>
      <c r="P29" s="120"/>
      <c r="Q29" s="106">
        <v>10.0</v>
      </c>
      <c r="R29" s="107">
        <v>6.0</v>
      </c>
      <c r="S29" s="108">
        <v>4.0</v>
      </c>
      <c r="T29" s="108">
        <v>4.0</v>
      </c>
      <c r="U29" s="109">
        <v>4.0</v>
      </c>
      <c r="V29" s="110">
        <f t="shared" si="3"/>
        <v>45</v>
      </c>
      <c r="W29" s="111">
        <f t="shared" si="4"/>
        <v>14</v>
      </c>
      <c r="X29" s="111">
        <f t="shared" si="5"/>
        <v>8</v>
      </c>
      <c r="Y29" s="112">
        <f t="shared" si="6"/>
        <v>20</v>
      </c>
      <c r="Z29" s="113"/>
      <c r="AA29" s="114">
        <f t="shared" ref="AA29:AC29" si="54">W29/W$13</f>
        <v>0.3111111111</v>
      </c>
      <c r="AB29" s="114">
        <f t="shared" si="54"/>
        <v>0.32</v>
      </c>
      <c r="AC29" s="114">
        <f t="shared" si="54"/>
        <v>1</v>
      </c>
      <c r="AD29" s="115"/>
      <c r="AE29" s="116">
        <f t="shared" ref="AE29:AG29" si="55">IF((AA29)&gt;=50%, 2, (IF((AA29)&lt;25%, 0, 1)))</f>
        <v>1</v>
      </c>
      <c r="AF29" s="116">
        <f t="shared" si="55"/>
        <v>1</v>
      </c>
      <c r="AG29" s="116">
        <f t="shared" si="55"/>
        <v>2</v>
      </c>
      <c r="AH29" s="117"/>
      <c r="AI29" s="118" t="str">
        <f t="shared" ref="AI29:AK29" si="56">IF(AE29=2,"Att", (IF(AE29=0,"Not","Weak")))</f>
        <v>Weak</v>
      </c>
      <c r="AJ29" s="118" t="str">
        <f t="shared" si="56"/>
        <v>Weak</v>
      </c>
      <c r="AK29" s="118" t="str">
        <f t="shared" si="56"/>
        <v>Att</v>
      </c>
      <c r="AL29" s="115"/>
      <c r="AM29" s="116">
        <f t="shared" si="13"/>
        <v>2</v>
      </c>
      <c r="AN29" s="116">
        <f t="shared" si="14"/>
        <v>2</v>
      </c>
    </row>
    <row r="30">
      <c r="A30" s="98">
        <v>2.22210005101012E14</v>
      </c>
      <c r="B30" s="99" t="s">
        <v>66</v>
      </c>
      <c r="C30" s="122">
        <v>9.0</v>
      </c>
      <c r="D30" s="101">
        <v>2.0</v>
      </c>
      <c r="E30" s="101">
        <v>2.0</v>
      </c>
      <c r="F30" s="101" t="s">
        <v>51</v>
      </c>
      <c r="G30" s="101" t="s">
        <v>51</v>
      </c>
      <c r="H30" s="102"/>
      <c r="I30" s="102"/>
      <c r="J30" s="103">
        <v>4.0</v>
      </c>
      <c r="K30" s="104">
        <v>5.0</v>
      </c>
      <c r="L30" s="104">
        <v>5.0</v>
      </c>
      <c r="M30" s="104">
        <v>5.0</v>
      </c>
      <c r="N30" s="104">
        <v>5.0</v>
      </c>
      <c r="O30" s="105"/>
      <c r="P30" s="105"/>
      <c r="Q30" s="106">
        <v>10.0</v>
      </c>
      <c r="R30" s="107">
        <v>7.0</v>
      </c>
      <c r="S30" s="108">
        <v>4.0</v>
      </c>
      <c r="T30" s="108">
        <v>8.0</v>
      </c>
      <c r="U30" s="109">
        <v>4.0</v>
      </c>
      <c r="V30" s="110">
        <f t="shared" si="3"/>
        <v>46</v>
      </c>
      <c r="W30" s="111">
        <f t="shared" si="4"/>
        <v>17</v>
      </c>
      <c r="X30" s="111">
        <f t="shared" si="5"/>
        <v>6</v>
      </c>
      <c r="Y30" s="112">
        <f t="shared" si="6"/>
        <v>20</v>
      </c>
      <c r="Z30" s="113"/>
      <c r="AA30" s="114">
        <f t="shared" ref="AA30:AC30" si="57">W30/W$13</f>
        <v>0.3777777778</v>
      </c>
      <c r="AB30" s="114">
        <f t="shared" si="57"/>
        <v>0.24</v>
      </c>
      <c r="AC30" s="114">
        <f t="shared" si="57"/>
        <v>1</v>
      </c>
      <c r="AD30" s="115"/>
      <c r="AE30" s="116">
        <f t="shared" ref="AE30:AG30" si="58">IF((AA30)&gt;=50%, 2, (IF((AA30)&lt;25%, 0, 1)))</f>
        <v>1</v>
      </c>
      <c r="AF30" s="116">
        <f t="shared" si="58"/>
        <v>0</v>
      </c>
      <c r="AG30" s="116">
        <f t="shared" si="58"/>
        <v>2</v>
      </c>
      <c r="AH30" s="117"/>
      <c r="AI30" s="118" t="str">
        <f t="shared" ref="AI30:AK30" si="59">IF(AE30=2,"Att", (IF(AE30=0,"Not","Weak")))</f>
        <v>Weak</v>
      </c>
      <c r="AJ30" s="118" t="str">
        <f t="shared" si="59"/>
        <v>Not</v>
      </c>
      <c r="AK30" s="118" t="str">
        <f t="shared" si="59"/>
        <v>Att</v>
      </c>
      <c r="AL30" s="115"/>
      <c r="AM30" s="116">
        <f t="shared" si="13"/>
        <v>1</v>
      </c>
      <c r="AN30" s="116">
        <f t="shared" si="14"/>
        <v>2</v>
      </c>
    </row>
    <row r="31">
      <c r="A31" s="98">
        <v>2.22210005101013E14</v>
      </c>
      <c r="B31" s="99" t="s">
        <v>67</v>
      </c>
      <c r="C31" s="100">
        <v>6.0</v>
      </c>
      <c r="D31" s="101" t="s">
        <v>51</v>
      </c>
      <c r="E31" s="101" t="s">
        <v>51</v>
      </c>
      <c r="F31" s="101">
        <v>2.0</v>
      </c>
      <c r="G31" s="101">
        <v>3.0</v>
      </c>
      <c r="H31" s="102"/>
      <c r="I31" s="102"/>
      <c r="J31" s="103">
        <v>5.0</v>
      </c>
      <c r="K31" s="104">
        <v>5.0</v>
      </c>
      <c r="L31" s="104">
        <v>5.0</v>
      </c>
      <c r="M31" s="104">
        <v>5.0</v>
      </c>
      <c r="N31" s="104">
        <v>5.0</v>
      </c>
      <c r="O31" s="105"/>
      <c r="P31" s="120"/>
      <c r="Q31" s="106">
        <v>10.0</v>
      </c>
      <c r="R31" s="107">
        <v>6.0</v>
      </c>
      <c r="S31" s="108">
        <v>5.0</v>
      </c>
      <c r="T31" s="108">
        <v>4.0</v>
      </c>
      <c r="U31" s="109">
        <v>4.0</v>
      </c>
      <c r="V31" s="110">
        <f t="shared" si="3"/>
        <v>40</v>
      </c>
      <c r="W31" s="111">
        <f t="shared" si="4"/>
        <v>12</v>
      </c>
      <c r="X31" s="111">
        <f t="shared" si="5"/>
        <v>8</v>
      </c>
      <c r="Y31" s="112">
        <f t="shared" si="6"/>
        <v>20</v>
      </c>
      <c r="Z31" s="113"/>
      <c r="AA31" s="114">
        <f t="shared" ref="AA31:AC31" si="60">W31/W$13</f>
        <v>0.2666666667</v>
      </c>
      <c r="AB31" s="114">
        <f t="shared" si="60"/>
        <v>0.32</v>
      </c>
      <c r="AC31" s="114">
        <f t="shared" si="60"/>
        <v>1</v>
      </c>
      <c r="AD31" s="115"/>
      <c r="AE31" s="116">
        <f t="shared" ref="AE31:AG31" si="61">IF((AA31)&gt;=50%, 2, (IF((AA31)&lt;25%, 0, 1)))</f>
        <v>1</v>
      </c>
      <c r="AF31" s="116">
        <f t="shared" si="61"/>
        <v>1</v>
      </c>
      <c r="AG31" s="116">
        <f t="shared" si="61"/>
        <v>2</v>
      </c>
      <c r="AH31" s="117"/>
      <c r="AI31" s="118" t="str">
        <f t="shared" ref="AI31:AK31" si="62">IF(AE31=2,"Att", (IF(AE31=0,"Not","Weak")))</f>
        <v>Weak</v>
      </c>
      <c r="AJ31" s="118" t="str">
        <f t="shared" si="62"/>
        <v>Weak</v>
      </c>
      <c r="AK31" s="118" t="str">
        <f t="shared" si="62"/>
        <v>Att</v>
      </c>
      <c r="AL31" s="115"/>
      <c r="AM31" s="116">
        <f t="shared" si="13"/>
        <v>2</v>
      </c>
      <c r="AN31" s="116">
        <f t="shared" si="14"/>
        <v>2</v>
      </c>
    </row>
    <row r="32">
      <c r="A32" s="98">
        <v>2.22210005101015E14</v>
      </c>
      <c r="B32" s="99" t="s">
        <v>68</v>
      </c>
      <c r="C32" s="122">
        <v>10.0</v>
      </c>
      <c r="D32" s="101">
        <v>2.0</v>
      </c>
      <c r="E32" s="101">
        <v>2.0</v>
      </c>
      <c r="F32" s="101">
        <v>3.0</v>
      </c>
      <c r="G32" s="101">
        <v>4.0</v>
      </c>
      <c r="H32" s="102"/>
      <c r="I32" s="102"/>
      <c r="J32" s="103">
        <v>11.0</v>
      </c>
      <c r="K32" s="104">
        <v>5.0</v>
      </c>
      <c r="L32" s="104">
        <v>5.0</v>
      </c>
      <c r="M32" s="104">
        <v>5.0</v>
      </c>
      <c r="N32" s="104">
        <v>5.0</v>
      </c>
      <c r="O32" s="105"/>
      <c r="P32" s="120"/>
      <c r="Q32" s="106">
        <v>10.0</v>
      </c>
      <c r="R32" s="107">
        <v>14.0</v>
      </c>
      <c r="S32" s="108">
        <v>10.0</v>
      </c>
      <c r="T32" s="108">
        <v>7.0</v>
      </c>
      <c r="U32" s="109">
        <v>9.0</v>
      </c>
      <c r="V32" s="110">
        <f t="shared" si="3"/>
        <v>71</v>
      </c>
      <c r="W32" s="111">
        <f t="shared" si="4"/>
        <v>26</v>
      </c>
      <c r="X32" s="111">
        <f t="shared" si="5"/>
        <v>16</v>
      </c>
      <c r="Y32" s="112">
        <f t="shared" si="6"/>
        <v>20</v>
      </c>
      <c r="Z32" s="113"/>
      <c r="AA32" s="114">
        <f t="shared" ref="AA32:AC32" si="63">W32/W$13</f>
        <v>0.5777777778</v>
      </c>
      <c r="AB32" s="114">
        <f t="shared" si="63"/>
        <v>0.64</v>
      </c>
      <c r="AC32" s="114">
        <f t="shared" si="63"/>
        <v>1</v>
      </c>
      <c r="AD32" s="115"/>
      <c r="AE32" s="116">
        <f t="shared" ref="AE32:AG32" si="64">IF((AA32)&gt;=50%, 2, (IF((AA32)&lt;25%, 0, 1)))</f>
        <v>2</v>
      </c>
      <c r="AF32" s="116">
        <f t="shared" si="64"/>
        <v>2</v>
      </c>
      <c r="AG32" s="116">
        <f t="shared" si="64"/>
        <v>2</v>
      </c>
      <c r="AH32" s="117"/>
      <c r="AI32" s="118" t="str">
        <f t="shared" ref="AI32:AK32" si="65">IF(AE32=2,"Att", (IF(AE32=0,"Not","Weak")))</f>
        <v>Att</v>
      </c>
      <c r="AJ32" s="118" t="str">
        <f t="shared" si="65"/>
        <v>Att</v>
      </c>
      <c r="AK32" s="118" t="str">
        <f t="shared" si="65"/>
        <v>Att</v>
      </c>
      <c r="AL32" s="115"/>
      <c r="AM32" s="116">
        <f t="shared" si="13"/>
        <v>4</v>
      </c>
      <c r="AN32" s="116">
        <f t="shared" si="14"/>
        <v>2</v>
      </c>
    </row>
    <row r="33">
      <c r="A33" s="98">
        <v>2.22210005101017E14</v>
      </c>
      <c r="B33" s="99" t="s">
        <v>69</v>
      </c>
      <c r="C33" s="122">
        <v>5.0</v>
      </c>
      <c r="D33" s="101" t="s">
        <v>51</v>
      </c>
      <c r="E33" s="101" t="s">
        <v>51</v>
      </c>
      <c r="F33" s="101">
        <v>2.0</v>
      </c>
      <c r="G33" s="101">
        <v>2.0</v>
      </c>
      <c r="H33" s="102"/>
      <c r="I33" s="102"/>
      <c r="J33" s="103">
        <v>4.0</v>
      </c>
      <c r="K33" s="104">
        <v>5.0</v>
      </c>
      <c r="L33" s="104">
        <v>5.0</v>
      </c>
      <c r="M33" s="104">
        <v>5.0</v>
      </c>
      <c r="N33" s="104">
        <v>5.0</v>
      </c>
      <c r="O33" s="105"/>
      <c r="P33" s="120"/>
      <c r="Q33" s="106">
        <v>10.0</v>
      </c>
      <c r="R33" s="107">
        <v>4.0</v>
      </c>
      <c r="S33" s="108">
        <v>3.0</v>
      </c>
      <c r="T33" s="108">
        <v>8.0</v>
      </c>
      <c r="U33" s="109">
        <v>6.0</v>
      </c>
      <c r="V33" s="110">
        <f t="shared" si="3"/>
        <v>40</v>
      </c>
      <c r="W33" s="111">
        <f t="shared" si="4"/>
        <v>14</v>
      </c>
      <c r="X33" s="111">
        <f t="shared" si="5"/>
        <v>5</v>
      </c>
      <c r="Y33" s="112">
        <f t="shared" si="6"/>
        <v>20</v>
      </c>
      <c r="Z33" s="113"/>
      <c r="AA33" s="114">
        <f t="shared" ref="AA33:AC33" si="66">W33/W$13</f>
        <v>0.3111111111</v>
      </c>
      <c r="AB33" s="114">
        <f t="shared" si="66"/>
        <v>0.2</v>
      </c>
      <c r="AC33" s="114">
        <f t="shared" si="66"/>
        <v>1</v>
      </c>
      <c r="AD33" s="115"/>
      <c r="AE33" s="116">
        <f t="shared" ref="AE33:AG33" si="67">IF((AA33)&gt;=50%, 2, (IF((AA33)&lt;25%, 0, 1)))</f>
        <v>1</v>
      </c>
      <c r="AF33" s="116">
        <f t="shared" si="67"/>
        <v>0</v>
      </c>
      <c r="AG33" s="116">
        <f t="shared" si="67"/>
        <v>2</v>
      </c>
      <c r="AH33" s="117"/>
      <c r="AI33" s="118" t="str">
        <f t="shared" ref="AI33:AK33" si="68">IF(AE33=2,"Att", (IF(AE33=0,"Not","Weak")))</f>
        <v>Weak</v>
      </c>
      <c r="AJ33" s="118" t="str">
        <f t="shared" si="68"/>
        <v>Not</v>
      </c>
      <c r="AK33" s="118" t="str">
        <f t="shared" si="68"/>
        <v>Att</v>
      </c>
      <c r="AL33" s="115"/>
      <c r="AM33" s="116">
        <f t="shared" si="13"/>
        <v>1</v>
      </c>
      <c r="AN33" s="116">
        <f t="shared" si="14"/>
        <v>2</v>
      </c>
    </row>
    <row r="34">
      <c r="A34" s="98">
        <v>2.22210005101018E14</v>
      </c>
      <c r="B34" s="99" t="s">
        <v>70</v>
      </c>
      <c r="C34" s="122">
        <v>10.0</v>
      </c>
      <c r="D34" s="101">
        <v>2.0</v>
      </c>
      <c r="E34" s="101">
        <v>2.0</v>
      </c>
      <c r="F34" s="101">
        <v>3.0</v>
      </c>
      <c r="G34" s="101">
        <v>3.0</v>
      </c>
      <c r="H34" s="102"/>
      <c r="I34" s="102"/>
      <c r="J34" s="103">
        <v>10.0</v>
      </c>
      <c r="K34" s="104">
        <v>5.0</v>
      </c>
      <c r="L34" s="104">
        <v>5.0</v>
      </c>
      <c r="M34" s="104">
        <v>5.0</v>
      </c>
      <c r="N34" s="104">
        <v>5.0</v>
      </c>
      <c r="O34" s="105"/>
      <c r="P34" s="120"/>
      <c r="Q34" s="106">
        <v>10.0</v>
      </c>
      <c r="R34" s="107">
        <v>3.0</v>
      </c>
      <c r="S34" s="108">
        <v>3.0</v>
      </c>
      <c r="T34" s="108">
        <v>8.0</v>
      </c>
      <c r="U34" s="109">
        <v>6.0</v>
      </c>
      <c r="V34" s="110">
        <f t="shared" si="3"/>
        <v>50</v>
      </c>
      <c r="W34" s="111">
        <f t="shared" si="4"/>
        <v>16</v>
      </c>
      <c r="X34" s="111">
        <f t="shared" si="5"/>
        <v>8</v>
      </c>
      <c r="Y34" s="112">
        <f t="shared" si="6"/>
        <v>20</v>
      </c>
      <c r="Z34" s="113"/>
      <c r="AA34" s="114">
        <f t="shared" ref="AA34:AC34" si="69">W34/W$13</f>
        <v>0.3555555556</v>
      </c>
      <c r="AB34" s="114">
        <f t="shared" si="69"/>
        <v>0.32</v>
      </c>
      <c r="AC34" s="114">
        <f t="shared" si="69"/>
        <v>1</v>
      </c>
      <c r="AD34" s="115"/>
      <c r="AE34" s="116">
        <f t="shared" ref="AE34:AG34" si="70">IF((AA34)&gt;=50%, 2, (IF((AA34)&lt;25%, 0, 1)))</f>
        <v>1</v>
      </c>
      <c r="AF34" s="116">
        <f t="shared" si="70"/>
        <v>1</v>
      </c>
      <c r="AG34" s="116">
        <f t="shared" si="70"/>
        <v>2</v>
      </c>
      <c r="AH34" s="117"/>
      <c r="AI34" s="118" t="str">
        <f t="shared" ref="AI34:AK34" si="71">IF(AE34=2,"Att", (IF(AE34=0,"Not","Weak")))</f>
        <v>Weak</v>
      </c>
      <c r="AJ34" s="118" t="str">
        <f t="shared" si="71"/>
        <v>Weak</v>
      </c>
      <c r="AK34" s="118" t="str">
        <f t="shared" si="71"/>
        <v>Att</v>
      </c>
      <c r="AL34" s="115"/>
      <c r="AM34" s="116">
        <f t="shared" si="13"/>
        <v>2</v>
      </c>
      <c r="AN34" s="116">
        <f t="shared" si="14"/>
        <v>2</v>
      </c>
    </row>
    <row r="35">
      <c r="A35" s="98">
        <v>2.2221000510102E14</v>
      </c>
      <c r="B35" s="99" t="s">
        <v>71</v>
      </c>
      <c r="C35" s="122">
        <v>10.0</v>
      </c>
      <c r="D35" s="101">
        <v>2.0</v>
      </c>
      <c r="E35" s="101">
        <v>2.0</v>
      </c>
      <c r="F35" s="101">
        <v>2.0</v>
      </c>
      <c r="G35" s="101">
        <v>2.0</v>
      </c>
      <c r="H35" s="102"/>
      <c r="I35" s="102"/>
      <c r="J35" s="103">
        <v>8.0</v>
      </c>
      <c r="K35" s="104">
        <v>5.0</v>
      </c>
      <c r="L35" s="104">
        <v>5.0</v>
      </c>
      <c r="M35" s="104">
        <v>5.0</v>
      </c>
      <c r="N35" s="104">
        <v>5.0</v>
      </c>
      <c r="O35" s="105"/>
      <c r="P35" s="120"/>
      <c r="Q35" s="106">
        <v>10.0</v>
      </c>
      <c r="R35" s="107">
        <v>5.0</v>
      </c>
      <c r="S35" s="108">
        <v>3.0</v>
      </c>
      <c r="T35" s="108">
        <v>5.0</v>
      </c>
      <c r="U35" s="109">
        <v>6.0</v>
      </c>
      <c r="V35" s="110">
        <f t="shared" si="3"/>
        <v>47</v>
      </c>
      <c r="W35" s="111">
        <f t="shared" si="4"/>
        <v>14</v>
      </c>
      <c r="X35" s="111">
        <f t="shared" si="5"/>
        <v>7</v>
      </c>
      <c r="Y35" s="112">
        <f t="shared" si="6"/>
        <v>20</v>
      </c>
      <c r="Z35" s="113"/>
      <c r="AA35" s="114">
        <f t="shared" ref="AA35:AC35" si="72">W35/W$13</f>
        <v>0.3111111111</v>
      </c>
      <c r="AB35" s="114">
        <f t="shared" si="72"/>
        <v>0.28</v>
      </c>
      <c r="AC35" s="114">
        <f t="shared" si="72"/>
        <v>1</v>
      </c>
      <c r="AD35" s="115"/>
      <c r="AE35" s="116">
        <f t="shared" ref="AE35:AG35" si="73">IF((AA35)&gt;=50%, 2, (IF((AA35)&lt;25%, 0, 1)))</f>
        <v>1</v>
      </c>
      <c r="AF35" s="116">
        <f t="shared" si="73"/>
        <v>1</v>
      </c>
      <c r="AG35" s="116">
        <f t="shared" si="73"/>
        <v>2</v>
      </c>
      <c r="AH35" s="117"/>
      <c r="AI35" s="118" t="str">
        <f t="shared" ref="AI35:AK35" si="74">IF(AE35=2,"Att", (IF(AE35=0,"Not","Weak")))</f>
        <v>Weak</v>
      </c>
      <c r="AJ35" s="118" t="str">
        <f t="shared" si="74"/>
        <v>Weak</v>
      </c>
      <c r="AK35" s="118" t="str">
        <f t="shared" si="74"/>
        <v>Att</v>
      </c>
      <c r="AL35" s="115"/>
      <c r="AM35" s="116">
        <f t="shared" si="13"/>
        <v>2</v>
      </c>
      <c r="AN35" s="116">
        <f t="shared" si="14"/>
        <v>2</v>
      </c>
    </row>
    <row r="36">
      <c r="A36" s="98">
        <v>2.22210005101021E14</v>
      </c>
      <c r="B36" s="99" t="s">
        <v>72</v>
      </c>
      <c r="C36" s="122">
        <v>10.0</v>
      </c>
      <c r="D36" s="101">
        <v>2.0</v>
      </c>
      <c r="E36" s="101">
        <v>2.0</v>
      </c>
      <c r="F36" s="101">
        <v>2.0</v>
      </c>
      <c r="G36" s="101">
        <v>2.0</v>
      </c>
      <c r="H36" s="102"/>
      <c r="I36" s="102"/>
      <c r="J36" s="103">
        <v>8.0</v>
      </c>
      <c r="K36" s="104">
        <v>5.0</v>
      </c>
      <c r="L36" s="104">
        <v>5.0</v>
      </c>
      <c r="M36" s="104">
        <v>5.0</v>
      </c>
      <c r="N36" s="104">
        <v>5.0</v>
      </c>
      <c r="O36" s="105"/>
      <c r="P36" s="120"/>
      <c r="Q36" s="106">
        <v>10.0</v>
      </c>
      <c r="R36" s="107">
        <v>12.0</v>
      </c>
      <c r="S36" s="108">
        <v>9.0</v>
      </c>
      <c r="T36" s="108">
        <v>7.0</v>
      </c>
      <c r="U36" s="109">
        <v>10.0</v>
      </c>
      <c r="V36" s="110">
        <f t="shared" si="3"/>
        <v>66</v>
      </c>
      <c r="W36" s="111">
        <f t="shared" si="4"/>
        <v>23</v>
      </c>
      <c r="X36" s="111">
        <f t="shared" si="5"/>
        <v>13</v>
      </c>
      <c r="Y36" s="112">
        <f t="shared" si="6"/>
        <v>20</v>
      </c>
      <c r="Z36" s="113"/>
      <c r="AA36" s="114">
        <f t="shared" ref="AA36:AC36" si="75">W36/W$13</f>
        <v>0.5111111111</v>
      </c>
      <c r="AB36" s="114">
        <f t="shared" si="75"/>
        <v>0.52</v>
      </c>
      <c r="AC36" s="114">
        <f t="shared" si="75"/>
        <v>1</v>
      </c>
      <c r="AD36" s="115"/>
      <c r="AE36" s="116">
        <f t="shared" ref="AE36:AG36" si="76">IF((AA36)&gt;=50%, 2, (IF((AA36)&lt;25%, 0, 1)))</f>
        <v>2</v>
      </c>
      <c r="AF36" s="116">
        <f t="shared" si="76"/>
        <v>2</v>
      </c>
      <c r="AG36" s="116">
        <f t="shared" si="76"/>
        <v>2</v>
      </c>
      <c r="AH36" s="117"/>
      <c r="AI36" s="118" t="str">
        <f t="shared" ref="AI36:AK36" si="77">IF(AE36=2,"Att", (IF(AE36=0,"Not","Weak")))</f>
        <v>Att</v>
      </c>
      <c r="AJ36" s="118" t="str">
        <f t="shared" si="77"/>
        <v>Att</v>
      </c>
      <c r="AK36" s="118" t="str">
        <f t="shared" si="77"/>
        <v>Att</v>
      </c>
      <c r="AL36" s="115"/>
      <c r="AM36" s="116">
        <f t="shared" si="13"/>
        <v>4</v>
      </c>
      <c r="AN36" s="116">
        <f t="shared" si="14"/>
        <v>2</v>
      </c>
    </row>
    <row r="37">
      <c r="A37" s="98">
        <v>2.22210005101022E14</v>
      </c>
      <c r="B37" s="99" t="s">
        <v>73</v>
      </c>
      <c r="C37" s="122">
        <v>8.0</v>
      </c>
      <c r="D37" s="101">
        <v>2.0</v>
      </c>
      <c r="E37" s="101">
        <v>2.0</v>
      </c>
      <c r="F37" s="101">
        <v>2.0</v>
      </c>
      <c r="G37" s="101">
        <v>2.0</v>
      </c>
      <c r="H37" s="102"/>
      <c r="I37" s="102"/>
      <c r="J37" s="103">
        <v>8.0</v>
      </c>
      <c r="K37" s="104">
        <v>5.0</v>
      </c>
      <c r="L37" s="104">
        <v>5.0</v>
      </c>
      <c r="M37" s="104">
        <v>5.0</v>
      </c>
      <c r="N37" s="104">
        <v>5.0</v>
      </c>
      <c r="O37" s="123"/>
      <c r="P37" s="123"/>
      <c r="Q37" s="106">
        <v>10.0</v>
      </c>
      <c r="R37" s="109">
        <v>4.0</v>
      </c>
      <c r="S37" s="108">
        <v>4.0</v>
      </c>
      <c r="T37" s="108">
        <v>2.0</v>
      </c>
      <c r="U37" s="109">
        <v>4.0</v>
      </c>
      <c r="V37" s="110">
        <f t="shared" si="3"/>
        <v>40</v>
      </c>
      <c r="W37" s="111">
        <f t="shared" si="4"/>
        <v>10</v>
      </c>
      <c r="X37" s="111">
        <f t="shared" si="5"/>
        <v>8</v>
      </c>
      <c r="Y37" s="112">
        <f t="shared" si="6"/>
        <v>20</v>
      </c>
      <c r="Z37" s="113"/>
      <c r="AA37" s="114">
        <f t="shared" ref="AA37:AC37" si="78">W37/W$13</f>
        <v>0.2222222222</v>
      </c>
      <c r="AB37" s="114">
        <f t="shared" si="78"/>
        <v>0.32</v>
      </c>
      <c r="AC37" s="114">
        <f t="shared" si="78"/>
        <v>1</v>
      </c>
      <c r="AD37" s="115"/>
      <c r="AE37" s="116">
        <f t="shared" ref="AE37:AG37" si="79">IF((AA37)&gt;=50%, 2, (IF((AA37)&lt;25%, 0, 1)))</f>
        <v>0</v>
      </c>
      <c r="AF37" s="116">
        <f t="shared" si="79"/>
        <v>1</v>
      </c>
      <c r="AG37" s="116">
        <f t="shared" si="79"/>
        <v>2</v>
      </c>
      <c r="AH37" s="117"/>
      <c r="AI37" s="118" t="str">
        <f t="shared" ref="AI37:AK37" si="80">IF(AE37=2,"Att", (IF(AE37=0,"Not","Weak")))</f>
        <v>Not</v>
      </c>
      <c r="AJ37" s="118" t="str">
        <f t="shared" si="80"/>
        <v>Weak</v>
      </c>
      <c r="AK37" s="118" t="str">
        <f t="shared" si="80"/>
        <v>Att</v>
      </c>
      <c r="AL37" s="115"/>
      <c r="AM37" s="116">
        <f t="shared" si="13"/>
        <v>1</v>
      </c>
      <c r="AN37" s="116">
        <f t="shared" si="14"/>
        <v>2</v>
      </c>
    </row>
    <row r="38">
      <c r="A38" s="98">
        <v>2.22210005101023E14</v>
      </c>
      <c r="B38" s="99" t="s">
        <v>74</v>
      </c>
      <c r="C38" s="122">
        <v>7.0</v>
      </c>
      <c r="D38" s="101">
        <v>2.0</v>
      </c>
      <c r="E38" s="101">
        <v>2.0</v>
      </c>
      <c r="F38" s="101">
        <v>3.0</v>
      </c>
      <c r="G38" s="101">
        <v>4.0</v>
      </c>
      <c r="H38" s="102"/>
      <c r="I38" s="102"/>
      <c r="J38" s="103">
        <v>11.0</v>
      </c>
      <c r="K38" s="104">
        <v>5.0</v>
      </c>
      <c r="L38" s="104">
        <v>5.0</v>
      </c>
      <c r="M38" s="104">
        <v>5.0</v>
      </c>
      <c r="N38" s="104">
        <v>5.0</v>
      </c>
      <c r="O38" s="105"/>
      <c r="P38" s="120"/>
      <c r="Q38" s="106">
        <v>10.0</v>
      </c>
      <c r="R38" s="107">
        <v>5.0</v>
      </c>
      <c r="S38" s="108">
        <v>4.0</v>
      </c>
      <c r="T38" s="108">
        <v>9.0</v>
      </c>
      <c r="U38" s="109">
        <v>4.0</v>
      </c>
      <c r="V38" s="110">
        <f t="shared" si="3"/>
        <v>50</v>
      </c>
      <c r="W38" s="111">
        <f t="shared" si="4"/>
        <v>19</v>
      </c>
      <c r="X38" s="111">
        <f t="shared" si="5"/>
        <v>10</v>
      </c>
      <c r="Y38" s="112">
        <f t="shared" si="6"/>
        <v>20</v>
      </c>
      <c r="Z38" s="113"/>
      <c r="AA38" s="114">
        <f t="shared" ref="AA38:AC38" si="81">W38/W$13</f>
        <v>0.4222222222</v>
      </c>
      <c r="AB38" s="114">
        <f t="shared" si="81"/>
        <v>0.4</v>
      </c>
      <c r="AC38" s="114">
        <f t="shared" si="81"/>
        <v>1</v>
      </c>
      <c r="AD38" s="115"/>
      <c r="AE38" s="116">
        <f t="shared" ref="AE38:AG38" si="82">IF((AA38)&gt;=50%, 2, (IF((AA38)&lt;25%, 0, 1)))</f>
        <v>1</v>
      </c>
      <c r="AF38" s="116">
        <f t="shared" si="82"/>
        <v>1</v>
      </c>
      <c r="AG38" s="116">
        <f t="shared" si="82"/>
        <v>2</v>
      </c>
      <c r="AH38" s="117"/>
      <c r="AI38" s="118" t="str">
        <f t="shared" ref="AI38:AK38" si="83">IF(AE38=2,"Att", (IF(AE38=0,"Not","Weak")))</f>
        <v>Weak</v>
      </c>
      <c r="AJ38" s="118" t="str">
        <f t="shared" si="83"/>
        <v>Weak</v>
      </c>
      <c r="AK38" s="118" t="str">
        <f t="shared" si="83"/>
        <v>Att</v>
      </c>
      <c r="AL38" s="115"/>
      <c r="AM38" s="116">
        <f t="shared" si="13"/>
        <v>2</v>
      </c>
      <c r="AN38" s="116">
        <f t="shared" si="14"/>
        <v>2</v>
      </c>
    </row>
    <row r="39">
      <c r="A39" s="98">
        <v>2.22210005101026E14</v>
      </c>
      <c r="B39" s="99" t="s">
        <v>75</v>
      </c>
      <c r="C39" s="122">
        <v>9.0</v>
      </c>
      <c r="D39" s="101">
        <v>2.0</v>
      </c>
      <c r="E39" s="101">
        <v>2.0</v>
      </c>
      <c r="F39" s="101">
        <v>2.0</v>
      </c>
      <c r="G39" s="101">
        <v>2.0</v>
      </c>
      <c r="H39" s="102"/>
      <c r="I39" s="102"/>
      <c r="J39" s="103">
        <v>8.0</v>
      </c>
      <c r="K39" s="104">
        <v>5.0</v>
      </c>
      <c r="L39" s="104">
        <v>5.0</v>
      </c>
      <c r="M39" s="104">
        <v>5.0</v>
      </c>
      <c r="N39" s="104">
        <v>5.0</v>
      </c>
      <c r="O39" s="105"/>
      <c r="P39" s="105"/>
      <c r="Q39" s="106">
        <v>10.0</v>
      </c>
      <c r="R39" s="107">
        <v>4.0</v>
      </c>
      <c r="S39" s="108">
        <v>4.0</v>
      </c>
      <c r="T39" s="108">
        <v>2.0</v>
      </c>
      <c r="U39" s="109">
        <v>4.0</v>
      </c>
      <c r="V39" s="110">
        <f t="shared" si="3"/>
        <v>41</v>
      </c>
      <c r="W39" s="111">
        <f t="shared" si="4"/>
        <v>10</v>
      </c>
      <c r="X39" s="111">
        <f t="shared" si="5"/>
        <v>8</v>
      </c>
      <c r="Y39" s="112">
        <f t="shared" si="6"/>
        <v>20</v>
      </c>
      <c r="Z39" s="113"/>
      <c r="AA39" s="114">
        <f t="shared" ref="AA39:AC39" si="84">W39/W$13</f>
        <v>0.2222222222</v>
      </c>
      <c r="AB39" s="114">
        <f t="shared" si="84"/>
        <v>0.32</v>
      </c>
      <c r="AC39" s="114">
        <f t="shared" si="84"/>
        <v>1</v>
      </c>
      <c r="AD39" s="115"/>
      <c r="AE39" s="116">
        <f t="shared" ref="AE39:AG39" si="85">IF((AA39)&gt;=50%, 2, (IF((AA39)&lt;25%, 0, 1)))</f>
        <v>0</v>
      </c>
      <c r="AF39" s="116">
        <f t="shared" si="85"/>
        <v>1</v>
      </c>
      <c r="AG39" s="116">
        <f t="shared" si="85"/>
        <v>2</v>
      </c>
      <c r="AH39" s="117"/>
      <c r="AI39" s="118" t="str">
        <f t="shared" ref="AI39:AK39" si="86">IF(AE39=2,"Att", (IF(AE39=0,"Not","Weak")))</f>
        <v>Not</v>
      </c>
      <c r="AJ39" s="118" t="str">
        <f t="shared" si="86"/>
        <v>Weak</v>
      </c>
      <c r="AK39" s="118" t="str">
        <f t="shared" si="86"/>
        <v>Att</v>
      </c>
      <c r="AL39" s="115"/>
      <c r="AM39" s="116">
        <f t="shared" si="13"/>
        <v>1</v>
      </c>
      <c r="AN39" s="116">
        <f t="shared" si="14"/>
        <v>2</v>
      </c>
    </row>
    <row r="40">
      <c r="A40" s="98">
        <v>2.22210005101027E14</v>
      </c>
      <c r="B40" s="99" t="s">
        <v>76</v>
      </c>
      <c r="C40" s="122">
        <v>5.0</v>
      </c>
      <c r="D40" s="101" t="s">
        <v>51</v>
      </c>
      <c r="E40" s="101" t="s">
        <v>51</v>
      </c>
      <c r="F40" s="101">
        <v>3.0</v>
      </c>
      <c r="G40" s="101">
        <v>3.0</v>
      </c>
      <c r="H40" s="102"/>
      <c r="I40" s="102"/>
      <c r="J40" s="103">
        <v>6.0</v>
      </c>
      <c r="K40" s="104">
        <v>5.0</v>
      </c>
      <c r="L40" s="104">
        <v>5.0</v>
      </c>
      <c r="M40" s="104">
        <v>5.0</v>
      </c>
      <c r="N40" s="104">
        <v>5.0</v>
      </c>
      <c r="O40" s="123"/>
      <c r="P40" s="123"/>
      <c r="Q40" s="106">
        <v>10.0</v>
      </c>
      <c r="R40" s="107">
        <v>4.0</v>
      </c>
      <c r="S40" s="108">
        <v>4.0</v>
      </c>
      <c r="T40" s="108">
        <v>9.0</v>
      </c>
      <c r="U40" s="109">
        <v>4.0</v>
      </c>
      <c r="V40" s="110">
        <f t="shared" si="3"/>
        <v>42</v>
      </c>
      <c r="W40" s="111">
        <f t="shared" si="4"/>
        <v>16</v>
      </c>
      <c r="X40" s="111">
        <f t="shared" si="5"/>
        <v>7</v>
      </c>
      <c r="Y40" s="112">
        <f t="shared" si="6"/>
        <v>20</v>
      </c>
      <c r="Z40" s="113"/>
      <c r="AA40" s="114">
        <f t="shared" ref="AA40:AC40" si="87">W40/W$13</f>
        <v>0.3555555556</v>
      </c>
      <c r="AB40" s="114">
        <f t="shared" si="87"/>
        <v>0.28</v>
      </c>
      <c r="AC40" s="114">
        <f t="shared" si="87"/>
        <v>1</v>
      </c>
      <c r="AD40" s="115"/>
      <c r="AE40" s="116">
        <f t="shared" ref="AE40:AG40" si="88">IF((AA40)&gt;=50%, 2, (IF((AA40)&lt;25%, 0, 1)))</f>
        <v>1</v>
      </c>
      <c r="AF40" s="116">
        <f t="shared" si="88"/>
        <v>1</v>
      </c>
      <c r="AG40" s="116">
        <f t="shared" si="88"/>
        <v>2</v>
      </c>
      <c r="AH40" s="117"/>
      <c r="AI40" s="118" t="str">
        <f t="shared" ref="AI40:AK40" si="89">IF(AE40=2,"Att", (IF(AE40=0,"Not","Weak")))</f>
        <v>Weak</v>
      </c>
      <c r="AJ40" s="118" t="str">
        <f t="shared" si="89"/>
        <v>Weak</v>
      </c>
      <c r="AK40" s="118" t="str">
        <f t="shared" si="89"/>
        <v>Att</v>
      </c>
      <c r="AL40" s="115"/>
      <c r="AM40" s="116">
        <f t="shared" si="13"/>
        <v>2</v>
      </c>
      <c r="AN40" s="116">
        <f t="shared" si="14"/>
        <v>2</v>
      </c>
    </row>
    <row r="41">
      <c r="A41" s="98">
        <v>2.22210005101029E14</v>
      </c>
      <c r="B41" s="99" t="s">
        <v>77</v>
      </c>
      <c r="C41" s="122">
        <v>10.0</v>
      </c>
      <c r="D41" s="101">
        <v>2.0</v>
      </c>
      <c r="E41" s="101">
        <v>2.0</v>
      </c>
      <c r="F41" s="101">
        <v>2.0</v>
      </c>
      <c r="G41" s="101">
        <v>2.0</v>
      </c>
      <c r="H41" s="102"/>
      <c r="I41" s="102"/>
      <c r="J41" s="103">
        <v>8.0</v>
      </c>
      <c r="K41" s="104">
        <v>5.0</v>
      </c>
      <c r="L41" s="104">
        <v>5.0</v>
      </c>
      <c r="M41" s="104">
        <v>5.0</v>
      </c>
      <c r="N41" s="104">
        <v>5.0</v>
      </c>
      <c r="O41" s="105"/>
      <c r="P41" s="123"/>
      <c r="Q41" s="106">
        <v>10.0</v>
      </c>
      <c r="R41" s="124">
        <v>4.0</v>
      </c>
      <c r="S41" s="125">
        <v>4.0</v>
      </c>
      <c r="T41" s="125">
        <v>5.0</v>
      </c>
      <c r="U41" s="109">
        <v>4.0</v>
      </c>
      <c r="V41" s="110">
        <f t="shared" si="3"/>
        <v>45</v>
      </c>
      <c r="W41" s="111">
        <f t="shared" si="4"/>
        <v>13</v>
      </c>
      <c r="X41" s="111">
        <f t="shared" si="5"/>
        <v>8</v>
      </c>
      <c r="Y41" s="112">
        <f t="shared" si="6"/>
        <v>20</v>
      </c>
      <c r="Z41" s="113"/>
      <c r="AA41" s="114">
        <f t="shared" ref="AA41:AC41" si="90">W41/W$13</f>
        <v>0.2888888889</v>
      </c>
      <c r="AB41" s="114">
        <f t="shared" si="90"/>
        <v>0.32</v>
      </c>
      <c r="AC41" s="114">
        <f t="shared" si="90"/>
        <v>1</v>
      </c>
      <c r="AD41" s="115"/>
      <c r="AE41" s="116">
        <f t="shared" ref="AE41:AG41" si="91">IF((AA41)&gt;=50%, 2, (IF((AA41)&lt;25%, 0, 1)))</f>
        <v>1</v>
      </c>
      <c r="AF41" s="116">
        <f t="shared" si="91"/>
        <v>1</v>
      </c>
      <c r="AG41" s="116">
        <f t="shared" si="91"/>
        <v>2</v>
      </c>
      <c r="AH41" s="117"/>
      <c r="AI41" s="118" t="str">
        <f t="shared" ref="AI41:AK41" si="92">IF(AE41=2,"Att", (IF(AE41=0,"Not","Weak")))</f>
        <v>Weak</v>
      </c>
      <c r="AJ41" s="118" t="str">
        <f t="shared" si="92"/>
        <v>Weak</v>
      </c>
      <c r="AK41" s="118" t="str">
        <f t="shared" si="92"/>
        <v>Att</v>
      </c>
      <c r="AL41" s="115"/>
      <c r="AM41" s="116">
        <f t="shared" si="13"/>
        <v>2</v>
      </c>
      <c r="AN41" s="116">
        <f t="shared" si="14"/>
        <v>2</v>
      </c>
    </row>
    <row r="42">
      <c r="A42" s="98">
        <v>2.22210005101031E14</v>
      </c>
      <c r="B42" s="99" t="s">
        <v>78</v>
      </c>
      <c r="C42" s="122">
        <v>9.0</v>
      </c>
      <c r="D42" s="101">
        <v>2.0</v>
      </c>
      <c r="E42" s="101">
        <v>2.0</v>
      </c>
      <c r="F42" s="101">
        <v>2.0</v>
      </c>
      <c r="G42" s="101">
        <v>2.0</v>
      </c>
      <c r="H42" s="102"/>
      <c r="I42" s="102"/>
      <c r="J42" s="103">
        <v>8.0</v>
      </c>
      <c r="K42" s="104">
        <v>5.0</v>
      </c>
      <c r="L42" s="104">
        <v>5.0</v>
      </c>
      <c r="M42" s="104">
        <v>5.0</v>
      </c>
      <c r="N42" s="104">
        <v>5.0</v>
      </c>
      <c r="O42" s="105"/>
      <c r="P42" s="120"/>
      <c r="Q42" s="106">
        <v>10.0</v>
      </c>
      <c r="R42" s="124">
        <v>5.0</v>
      </c>
      <c r="S42" s="125">
        <v>3.0</v>
      </c>
      <c r="T42" s="125">
        <v>9.0</v>
      </c>
      <c r="U42" s="109">
        <v>4.0</v>
      </c>
      <c r="V42" s="110">
        <f t="shared" si="3"/>
        <v>48</v>
      </c>
      <c r="W42" s="111">
        <f t="shared" si="4"/>
        <v>18</v>
      </c>
      <c r="X42" s="111">
        <f t="shared" si="5"/>
        <v>7</v>
      </c>
      <c r="Y42" s="112">
        <f t="shared" si="6"/>
        <v>20</v>
      </c>
      <c r="Z42" s="113"/>
      <c r="AA42" s="114">
        <f t="shared" ref="AA42:AC42" si="93">W42/W$13</f>
        <v>0.4</v>
      </c>
      <c r="AB42" s="114">
        <f t="shared" si="93"/>
        <v>0.28</v>
      </c>
      <c r="AC42" s="114">
        <f t="shared" si="93"/>
        <v>1</v>
      </c>
      <c r="AD42" s="115"/>
      <c r="AE42" s="116">
        <f t="shared" ref="AE42:AG42" si="94">IF((AA42)&gt;=50%, 2, (IF((AA42)&lt;25%, 0, 1)))</f>
        <v>1</v>
      </c>
      <c r="AF42" s="116">
        <f t="shared" si="94"/>
        <v>1</v>
      </c>
      <c r="AG42" s="116">
        <f t="shared" si="94"/>
        <v>2</v>
      </c>
      <c r="AH42" s="117"/>
      <c r="AI42" s="118" t="str">
        <f t="shared" ref="AI42:AK42" si="95">IF(AE42=2,"Att", (IF(AE42=0,"Not","Weak")))</f>
        <v>Weak</v>
      </c>
      <c r="AJ42" s="118" t="str">
        <f t="shared" si="95"/>
        <v>Weak</v>
      </c>
      <c r="AK42" s="118" t="str">
        <f t="shared" si="95"/>
        <v>Att</v>
      </c>
      <c r="AL42" s="115"/>
      <c r="AM42" s="116">
        <f t="shared" si="13"/>
        <v>2</v>
      </c>
      <c r="AN42" s="116">
        <f t="shared" si="14"/>
        <v>2</v>
      </c>
    </row>
    <row r="43">
      <c r="A43" s="98">
        <v>2.22210005101032E14</v>
      </c>
      <c r="B43" s="99" t="s">
        <v>79</v>
      </c>
      <c r="C43" s="100">
        <v>10.0</v>
      </c>
      <c r="D43" s="101">
        <v>2.0</v>
      </c>
      <c r="E43" s="101">
        <v>2.0</v>
      </c>
      <c r="F43" s="101" t="s">
        <v>51</v>
      </c>
      <c r="G43" s="101" t="s">
        <v>51</v>
      </c>
      <c r="H43" s="102"/>
      <c r="I43" s="102"/>
      <c r="J43" s="103">
        <v>4.0</v>
      </c>
      <c r="K43" s="104">
        <v>5.0</v>
      </c>
      <c r="L43" s="104">
        <v>5.0</v>
      </c>
      <c r="M43" s="104">
        <v>5.0</v>
      </c>
      <c r="N43" s="104">
        <v>5.0</v>
      </c>
      <c r="O43" s="105"/>
      <c r="P43" s="120"/>
      <c r="Q43" s="106">
        <v>10.0</v>
      </c>
      <c r="R43" s="124">
        <v>5.0</v>
      </c>
      <c r="S43" s="125">
        <v>3.0</v>
      </c>
      <c r="T43" s="125">
        <v>4.0</v>
      </c>
      <c r="U43" s="109">
        <v>4.0</v>
      </c>
      <c r="V43" s="110">
        <f t="shared" si="3"/>
        <v>40</v>
      </c>
      <c r="W43" s="111">
        <f t="shared" si="4"/>
        <v>11</v>
      </c>
      <c r="X43" s="111">
        <f t="shared" si="5"/>
        <v>5</v>
      </c>
      <c r="Y43" s="112">
        <f t="shared" si="6"/>
        <v>20</v>
      </c>
      <c r="Z43" s="113"/>
      <c r="AA43" s="114">
        <f t="shared" ref="AA43:AC43" si="96">W43/W$13</f>
        <v>0.2444444444</v>
      </c>
      <c r="AB43" s="114">
        <f t="shared" si="96"/>
        <v>0.2</v>
      </c>
      <c r="AC43" s="114">
        <f t="shared" si="96"/>
        <v>1</v>
      </c>
      <c r="AD43" s="115"/>
      <c r="AE43" s="116">
        <f t="shared" ref="AE43:AG43" si="97">IF((AA43)&gt;=50%, 2, (IF((AA43)&lt;25%, 0, 1)))</f>
        <v>0</v>
      </c>
      <c r="AF43" s="116">
        <f t="shared" si="97"/>
        <v>0</v>
      </c>
      <c r="AG43" s="116">
        <f t="shared" si="97"/>
        <v>2</v>
      </c>
      <c r="AH43" s="117"/>
      <c r="AI43" s="118" t="str">
        <f t="shared" ref="AI43:AK43" si="98">IF(AE43=2,"Att", (IF(AE43=0,"Not","Weak")))</f>
        <v>Not</v>
      </c>
      <c r="AJ43" s="118" t="str">
        <f t="shared" si="98"/>
        <v>Not</v>
      </c>
      <c r="AK43" s="118" t="str">
        <f t="shared" si="98"/>
        <v>Att</v>
      </c>
      <c r="AL43" s="115"/>
      <c r="AM43" s="116">
        <f t="shared" si="13"/>
        <v>0</v>
      </c>
      <c r="AN43" s="116">
        <f t="shared" si="14"/>
        <v>2</v>
      </c>
    </row>
    <row r="44">
      <c r="A44" s="98">
        <v>2.22210005101034E14</v>
      </c>
      <c r="B44" s="99" t="s">
        <v>80</v>
      </c>
      <c r="C44" s="122">
        <v>10.0</v>
      </c>
      <c r="D44" s="101">
        <v>2.0</v>
      </c>
      <c r="E44" s="101">
        <v>2.0</v>
      </c>
      <c r="F44" s="101">
        <v>2.0</v>
      </c>
      <c r="G44" s="101">
        <v>2.0</v>
      </c>
      <c r="H44" s="102"/>
      <c r="I44" s="102"/>
      <c r="J44" s="103">
        <v>8.0</v>
      </c>
      <c r="K44" s="104">
        <v>5.0</v>
      </c>
      <c r="L44" s="104">
        <v>5.0</v>
      </c>
      <c r="M44" s="104">
        <v>5.0</v>
      </c>
      <c r="N44" s="104">
        <v>5.0</v>
      </c>
      <c r="O44" s="105"/>
      <c r="P44" s="120"/>
      <c r="Q44" s="106">
        <v>10.0</v>
      </c>
      <c r="R44" s="124">
        <v>4.0</v>
      </c>
      <c r="S44" s="125">
        <v>4.0</v>
      </c>
      <c r="T44" s="125">
        <v>7.0</v>
      </c>
      <c r="U44" s="109">
        <v>4.0</v>
      </c>
      <c r="V44" s="110">
        <f t="shared" si="3"/>
        <v>47</v>
      </c>
      <c r="W44" s="111">
        <f t="shared" si="4"/>
        <v>15</v>
      </c>
      <c r="X44" s="111">
        <f t="shared" si="5"/>
        <v>8</v>
      </c>
      <c r="Y44" s="112">
        <f t="shared" si="6"/>
        <v>20</v>
      </c>
      <c r="Z44" s="113"/>
      <c r="AA44" s="114">
        <f t="shared" ref="AA44:AC44" si="99">W44/W$13</f>
        <v>0.3333333333</v>
      </c>
      <c r="AB44" s="114">
        <f t="shared" si="99"/>
        <v>0.32</v>
      </c>
      <c r="AC44" s="114">
        <f t="shared" si="99"/>
        <v>1</v>
      </c>
      <c r="AD44" s="115"/>
      <c r="AE44" s="116">
        <f t="shared" ref="AE44:AG44" si="100">IF((AA44)&gt;=50%, 2, (IF((AA44)&lt;25%, 0, 1)))</f>
        <v>1</v>
      </c>
      <c r="AF44" s="116">
        <f t="shared" si="100"/>
        <v>1</v>
      </c>
      <c r="AG44" s="116">
        <f t="shared" si="100"/>
        <v>2</v>
      </c>
      <c r="AH44" s="117"/>
      <c r="AI44" s="118" t="str">
        <f t="shared" ref="AI44:AK44" si="101">IF(AE44=2,"Att", (IF(AE44=0,"Not","Weak")))</f>
        <v>Weak</v>
      </c>
      <c r="AJ44" s="118" t="str">
        <f t="shared" si="101"/>
        <v>Weak</v>
      </c>
      <c r="AK44" s="118" t="str">
        <f t="shared" si="101"/>
        <v>Att</v>
      </c>
      <c r="AL44" s="115"/>
      <c r="AM44" s="116">
        <f t="shared" si="13"/>
        <v>2</v>
      </c>
      <c r="AN44" s="116">
        <f t="shared" si="14"/>
        <v>2</v>
      </c>
    </row>
    <row r="45">
      <c r="A45" s="98">
        <v>2.22210005101035E14</v>
      </c>
      <c r="B45" s="99" t="s">
        <v>81</v>
      </c>
      <c r="C45" s="122">
        <v>6.0</v>
      </c>
      <c r="D45" s="101" t="s">
        <v>51</v>
      </c>
      <c r="E45" s="101" t="s">
        <v>51</v>
      </c>
      <c r="F45" s="101">
        <v>2.0</v>
      </c>
      <c r="G45" s="101">
        <v>2.0</v>
      </c>
      <c r="H45" s="102"/>
      <c r="I45" s="102"/>
      <c r="J45" s="103">
        <v>4.0</v>
      </c>
      <c r="K45" s="104">
        <v>5.0</v>
      </c>
      <c r="L45" s="104">
        <v>5.0</v>
      </c>
      <c r="M45" s="104">
        <v>5.0</v>
      </c>
      <c r="N45" s="104">
        <v>5.0</v>
      </c>
      <c r="O45" s="105"/>
      <c r="P45" s="120"/>
      <c r="Q45" s="106">
        <v>10.0</v>
      </c>
      <c r="R45" s="124">
        <v>5.0</v>
      </c>
      <c r="S45" s="125">
        <v>5.0</v>
      </c>
      <c r="T45" s="125">
        <v>9.0</v>
      </c>
      <c r="U45" s="109">
        <v>6.0</v>
      </c>
      <c r="V45" s="110">
        <f t="shared" si="3"/>
        <v>45</v>
      </c>
      <c r="W45" s="111">
        <f t="shared" si="4"/>
        <v>16</v>
      </c>
      <c r="X45" s="111">
        <f t="shared" si="5"/>
        <v>7</v>
      </c>
      <c r="Y45" s="112">
        <f t="shared" si="6"/>
        <v>20</v>
      </c>
      <c r="Z45" s="113"/>
      <c r="AA45" s="114">
        <f t="shared" ref="AA45:AC45" si="102">W45/W$13</f>
        <v>0.3555555556</v>
      </c>
      <c r="AB45" s="114">
        <f t="shared" si="102"/>
        <v>0.28</v>
      </c>
      <c r="AC45" s="114">
        <f t="shared" si="102"/>
        <v>1</v>
      </c>
      <c r="AD45" s="115"/>
      <c r="AE45" s="116">
        <f t="shared" ref="AE45:AG45" si="103">IF((AA45)&gt;=50%, 2, (IF((AA45)&lt;25%, 0, 1)))</f>
        <v>1</v>
      </c>
      <c r="AF45" s="116">
        <f t="shared" si="103"/>
        <v>1</v>
      </c>
      <c r="AG45" s="116">
        <f t="shared" si="103"/>
        <v>2</v>
      </c>
      <c r="AH45" s="117"/>
      <c r="AI45" s="118" t="str">
        <f t="shared" ref="AI45:AK45" si="104">IF(AE45=2,"Att", (IF(AE45=0,"Not","Weak")))</f>
        <v>Weak</v>
      </c>
      <c r="AJ45" s="118" t="str">
        <f t="shared" si="104"/>
        <v>Weak</v>
      </c>
      <c r="AK45" s="118" t="str">
        <f t="shared" si="104"/>
        <v>Att</v>
      </c>
      <c r="AL45" s="115"/>
      <c r="AM45" s="116">
        <f t="shared" si="13"/>
        <v>2</v>
      </c>
      <c r="AN45" s="116">
        <f t="shared" si="14"/>
        <v>2</v>
      </c>
    </row>
    <row r="46">
      <c r="A46" s="98">
        <v>2.22210005101036E14</v>
      </c>
      <c r="B46" s="99" t="s">
        <v>82</v>
      </c>
      <c r="C46" s="122">
        <v>10.0</v>
      </c>
      <c r="D46" s="101">
        <v>2.0</v>
      </c>
      <c r="E46" s="101">
        <v>2.0</v>
      </c>
      <c r="F46" s="101">
        <v>2.0</v>
      </c>
      <c r="G46" s="101">
        <v>2.0</v>
      </c>
      <c r="H46" s="102"/>
      <c r="I46" s="102"/>
      <c r="J46" s="103">
        <v>8.0</v>
      </c>
      <c r="K46" s="104">
        <v>5.0</v>
      </c>
      <c r="L46" s="104">
        <v>5.0</v>
      </c>
      <c r="M46" s="104">
        <v>5.0</v>
      </c>
      <c r="N46" s="104">
        <v>5.0</v>
      </c>
      <c r="O46" s="105"/>
      <c r="P46" s="120"/>
      <c r="Q46" s="106">
        <v>10.0</v>
      </c>
      <c r="R46" s="124">
        <v>4.0</v>
      </c>
      <c r="S46" s="125">
        <v>4.0</v>
      </c>
      <c r="T46" s="125">
        <v>5.0</v>
      </c>
      <c r="U46" s="109">
        <v>6.0</v>
      </c>
      <c r="V46" s="110">
        <f t="shared" si="3"/>
        <v>47</v>
      </c>
      <c r="W46" s="111">
        <f t="shared" si="4"/>
        <v>13</v>
      </c>
      <c r="X46" s="111">
        <f t="shared" si="5"/>
        <v>8</v>
      </c>
      <c r="Y46" s="112">
        <f t="shared" si="6"/>
        <v>20</v>
      </c>
      <c r="Z46" s="113"/>
      <c r="AA46" s="114">
        <f t="shared" ref="AA46:AC46" si="105">W46/W$13</f>
        <v>0.2888888889</v>
      </c>
      <c r="AB46" s="114">
        <f t="shared" si="105"/>
        <v>0.32</v>
      </c>
      <c r="AC46" s="114">
        <f t="shared" si="105"/>
        <v>1</v>
      </c>
      <c r="AD46" s="115"/>
      <c r="AE46" s="116">
        <f t="shared" ref="AE46:AG46" si="106">IF((AA46)&gt;=50%, 2, (IF((AA46)&lt;25%, 0, 1)))</f>
        <v>1</v>
      </c>
      <c r="AF46" s="116">
        <f t="shared" si="106"/>
        <v>1</v>
      </c>
      <c r="AG46" s="116">
        <f t="shared" si="106"/>
        <v>2</v>
      </c>
      <c r="AH46" s="117"/>
      <c r="AI46" s="118" t="str">
        <f t="shared" ref="AI46:AK46" si="107">IF(AE46=2,"Att", (IF(AE46=0,"Not","Weak")))</f>
        <v>Weak</v>
      </c>
      <c r="AJ46" s="118" t="str">
        <f t="shared" si="107"/>
        <v>Weak</v>
      </c>
      <c r="AK46" s="118" t="str">
        <f t="shared" si="107"/>
        <v>Att</v>
      </c>
      <c r="AL46" s="115"/>
      <c r="AM46" s="116">
        <f t="shared" si="13"/>
        <v>2</v>
      </c>
      <c r="AN46" s="116">
        <f t="shared" si="14"/>
        <v>2</v>
      </c>
    </row>
    <row r="47">
      <c r="A47" s="98">
        <v>2.22210005101038E14</v>
      </c>
      <c r="B47" s="99" t="s">
        <v>83</v>
      </c>
      <c r="C47" s="122">
        <v>9.0</v>
      </c>
      <c r="D47" s="101">
        <v>2.0</v>
      </c>
      <c r="E47" s="101">
        <v>2.0</v>
      </c>
      <c r="F47" s="101">
        <v>2.0</v>
      </c>
      <c r="G47" s="101">
        <v>2.0</v>
      </c>
      <c r="H47" s="102"/>
      <c r="I47" s="102"/>
      <c r="J47" s="103">
        <v>8.0</v>
      </c>
      <c r="K47" s="104">
        <v>5.0</v>
      </c>
      <c r="L47" s="104">
        <v>5.0</v>
      </c>
      <c r="M47" s="104">
        <v>5.0</v>
      </c>
      <c r="N47" s="104">
        <v>5.0</v>
      </c>
      <c r="O47" s="105"/>
      <c r="P47" s="120"/>
      <c r="Q47" s="106">
        <v>10.0</v>
      </c>
      <c r="R47" s="124">
        <v>4.0</v>
      </c>
      <c r="S47" s="125">
        <v>3.0</v>
      </c>
      <c r="T47" s="125">
        <v>5.0</v>
      </c>
      <c r="U47" s="109">
        <v>6.0</v>
      </c>
      <c r="V47" s="110">
        <f t="shared" si="3"/>
        <v>45</v>
      </c>
      <c r="W47" s="111">
        <f t="shared" si="4"/>
        <v>13</v>
      </c>
      <c r="X47" s="111">
        <f t="shared" si="5"/>
        <v>7</v>
      </c>
      <c r="Y47" s="112">
        <f t="shared" si="6"/>
        <v>20</v>
      </c>
      <c r="Z47" s="113"/>
      <c r="AA47" s="114">
        <f t="shared" ref="AA47:AC47" si="108">W47/W$13</f>
        <v>0.2888888889</v>
      </c>
      <c r="AB47" s="114">
        <f t="shared" si="108"/>
        <v>0.28</v>
      </c>
      <c r="AC47" s="114">
        <f t="shared" si="108"/>
        <v>1</v>
      </c>
      <c r="AD47" s="115"/>
      <c r="AE47" s="116">
        <f t="shared" ref="AE47:AG47" si="109">IF((AA47)&gt;=50%, 2, (IF((AA47)&lt;25%, 0, 1)))</f>
        <v>1</v>
      </c>
      <c r="AF47" s="116">
        <f t="shared" si="109"/>
        <v>1</v>
      </c>
      <c r="AG47" s="116">
        <f t="shared" si="109"/>
        <v>2</v>
      </c>
      <c r="AH47" s="117"/>
      <c r="AI47" s="118" t="str">
        <f t="shared" ref="AI47:AK47" si="110">IF(AE47=2,"Att", (IF(AE47=0,"Not","Weak")))</f>
        <v>Weak</v>
      </c>
      <c r="AJ47" s="118" t="str">
        <f t="shared" si="110"/>
        <v>Weak</v>
      </c>
      <c r="AK47" s="118" t="str">
        <f t="shared" si="110"/>
        <v>Att</v>
      </c>
      <c r="AL47" s="115"/>
      <c r="AM47" s="116">
        <f t="shared" si="13"/>
        <v>2</v>
      </c>
      <c r="AN47" s="116">
        <f t="shared" si="14"/>
        <v>2</v>
      </c>
    </row>
    <row r="48">
      <c r="A48" s="98">
        <v>2.22210005101039E14</v>
      </c>
      <c r="B48" s="99" t="s">
        <v>84</v>
      </c>
      <c r="C48" s="122">
        <v>10.0</v>
      </c>
      <c r="D48" s="101">
        <v>2.0</v>
      </c>
      <c r="E48" s="101">
        <v>2.0</v>
      </c>
      <c r="F48" s="101">
        <v>3.0</v>
      </c>
      <c r="G48" s="101">
        <v>4.0</v>
      </c>
      <c r="H48" s="102"/>
      <c r="I48" s="102"/>
      <c r="J48" s="103">
        <v>11.0</v>
      </c>
      <c r="K48" s="104">
        <v>5.0</v>
      </c>
      <c r="L48" s="104">
        <v>5.0</v>
      </c>
      <c r="M48" s="104">
        <v>5.0</v>
      </c>
      <c r="N48" s="104">
        <v>5.0</v>
      </c>
      <c r="O48" s="123"/>
      <c r="P48" s="123"/>
      <c r="Q48" s="106">
        <v>10.0</v>
      </c>
      <c r="R48" s="124">
        <v>12.0</v>
      </c>
      <c r="S48" s="125">
        <v>9.0</v>
      </c>
      <c r="T48" s="125">
        <v>9.0</v>
      </c>
      <c r="U48" s="109">
        <v>6.0</v>
      </c>
      <c r="V48" s="110">
        <f t="shared" si="3"/>
        <v>67</v>
      </c>
      <c r="W48" s="111">
        <f t="shared" si="4"/>
        <v>26</v>
      </c>
      <c r="X48" s="111">
        <f t="shared" si="5"/>
        <v>15</v>
      </c>
      <c r="Y48" s="112">
        <f t="shared" si="6"/>
        <v>20</v>
      </c>
      <c r="Z48" s="113"/>
      <c r="AA48" s="114">
        <f t="shared" ref="AA48:AC48" si="111">W48/W$13</f>
        <v>0.5777777778</v>
      </c>
      <c r="AB48" s="114">
        <f t="shared" si="111"/>
        <v>0.6</v>
      </c>
      <c r="AC48" s="114">
        <f t="shared" si="111"/>
        <v>1</v>
      </c>
      <c r="AD48" s="115"/>
      <c r="AE48" s="116">
        <f t="shared" ref="AE48:AG48" si="112">IF((AA48)&gt;=50%, 2, (IF((AA48)&lt;25%, 0, 1)))</f>
        <v>2</v>
      </c>
      <c r="AF48" s="116">
        <f t="shared" si="112"/>
        <v>2</v>
      </c>
      <c r="AG48" s="116">
        <f t="shared" si="112"/>
        <v>2</v>
      </c>
      <c r="AH48" s="117"/>
      <c r="AI48" s="118" t="str">
        <f t="shared" ref="AI48:AK48" si="113">IF(AE48=2,"Att", (IF(AE48=0,"Not","Weak")))</f>
        <v>Att</v>
      </c>
      <c r="AJ48" s="118" t="str">
        <f t="shared" si="113"/>
        <v>Att</v>
      </c>
      <c r="AK48" s="118" t="str">
        <f t="shared" si="113"/>
        <v>Att</v>
      </c>
      <c r="AL48" s="115"/>
      <c r="AM48" s="116">
        <f t="shared" si="13"/>
        <v>4</v>
      </c>
      <c r="AN48" s="116">
        <f t="shared" si="14"/>
        <v>2</v>
      </c>
    </row>
    <row r="49">
      <c r="A49" s="98">
        <v>2.22210005101068E14</v>
      </c>
      <c r="B49" s="99" t="s">
        <v>85</v>
      </c>
      <c r="C49" s="100">
        <v>7.0</v>
      </c>
      <c r="D49" s="101" t="s">
        <v>51</v>
      </c>
      <c r="E49" s="101" t="s">
        <v>51</v>
      </c>
      <c r="F49" s="101">
        <v>2.0</v>
      </c>
      <c r="G49" s="101">
        <v>3.0</v>
      </c>
      <c r="H49" s="102"/>
      <c r="I49" s="102"/>
      <c r="J49" s="103">
        <v>5.0</v>
      </c>
      <c r="K49" s="104">
        <v>5.0</v>
      </c>
      <c r="L49" s="104">
        <v>5.0</v>
      </c>
      <c r="M49" s="104">
        <v>5.0</v>
      </c>
      <c r="N49" s="104">
        <v>5.0</v>
      </c>
      <c r="O49" s="105"/>
      <c r="P49" s="120"/>
      <c r="Q49" s="106">
        <v>10.0</v>
      </c>
      <c r="R49" s="124">
        <v>4.0</v>
      </c>
      <c r="S49" s="125">
        <v>4.0</v>
      </c>
      <c r="T49" s="125">
        <v>4.0</v>
      </c>
      <c r="U49" s="109">
        <v>6.0</v>
      </c>
      <c r="V49" s="110">
        <f t="shared" si="3"/>
        <v>40</v>
      </c>
      <c r="W49" s="111">
        <f t="shared" si="4"/>
        <v>10</v>
      </c>
      <c r="X49" s="111">
        <f t="shared" si="5"/>
        <v>7</v>
      </c>
      <c r="Y49" s="112">
        <f t="shared" si="6"/>
        <v>20</v>
      </c>
      <c r="Z49" s="113"/>
      <c r="AA49" s="114">
        <f t="shared" ref="AA49:AC49" si="114">W49/W$13</f>
        <v>0.2222222222</v>
      </c>
      <c r="AB49" s="114">
        <f t="shared" si="114"/>
        <v>0.28</v>
      </c>
      <c r="AC49" s="114">
        <f t="shared" si="114"/>
        <v>1</v>
      </c>
      <c r="AD49" s="115"/>
      <c r="AE49" s="116">
        <f t="shared" ref="AE49:AG49" si="115">IF((AA49)&gt;=50%, 2, (IF((AA49)&lt;25%, 0, 1)))</f>
        <v>0</v>
      </c>
      <c r="AF49" s="116">
        <f t="shared" si="115"/>
        <v>1</v>
      </c>
      <c r="AG49" s="116">
        <f t="shared" si="115"/>
        <v>2</v>
      </c>
      <c r="AH49" s="117"/>
      <c r="AI49" s="118" t="str">
        <f t="shared" ref="AI49:AK49" si="116">IF(AE49=2,"Att", (IF(AE49=0,"Not","Weak")))</f>
        <v>Not</v>
      </c>
      <c r="AJ49" s="118" t="str">
        <f t="shared" si="116"/>
        <v>Weak</v>
      </c>
      <c r="AK49" s="118" t="str">
        <f t="shared" si="116"/>
        <v>Att</v>
      </c>
      <c r="AL49" s="115"/>
      <c r="AM49" s="116">
        <f t="shared" si="13"/>
        <v>1</v>
      </c>
      <c r="AN49" s="116">
        <f t="shared" si="14"/>
        <v>2</v>
      </c>
    </row>
    <row r="50">
      <c r="A50" s="98">
        <v>2.22210005101135E14</v>
      </c>
      <c r="B50" s="99" t="s">
        <v>86</v>
      </c>
      <c r="C50" s="100">
        <v>10.0</v>
      </c>
      <c r="D50" s="101" t="s">
        <v>51</v>
      </c>
      <c r="E50" s="101" t="s">
        <v>51</v>
      </c>
      <c r="F50" s="101" t="s">
        <v>51</v>
      </c>
      <c r="G50" s="101" t="s">
        <v>51</v>
      </c>
      <c r="H50" s="102"/>
      <c r="I50" s="102"/>
      <c r="J50" s="121">
        <v>0.0</v>
      </c>
      <c r="K50" s="104">
        <v>5.0</v>
      </c>
      <c r="L50" s="104">
        <v>5.0</v>
      </c>
      <c r="M50" s="104">
        <v>5.0</v>
      </c>
      <c r="N50" s="104">
        <v>5.0</v>
      </c>
      <c r="O50" s="105"/>
      <c r="P50" s="120"/>
      <c r="Q50" s="106">
        <v>10.0</v>
      </c>
      <c r="R50" s="124">
        <v>5.0</v>
      </c>
      <c r="S50" s="125">
        <v>4.0</v>
      </c>
      <c r="T50" s="125">
        <v>5.0</v>
      </c>
      <c r="U50" s="109">
        <v>6.0</v>
      </c>
      <c r="V50" s="110">
        <f t="shared" si="3"/>
        <v>40</v>
      </c>
      <c r="W50" s="111">
        <f t="shared" si="4"/>
        <v>10</v>
      </c>
      <c r="X50" s="111">
        <f t="shared" si="5"/>
        <v>4</v>
      </c>
      <c r="Y50" s="112">
        <f t="shared" si="6"/>
        <v>20</v>
      </c>
      <c r="Z50" s="113"/>
      <c r="AA50" s="114">
        <f t="shared" ref="AA50:AC50" si="117">W50/W$13</f>
        <v>0.2222222222</v>
      </c>
      <c r="AB50" s="114">
        <f t="shared" si="117"/>
        <v>0.16</v>
      </c>
      <c r="AC50" s="114">
        <f t="shared" si="117"/>
        <v>1</v>
      </c>
      <c r="AD50" s="115"/>
      <c r="AE50" s="116">
        <f t="shared" ref="AE50:AG50" si="118">IF((AA50)&gt;=50%, 2, (IF((AA50)&lt;25%, 0, 1)))</f>
        <v>0</v>
      </c>
      <c r="AF50" s="116">
        <f t="shared" si="118"/>
        <v>0</v>
      </c>
      <c r="AG50" s="116">
        <f t="shared" si="118"/>
        <v>2</v>
      </c>
      <c r="AH50" s="117"/>
      <c r="AI50" s="118" t="str">
        <f t="shared" ref="AI50:AK50" si="119">IF(AE50=2,"Att", (IF(AE50=0,"Not","Weak")))</f>
        <v>Not</v>
      </c>
      <c r="AJ50" s="118" t="str">
        <f t="shared" si="119"/>
        <v>Not</v>
      </c>
      <c r="AK50" s="118" t="str">
        <f t="shared" si="119"/>
        <v>Att</v>
      </c>
      <c r="AL50" s="115"/>
      <c r="AM50" s="116">
        <f t="shared" si="13"/>
        <v>0</v>
      </c>
      <c r="AN50" s="116">
        <f t="shared" si="14"/>
        <v>2</v>
      </c>
    </row>
    <row r="51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1"/>
      <c r="S51" s="31"/>
      <c r="T51" s="31"/>
      <c r="U51" s="31"/>
      <c r="V51" s="1"/>
      <c r="W51" s="32"/>
      <c r="X51" s="32"/>
      <c r="Y51" s="32"/>
      <c r="Z51" s="32"/>
      <c r="AA51" s="1"/>
      <c r="AB51" s="32"/>
      <c r="AC51" s="32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>
      <c r="A52" s="126"/>
      <c r="B52" s="12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1"/>
      <c r="S52" s="31"/>
      <c r="T52" s="31"/>
      <c r="U52" s="31"/>
      <c r="V52" s="6"/>
      <c r="W52" s="127" t="s">
        <v>87</v>
      </c>
      <c r="X52" s="41"/>
      <c r="Y52" s="41"/>
      <c r="Z52" s="42"/>
      <c r="AA52" s="128">
        <f t="shared" ref="AA52:AC52" si="120">COUNT(AA14:AA50)</f>
        <v>37</v>
      </c>
      <c r="AB52" s="128">
        <f t="shared" si="120"/>
        <v>37</v>
      </c>
      <c r="AC52" s="128">
        <f t="shared" si="120"/>
        <v>37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>
      <c r="A53" s="126"/>
      <c r="B53" s="12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1"/>
      <c r="S53" s="31"/>
      <c r="T53" s="31"/>
      <c r="U53" s="31"/>
      <c r="V53" s="6"/>
      <c r="W53" s="127" t="s">
        <v>88</v>
      </c>
      <c r="X53" s="41"/>
      <c r="Y53" s="41"/>
      <c r="Z53" s="42"/>
      <c r="AA53" s="129">
        <f t="shared" ref="AA53:AC53" si="121">COUNTIF(AA14:AA50,"&gt;=25%")</f>
        <v>29</v>
      </c>
      <c r="AB53" s="129">
        <f t="shared" si="121"/>
        <v>26</v>
      </c>
      <c r="AC53" s="129">
        <f t="shared" si="121"/>
        <v>37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1"/>
      <c r="S54" s="31"/>
      <c r="T54" s="31"/>
      <c r="U54" s="31"/>
      <c r="V54" s="6"/>
      <c r="W54" s="130" t="s">
        <v>89</v>
      </c>
      <c r="X54" s="41"/>
      <c r="Y54" s="41"/>
      <c r="Z54" s="42"/>
      <c r="AA54" s="131">
        <f t="shared" ref="AA54:AC54" si="122">AA53/AA52</f>
        <v>0.7837837838</v>
      </c>
      <c r="AB54" s="131">
        <f t="shared" si="122"/>
        <v>0.7027027027</v>
      </c>
      <c r="AC54" s="131">
        <f t="shared" si="122"/>
        <v>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>
      <c r="A55" s="126"/>
      <c r="B55" s="12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1"/>
      <c r="S55" s="31"/>
      <c r="T55" s="31"/>
      <c r="U55" s="3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>
      <c r="A56" s="126"/>
      <c r="B56" s="12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1"/>
      <c r="S56" s="31"/>
      <c r="T56" s="31"/>
      <c r="U56" s="3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1"/>
      <c r="S57" s="31"/>
      <c r="T57" s="31"/>
      <c r="U57" s="3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>
      <c r="A58" s="126"/>
      <c r="B58" s="12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1"/>
      <c r="S58" s="31"/>
      <c r="T58" s="31"/>
      <c r="U58" s="3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>
      <c r="A59" s="126"/>
      <c r="B59" s="12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1"/>
      <c r="S59" s="31"/>
      <c r="T59" s="31"/>
      <c r="U59" s="3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1"/>
      <c r="S60" s="31"/>
      <c r="T60" s="31"/>
      <c r="U60" s="3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>
      <c r="A61" s="126"/>
      <c r="B61" s="12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1"/>
      <c r="S61" s="31"/>
      <c r="T61" s="31"/>
      <c r="U61" s="3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>
      <c r="A62" s="126"/>
      <c r="B62" s="12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1"/>
      <c r="S62" s="31"/>
      <c r="T62" s="31"/>
      <c r="U62" s="3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1"/>
      <c r="S63" s="31"/>
      <c r="T63" s="31"/>
      <c r="U63" s="3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>
      <c r="A64" s="126"/>
      <c r="B64" s="12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1"/>
      <c r="S64" s="31"/>
      <c r="T64" s="31"/>
      <c r="U64" s="3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>
      <c r="A65" s="126"/>
      <c r="B65" s="12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1"/>
      <c r="S65" s="31"/>
      <c r="T65" s="31"/>
      <c r="U65" s="3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1"/>
      <c r="S66" s="31"/>
      <c r="T66" s="31"/>
      <c r="U66" s="3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>
      <c r="A67" s="126"/>
      <c r="B67" s="12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1"/>
      <c r="S67" s="31"/>
      <c r="T67" s="31"/>
      <c r="U67" s="3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>
      <c r="A68" s="126"/>
      <c r="B68" s="12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1"/>
      <c r="S68" s="31"/>
      <c r="T68" s="31"/>
      <c r="U68" s="3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31"/>
      <c r="S69" s="31"/>
      <c r="T69" s="31"/>
      <c r="U69" s="3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>
      <c r="A70" s="126"/>
      <c r="B70" s="12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31"/>
      <c r="S70" s="31"/>
      <c r="T70" s="31"/>
      <c r="U70" s="3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>
      <c r="A71" s="126"/>
      <c r="B71" s="12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31"/>
      <c r="S71" s="31"/>
      <c r="T71" s="31"/>
      <c r="U71" s="3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31"/>
      <c r="S72" s="31"/>
      <c r="T72" s="31"/>
      <c r="U72" s="3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>
      <c r="A73" s="126"/>
      <c r="B73" s="12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31"/>
      <c r="S73" s="31"/>
      <c r="T73" s="31"/>
      <c r="U73" s="3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>
      <c r="A74" s="126"/>
      <c r="B74" s="12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31"/>
      <c r="S74" s="31"/>
      <c r="T74" s="31"/>
      <c r="U74" s="3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31"/>
      <c r="S75" s="31"/>
      <c r="T75" s="31"/>
      <c r="U75" s="3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>
      <c r="A76" s="126"/>
      <c r="B76" s="12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31"/>
      <c r="S76" s="31"/>
      <c r="T76" s="31"/>
      <c r="U76" s="3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>
      <c r="A77" s="126"/>
      <c r="B77" s="12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31"/>
      <c r="S77" s="31"/>
      <c r="T77" s="31"/>
      <c r="U77" s="3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31"/>
      <c r="S78" s="31"/>
      <c r="T78" s="31"/>
      <c r="U78" s="3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>
      <c r="A79" s="126"/>
      <c r="B79" s="12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31"/>
      <c r="S79" s="31"/>
      <c r="T79" s="31"/>
      <c r="U79" s="3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>
      <c r="A80" s="126"/>
      <c r="B80" s="12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31"/>
      <c r="S80" s="31"/>
      <c r="T80" s="31"/>
      <c r="U80" s="3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31"/>
      <c r="S81" s="31"/>
      <c r="T81" s="31"/>
      <c r="U81" s="3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>
      <c r="A82" s="126"/>
      <c r="B82" s="12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31"/>
      <c r="S82" s="31"/>
      <c r="T82" s="31"/>
      <c r="U82" s="3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>
      <c r="A83" s="126"/>
      <c r="B83" s="12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31"/>
      <c r="S83" s="31"/>
      <c r="T83" s="31"/>
      <c r="U83" s="3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31"/>
      <c r="S84" s="31"/>
      <c r="T84" s="31"/>
      <c r="U84" s="3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31"/>
      <c r="S85" s="31"/>
      <c r="T85" s="31"/>
      <c r="U85" s="3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31"/>
      <c r="S86" s="31"/>
      <c r="T86" s="31"/>
      <c r="U86" s="3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31"/>
      <c r="S87" s="31"/>
      <c r="T87" s="31"/>
      <c r="U87" s="3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31"/>
      <c r="S88" s="31"/>
      <c r="T88" s="31"/>
      <c r="U88" s="3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31"/>
      <c r="S89" s="31"/>
      <c r="T89" s="31"/>
      <c r="U89" s="3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31"/>
      <c r="S90" s="31"/>
      <c r="T90" s="31"/>
      <c r="U90" s="3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31"/>
      <c r="S91" s="31"/>
      <c r="T91" s="31"/>
      <c r="U91" s="3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31"/>
      <c r="S92" s="31"/>
      <c r="T92" s="31"/>
      <c r="U92" s="3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31"/>
      <c r="S93" s="31"/>
      <c r="T93" s="31"/>
      <c r="U93" s="3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31"/>
      <c r="S94" s="31"/>
      <c r="T94" s="31"/>
      <c r="U94" s="3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31"/>
      <c r="S95" s="31"/>
      <c r="T95" s="31"/>
      <c r="U95" s="3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31"/>
      <c r="S96" s="31"/>
      <c r="T96" s="31"/>
      <c r="U96" s="3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31"/>
      <c r="S97" s="31"/>
      <c r="T97" s="31"/>
      <c r="U97" s="3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31"/>
      <c r="S98" s="31"/>
      <c r="T98" s="31"/>
      <c r="U98" s="3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31"/>
      <c r="S99" s="31"/>
      <c r="T99" s="31"/>
      <c r="U99" s="3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31"/>
      <c r="S100" s="31"/>
      <c r="T100" s="31"/>
      <c r="U100" s="3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31"/>
      <c r="S101" s="31"/>
      <c r="T101" s="31"/>
      <c r="U101" s="3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31"/>
      <c r="S102" s="31"/>
      <c r="T102" s="31"/>
      <c r="U102" s="3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31"/>
      <c r="S103" s="31"/>
      <c r="T103" s="31"/>
      <c r="U103" s="3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31"/>
      <c r="S104" s="31"/>
      <c r="T104" s="31"/>
      <c r="U104" s="3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31"/>
      <c r="S105" s="31"/>
      <c r="T105" s="31"/>
      <c r="U105" s="3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31"/>
      <c r="S106" s="31"/>
      <c r="T106" s="31"/>
      <c r="U106" s="3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31"/>
      <c r="S107" s="31"/>
      <c r="T107" s="31"/>
      <c r="U107" s="3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31"/>
      <c r="S108" s="31"/>
      <c r="T108" s="31"/>
      <c r="U108" s="3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31"/>
      <c r="S109" s="31"/>
      <c r="T109" s="31"/>
      <c r="U109" s="3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31"/>
      <c r="S110" s="31"/>
      <c r="T110" s="31"/>
      <c r="U110" s="3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31"/>
      <c r="S111" s="31"/>
      <c r="T111" s="31"/>
      <c r="U111" s="3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31"/>
      <c r="S112" s="31"/>
      <c r="T112" s="31"/>
      <c r="U112" s="3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31"/>
      <c r="S113" s="31"/>
      <c r="T113" s="31"/>
      <c r="U113" s="3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31"/>
      <c r="S114" s="31"/>
      <c r="T114" s="31"/>
      <c r="U114" s="3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31"/>
      <c r="S115" s="31"/>
      <c r="T115" s="31"/>
      <c r="U115" s="3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31"/>
      <c r="S116" s="31"/>
      <c r="T116" s="31"/>
      <c r="U116" s="3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31"/>
      <c r="S117" s="31"/>
      <c r="T117" s="31"/>
      <c r="U117" s="3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31"/>
      <c r="S118" s="31"/>
      <c r="T118" s="31"/>
      <c r="U118" s="3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31"/>
      <c r="S119" s="31"/>
      <c r="T119" s="31"/>
      <c r="U119" s="3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31"/>
      <c r="S120" s="31"/>
      <c r="T120" s="31"/>
      <c r="U120" s="3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31"/>
      <c r="S121" s="31"/>
      <c r="T121" s="31"/>
      <c r="U121" s="3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31"/>
      <c r="S122" s="31"/>
      <c r="T122" s="31"/>
      <c r="U122" s="3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31"/>
      <c r="S123" s="31"/>
      <c r="T123" s="31"/>
      <c r="U123" s="3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31"/>
      <c r="S124" s="31"/>
      <c r="T124" s="31"/>
      <c r="U124" s="3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31"/>
      <c r="S125" s="31"/>
      <c r="T125" s="31"/>
      <c r="U125" s="3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31"/>
      <c r="S126" s="31"/>
      <c r="T126" s="31"/>
      <c r="U126" s="3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31"/>
      <c r="S127" s="31"/>
      <c r="T127" s="31"/>
      <c r="U127" s="3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31"/>
      <c r="S128" s="31"/>
      <c r="T128" s="31"/>
      <c r="U128" s="3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31"/>
      <c r="S129" s="31"/>
      <c r="T129" s="31"/>
      <c r="U129" s="3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31"/>
      <c r="S130" s="31"/>
      <c r="T130" s="31"/>
      <c r="U130" s="3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31"/>
      <c r="S131" s="31"/>
      <c r="T131" s="31"/>
      <c r="U131" s="3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31"/>
      <c r="S132" s="31"/>
      <c r="T132" s="31"/>
      <c r="U132" s="3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31"/>
      <c r="S133" s="31"/>
      <c r="T133" s="31"/>
      <c r="U133" s="3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31"/>
      <c r="S134" s="31"/>
      <c r="T134" s="31"/>
      <c r="U134" s="3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31"/>
      <c r="S135" s="31"/>
      <c r="T135" s="31"/>
      <c r="U135" s="3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31"/>
      <c r="S136" s="31"/>
      <c r="T136" s="31"/>
      <c r="U136" s="3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31"/>
      <c r="S137" s="31"/>
      <c r="T137" s="31"/>
      <c r="U137" s="3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31"/>
      <c r="S138" s="31"/>
      <c r="T138" s="31"/>
      <c r="U138" s="3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31"/>
      <c r="S139" s="31"/>
      <c r="T139" s="31"/>
      <c r="U139" s="3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31"/>
      <c r="S140" s="31"/>
      <c r="T140" s="31"/>
      <c r="U140" s="3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31"/>
      <c r="S141" s="31"/>
      <c r="T141" s="31"/>
      <c r="U141" s="3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31"/>
      <c r="S142" s="31"/>
      <c r="T142" s="31"/>
      <c r="U142" s="3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31"/>
      <c r="S143" s="31"/>
      <c r="T143" s="31"/>
      <c r="U143" s="3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31"/>
      <c r="S144" s="31"/>
      <c r="T144" s="31"/>
      <c r="U144" s="3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31"/>
      <c r="S145" s="31"/>
      <c r="T145" s="31"/>
      <c r="U145" s="3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1"/>
      <c r="S146" s="31"/>
      <c r="T146" s="31"/>
      <c r="U146" s="3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31"/>
      <c r="S147" s="31"/>
      <c r="T147" s="31"/>
      <c r="U147" s="3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31"/>
      <c r="S148" s="31"/>
      <c r="T148" s="31"/>
      <c r="U148" s="3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31"/>
      <c r="S149" s="31"/>
      <c r="T149" s="31"/>
      <c r="U149" s="3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31"/>
      <c r="S150" s="31"/>
      <c r="T150" s="31"/>
      <c r="U150" s="3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31"/>
      <c r="S151" s="31"/>
      <c r="T151" s="31"/>
      <c r="U151" s="3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31"/>
      <c r="S152" s="31"/>
      <c r="T152" s="31"/>
      <c r="U152" s="3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31"/>
      <c r="S153" s="31"/>
      <c r="T153" s="31"/>
      <c r="U153" s="3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31"/>
      <c r="S154" s="31"/>
      <c r="T154" s="31"/>
      <c r="U154" s="3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1"/>
      <c r="S155" s="31"/>
      <c r="T155" s="31"/>
      <c r="U155" s="3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31"/>
      <c r="S156" s="31"/>
      <c r="T156" s="31"/>
      <c r="U156" s="3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31"/>
      <c r="S157" s="31"/>
      <c r="T157" s="31"/>
      <c r="U157" s="3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31"/>
      <c r="S158" s="31"/>
      <c r="T158" s="31"/>
      <c r="U158" s="3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31"/>
      <c r="S159" s="31"/>
      <c r="T159" s="31"/>
      <c r="U159" s="3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31"/>
      <c r="S160" s="31"/>
      <c r="T160" s="31"/>
      <c r="U160" s="3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31"/>
      <c r="S161" s="31"/>
      <c r="T161" s="31"/>
      <c r="U161" s="3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31"/>
      <c r="S162" s="31"/>
      <c r="T162" s="31"/>
      <c r="U162" s="3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31"/>
      <c r="S163" s="31"/>
      <c r="T163" s="31"/>
      <c r="U163" s="3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1"/>
      <c r="S164" s="31"/>
      <c r="T164" s="31"/>
      <c r="U164" s="3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31"/>
      <c r="S165" s="31"/>
      <c r="T165" s="31"/>
      <c r="U165" s="3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31"/>
      <c r="S166" s="31"/>
      <c r="T166" s="31"/>
      <c r="U166" s="3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31"/>
      <c r="S167" s="31"/>
      <c r="T167" s="31"/>
      <c r="U167" s="3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31"/>
      <c r="S168" s="31"/>
      <c r="T168" s="31"/>
      <c r="U168" s="3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31"/>
      <c r="S169" s="31"/>
      <c r="T169" s="31"/>
      <c r="U169" s="3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31"/>
      <c r="S170" s="31"/>
      <c r="T170" s="31"/>
      <c r="U170" s="3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31"/>
      <c r="S171" s="31"/>
      <c r="T171" s="31"/>
      <c r="U171" s="3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1"/>
      <c r="S172" s="31"/>
      <c r="T172" s="31"/>
      <c r="U172" s="3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31"/>
      <c r="S173" s="31"/>
      <c r="T173" s="31"/>
      <c r="U173" s="3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31"/>
      <c r="S174" s="31"/>
      <c r="T174" s="31"/>
      <c r="U174" s="3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31"/>
      <c r="S175" s="31"/>
      <c r="T175" s="31"/>
      <c r="U175" s="3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31"/>
      <c r="S176" s="31"/>
      <c r="T176" s="31"/>
      <c r="U176" s="3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31"/>
      <c r="S177" s="31"/>
      <c r="T177" s="31"/>
      <c r="U177" s="3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31"/>
      <c r="S178" s="31"/>
      <c r="T178" s="31"/>
      <c r="U178" s="3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31"/>
      <c r="S179" s="31"/>
      <c r="T179" s="31"/>
      <c r="U179" s="3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31"/>
      <c r="S180" s="31"/>
      <c r="T180" s="31"/>
      <c r="U180" s="3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31"/>
      <c r="S181" s="31"/>
      <c r="T181" s="31"/>
      <c r="U181" s="3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31"/>
      <c r="S182" s="31"/>
      <c r="T182" s="31"/>
      <c r="U182" s="3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31"/>
      <c r="S183" s="31"/>
      <c r="T183" s="31"/>
      <c r="U183" s="3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31"/>
      <c r="S184" s="31"/>
      <c r="T184" s="31"/>
      <c r="U184" s="3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31"/>
      <c r="S185" s="31"/>
      <c r="T185" s="31"/>
      <c r="U185" s="3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31"/>
      <c r="S186" s="31"/>
      <c r="T186" s="31"/>
      <c r="U186" s="3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31"/>
      <c r="S187" s="31"/>
      <c r="T187" s="31"/>
      <c r="U187" s="3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31"/>
      <c r="S188" s="31"/>
      <c r="T188" s="31"/>
      <c r="U188" s="3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31"/>
      <c r="S189" s="31"/>
      <c r="T189" s="31"/>
      <c r="U189" s="3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31"/>
      <c r="S190" s="31"/>
      <c r="T190" s="31"/>
      <c r="U190" s="3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31"/>
      <c r="S191" s="31"/>
      <c r="T191" s="31"/>
      <c r="U191" s="3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31"/>
      <c r="S192" s="31"/>
      <c r="T192" s="31"/>
      <c r="U192" s="3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31"/>
      <c r="S193" s="31"/>
      <c r="T193" s="31"/>
      <c r="U193" s="3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31"/>
      <c r="S194" s="31"/>
      <c r="T194" s="31"/>
      <c r="U194" s="3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31"/>
      <c r="S195" s="31"/>
      <c r="T195" s="31"/>
      <c r="U195" s="3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31"/>
      <c r="S196" s="31"/>
      <c r="T196" s="31"/>
      <c r="U196" s="3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31"/>
      <c r="S197" s="31"/>
      <c r="T197" s="31"/>
      <c r="U197" s="3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31"/>
      <c r="S198" s="31"/>
      <c r="T198" s="31"/>
      <c r="U198" s="3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31"/>
      <c r="S199" s="31"/>
      <c r="T199" s="31"/>
      <c r="U199" s="3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31"/>
      <c r="S200" s="31"/>
      <c r="T200" s="31"/>
      <c r="U200" s="3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31"/>
      <c r="S201" s="31"/>
      <c r="T201" s="31"/>
      <c r="U201" s="3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31"/>
      <c r="S202" s="31"/>
      <c r="T202" s="31"/>
      <c r="U202" s="3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31"/>
      <c r="S203" s="31"/>
      <c r="T203" s="31"/>
      <c r="U203" s="3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31"/>
      <c r="S204" s="31"/>
      <c r="T204" s="31"/>
      <c r="U204" s="3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31"/>
      <c r="S205" s="31"/>
      <c r="T205" s="31"/>
      <c r="U205" s="3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31"/>
      <c r="S206" s="31"/>
      <c r="T206" s="31"/>
      <c r="U206" s="3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31"/>
      <c r="S207" s="31"/>
      <c r="T207" s="31"/>
      <c r="U207" s="3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31"/>
      <c r="S208" s="31"/>
      <c r="T208" s="31"/>
      <c r="U208" s="3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31"/>
      <c r="S209" s="31"/>
      <c r="T209" s="31"/>
      <c r="U209" s="3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31"/>
      <c r="S210" s="31"/>
      <c r="T210" s="31"/>
      <c r="U210" s="3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31"/>
      <c r="S211" s="31"/>
      <c r="T211" s="31"/>
      <c r="U211" s="3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31"/>
      <c r="S212" s="31"/>
      <c r="T212" s="31"/>
      <c r="U212" s="3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31"/>
      <c r="S213" s="31"/>
      <c r="T213" s="31"/>
      <c r="U213" s="3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31"/>
      <c r="S214" s="31"/>
      <c r="T214" s="31"/>
      <c r="U214" s="3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31"/>
      <c r="S215" s="31"/>
      <c r="T215" s="31"/>
      <c r="U215" s="3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31"/>
      <c r="S216" s="31"/>
      <c r="T216" s="31"/>
      <c r="U216" s="3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31"/>
      <c r="S217" s="31"/>
      <c r="T217" s="31"/>
      <c r="U217" s="3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31"/>
      <c r="S218" s="31"/>
      <c r="T218" s="31"/>
      <c r="U218" s="3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31"/>
      <c r="S219" s="31"/>
      <c r="T219" s="31"/>
      <c r="U219" s="3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31"/>
      <c r="S220" s="31"/>
      <c r="T220" s="31"/>
      <c r="U220" s="3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31"/>
      <c r="S221" s="31"/>
      <c r="T221" s="31"/>
      <c r="U221" s="3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31"/>
      <c r="S222" s="31"/>
      <c r="T222" s="31"/>
      <c r="U222" s="3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31"/>
      <c r="S223" s="31"/>
      <c r="T223" s="31"/>
      <c r="U223" s="3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31"/>
      <c r="S224" s="31"/>
      <c r="T224" s="31"/>
      <c r="U224" s="3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31"/>
      <c r="S225" s="31"/>
      <c r="T225" s="31"/>
      <c r="U225" s="3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31"/>
      <c r="S226" s="31"/>
      <c r="T226" s="31"/>
      <c r="U226" s="3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31"/>
      <c r="S227" s="31"/>
      <c r="T227" s="31"/>
      <c r="U227" s="3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31"/>
      <c r="S228" s="31"/>
      <c r="T228" s="31"/>
      <c r="U228" s="3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31"/>
      <c r="S229" s="31"/>
      <c r="T229" s="31"/>
      <c r="U229" s="3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31"/>
      <c r="S230" s="31"/>
      <c r="T230" s="31"/>
      <c r="U230" s="3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31"/>
      <c r="S231" s="31"/>
      <c r="T231" s="31"/>
      <c r="U231" s="3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31"/>
      <c r="S232" s="31"/>
      <c r="T232" s="31"/>
      <c r="U232" s="3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31"/>
      <c r="S233" s="31"/>
      <c r="T233" s="31"/>
      <c r="U233" s="3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31"/>
      <c r="S234" s="31"/>
      <c r="T234" s="31"/>
      <c r="U234" s="3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31"/>
      <c r="S235" s="31"/>
      <c r="T235" s="31"/>
      <c r="U235" s="3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31"/>
      <c r="S236" s="31"/>
      <c r="T236" s="31"/>
      <c r="U236" s="3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31"/>
      <c r="S237" s="31"/>
      <c r="T237" s="31"/>
      <c r="U237" s="3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31"/>
      <c r="S238" s="31"/>
      <c r="T238" s="31"/>
      <c r="U238" s="3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31"/>
      <c r="S239" s="31"/>
      <c r="T239" s="31"/>
      <c r="U239" s="3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31"/>
      <c r="S240" s="31"/>
      <c r="T240" s="31"/>
      <c r="U240" s="3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31"/>
      <c r="S241" s="31"/>
      <c r="T241" s="31"/>
      <c r="U241" s="3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31"/>
      <c r="S242" s="31"/>
      <c r="T242" s="31"/>
      <c r="U242" s="3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31"/>
      <c r="S243" s="31"/>
      <c r="T243" s="31"/>
      <c r="U243" s="3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31"/>
      <c r="S244" s="31"/>
      <c r="T244" s="31"/>
      <c r="U244" s="3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31"/>
      <c r="S245" s="31"/>
      <c r="T245" s="31"/>
      <c r="U245" s="3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31"/>
      <c r="S246" s="31"/>
      <c r="T246" s="31"/>
      <c r="U246" s="3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31"/>
      <c r="S247" s="31"/>
      <c r="T247" s="31"/>
      <c r="U247" s="3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31"/>
      <c r="S248" s="31"/>
      <c r="T248" s="31"/>
      <c r="U248" s="3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31"/>
      <c r="S249" s="31"/>
      <c r="T249" s="31"/>
      <c r="U249" s="3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31"/>
      <c r="S250" s="31"/>
      <c r="T250" s="31"/>
      <c r="U250" s="3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31"/>
      <c r="S251" s="31"/>
      <c r="T251" s="31"/>
      <c r="U251" s="3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31"/>
      <c r="S252" s="31"/>
      <c r="T252" s="31"/>
      <c r="U252" s="3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31"/>
      <c r="S253" s="31"/>
      <c r="T253" s="31"/>
      <c r="U253" s="3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31"/>
      <c r="S254" s="31"/>
      <c r="T254" s="31"/>
      <c r="U254" s="3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31"/>
      <c r="S255" s="31"/>
      <c r="T255" s="31"/>
      <c r="U255" s="3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31"/>
      <c r="S256" s="31"/>
      <c r="T256" s="31"/>
      <c r="U256" s="3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31"/>
      <c r="S257" s="31"/>
      <c r="T257" s="31"/>
      <c r="U257" s="3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31"/>
      <c r="S258" s="31"/>
      <c r="T258" s="31"/>
      <c r="U258" s="3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31"/>
      <c r="S259" s="31"/>
      <c r="T259" s="31"/>
      <c r="U259" s="3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31"/>
      <c r="S260" s="31"/>
      <c r="T260" s="31"/>
      <c r="U260" s="3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31"/>
      <c r="S261" s="31"/>
      <c r="T261" s="31"/>
      <c r="U261" s="3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31"/>
      <c r="S262" s="31"/>
      <c r="T262" s="31"/>
      <c r="U262" s="3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31"/>
      <c r="S263" s="31"/>
      <c r="T263" s="31"/>
      <c r="U263" s="3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31"/>
      <c r="S264" s="31"/>
      <c r="T264" s="31"/>
      <c r="U264" s="3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31"/>
      <c r="S265" s="31"/>
      <c r="T265" s="31"/>
      <c r="U265" s="3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31"/>
      <c r="S266" s="31"/>
      <c r="T266" s="31"/>
      <c r="U266" s="3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31"/>
      <c r="S267" s="31"/>
      <c r="T267" s="31"/>
      <c r="U267" s="3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31"/>
      <c r="S268" s="31"/>
      <c r="T268" s="31"/>
      <c r="U268" s="3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31"/>
      <c r="S269" s="31"/>
      <c r="T269" s="31"/>
      <c r="U269" s="3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31"/>
      <c r="S270" s="31"/>
      <c r="T270" s="31"/>
      <c r="U270" s="3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31"/>
      <c r="S271" s="31"/>
      <c r="T271" s="31"/>
      <c r="U271" s="3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31"/>
      <c r="S272" s="31"/>
      <c r="T272" s="31"/>
      <c r="U272" s="3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31"/>
      <c r="S273" s="31"/>
      <c r="T273" s="31"/>
      <c r="U273" s="3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31"/>
      <c r="S274" s="31"/>
      <c r="T274" s="31"/>
      <c r="U274" s="3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31"/>
      <c r="S275" s="31"/>
      <c r="T275" s="31"/>
      <c r="U275" s="3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31"/>
      <c r="S276" s="31"/>
      <c r="T276" s="31"/>
      <c r="U276" s="3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31"/>
      <c r="S277" s="31"/>
      <c r="T277" s="31"/>
      <c r="U277" s="3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31"/>
      <c r="S278" s="31"/>
      <c r="T278" s="31"/>
      <c r="U278" s="3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31"/>
      <c r="S279" s="31"/>
      <c r="T279" s="31"/>
      <c r="U279" s="3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31"/>
      <c r="S280" s="31"/>
      <c r="T280" s="31"/>
      <c r="U280" s="3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31"/>
      <c r="S281" s="31"/>
      <c r="T281" s="31"/>
      <c r="U281" s="3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31"/>
      <c r="S282" s="31"/>
      <c r="T282" s="31"/>
      <c r="U282" s="3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31"/>
      <c r="S283" s="31"/>
      <c r="T283" s="31"/>
      <c r="U283" s="3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31"/>
      <c r="S284" s="31"/>
      <c r="T284" s="31"/>
      <c r="U284" s="3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31"/>
      <c r="S285" s="31"/>
      <c r="T285" s="31"/>
      <c r="U285" s="3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31"/>
      <c r="S286" s="31"/>
      <c r="T286" s="31"/>
      <c r="U286" s="3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31"/>
      <c r="S287" s="31"/>
      <c r="T287" s="31"/>
      <c r="U287" s="3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31"/>
      <c r="S288" s="31"/>
      <c r="T288" s="31"/>
      <c r="U288" s="3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31"/>
      <c r="S289" s="31"/>
      <c r="T289" s="31"/>
      <c r="U289" s="3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31"/>
      <c r="S290" s="31"/>
      <c r="T290" s="31"/>
      <c r="U290" s="3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31"/>
      <c r="S291" s="31"/>
      <c r="T291" s="31"/>
      <c r="U291" s="3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31"/>
      <c r="S292" s="31"/>
      <c r="T292" s="31"/>
      <c r="U292" s="3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31"/>
      <c r="S293" s="31"/>
      <c r="T293" s="31"/>
      <c r="U293" s="3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31"/>
      <c r="S294" s="31"/>
      <c r="T294" s="31"/>
      <c r="U294" s="3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31"/>
      <c r="S295" s="31"/>
      <c r="T295" s="31"/>
      <c r="U295" s="3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31"/>
      <c r="S296" s="31"/>
      <c r="T296" s="31"/>
      <c r="U296" s="3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31"/>
      <c r="S297" s="31"/>
      <c r="T297" s="31"/>
      <c r="U297" s="3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31"/>
      <c r="S298" s="31"/>
      <c r="T298" s="31"/>
      <c r="U298" s="3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31"/>
      <c r="S299" s="31"/>
      <c r="T299" s="31"/>
      <c r="U299" s="3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31"/>
      <c r="S300" s="31"/>
      <c r="T300" s="31"/>
      <c r="U300" s="3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31"/>
      <c r="S301" s="31"/>
      <c r="T301" s="31"/>
      <c r="U301" s="3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31"/>
      <c r="S302" s="31"/>
      <c r="T302" s="31"/>
      <c r="U302" s="3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31"/>
      <c r="S303" s="31"/>
      <c r="T303" s="31"/>
      <c r="U303" s="3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31"/>
      <c r="S304" s="31"/>
      <c r="T304" s="31"/>
      <c r="U304" s="3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31"/>
      <c r="S305" s="31"/>
      <c r="T305" s="31"/>
      <c r="U305" s="3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31"/>
      <c r="S306" s="31"/>
      <c r="T306" s="31"/>
      <c r="U306" s="3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31"/>
      <c r="S307" s="31"/>
      <c r="T307" s="31"/>
      <c r="U307" s="3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31"/>
      <c r="S308" s="31"/>
      <c r="T308" s="31"/>
      <c r="U308" s="3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31"/>
      <c r="S309" s="31"/>
      <c r="T309" s="31"/>
      <c r="U309" s="3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31"/>
      <c r="S310" s="31"/>
      <c r="T310" s="31"/>
      <c r="U310" s="3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31"/>
      <c r="S311" s="31"/>
      <c r="T311" s="31"/>
      <c r="U311" s="3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31"/>
      <c r="S312" s="31"/>
      <c r="T312" s="31"/>
      <c r="U312" s="3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31"/>
      <c r="S313" s="31"/>
      <c r="T313" s="31"/>
      <c r="U313" s="3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31"/>
      <c r="S314" s="31"/>
      <c r="T314" s="31"/>
      <c r="U314" s="3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31"/>
      <c r="S315" s="31"/>
      <c r="T315" s="31"/>
      <c r="U315" s="3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31"/>
      <c r="S316" s="31"/>
      <c r="T316" s="31"/>
      <c r="U316" s="3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31"/>
      <c r="S317" s="31"/>
      <c r="T317" s="31"/>
      <c r="U317" s="3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31"/>
      <c r="S318" s="31"/>
      <c r="T318" s="31"/>
      <c r="U318" s="3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31"/>
      <c r="S319" s="31"/>
      <c r="T319" s="31"/>
      <c r="U319" s="3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31"/>
      <c r="S320" s="31"/>
      <c r="T320" s="31"/>
      <c r="U320" s="3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31"/>
      <c r="S321" s="31"/>
      <c r="T321" s="31"/>
      <c r="U321" s="3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31"/>
      <c r="S322" s="31"/>
      <c r="T322" s="31"/>
      <c r="U322" s="3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31"/>
      <c r="S323" s="31"/>
      <c r="T323" s="31"/>
      <c r="U323" s="3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31"/>
      <c r="S324" s="31"/>
      <c r="T324" s="31"/>
      <c r="U324" s="3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31"/>
      <c r="S325" s="31"/>
      <c r="T325" s="31"/>
      <c r="U325" s="3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31"/>
      <c r="S326" s="31"/>
      <c r="T326" s="31"/>
      <c r="U326" s="3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31"/>
      <c r="S327" s="31"/>
      <c r="T327" s="31"/>
      <c r="U327" s="3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31"/>
      <c r="S328" s="31"/>
      <c r="T328" s="31"/>
      <c r="U328" s="3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31"/>
      <c r="S329" s="31"/>
      <c r="T329" s="31"/>
      <c r="U329" s="3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31"/>
      <c r="S330" s="31"/>
      <c r="T330" s="31"/>
      <c r="U330" s="3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31"/>
      <c r="S331" s="31"/>
      <c r="T331" s="31"/>
      <c r="U331" s="3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31"/>
      <c r="S332" s="31"/>
      <c r="T332" s="31"/>
      <c r="U332" s="3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31"/>
      <c r="S333" s="31"/>
      <c r="T333" s="31"/>
      <c r="U333" s="3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31"/>
      <c r="S334" s="31"/>
      <c r="T334" s="31"/>
      <c r="U334" s="3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31"/>
      <c r="S335" s="31"/>
      <c r="T335" s="31"/>
      <c r="U335" s="3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31"/>
      <c r="S336" s="31"/>
      <c r="T336" s="31"/>
      <c r="U336" s="3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31"/>
      <c r="S337" s="31"/>
      <c r="T337" s="31"/>
      <c r="U337" s="3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31"/>
      <c r="S338" s="31"/>
      <c r="T338" s="31"/>
      <c r="U338" s="3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31"/>
      <c r="S339" s="31"/>
      <c r="T339" s="31"/>
      <c r="U339" s="3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31"/>
      <c r="S340" s="31"/>
      <c r="T340" s="31"/>
      <c r="U340" s="3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31"/>
      <c r="S341" s="31"/>
      <c r="T341" s="31"/>
      <c r="U341" s="3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31"/>
      <c r="S342" s="31"/>
      <c r="T342" s="31"/>
      <c r="U342" s="3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31"/>
      <c r="S343" s="31"/>
      <c r="T343" s="31"/>
      <c r="U343" s="3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31"/>
      <c r="S344" s="31"/>
      <c r="T344" s="31"/>
      <c r="U344" s="3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31"/>
      <c r="S345" s="31"/>
      <c r="T345" s="31"/>
      <c r="U345" s="3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31"/>
      <c r="S346" s="31"/>
      <c r="T346" s="31"/>
      <c r="U346" s="3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31"/>
      <c r="S347" s="31"/>
      <c r="T347" s="31"/>
      <c r="U347" s="3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31"/>
      <c r="S348" s="31"/>
      <c r="T348" s="31"/>
      <c r="U348" s="3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31"/>
      <c r="S349" s="31"/>
      <c r="T349" s="31"/>
      <c r="U349" s="3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31"/>
      <c r="S350" s="31"/>
      <c r="T350" s="31"/>
      <c r="U350" s="3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31"/>
      <c r="S351" s="31"/>
      <c r="T351" s="31"/>
      <c r="U351" s="3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31"/>
      <c r="S352" s="31"/>
      <c r="T352" s="31"/>
      <c r="U352" s="3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31"/>
      <c r="S353" s="31"/>
      <c r="T353" s="31"/>
      <c r="U353" s="3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31"/>
      <c r="S354" s="31"/>
      <c r="T354" s="31"/>
      <c r="U354" s="3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31"/>
      <c r="S355" s="31"/>
      <c r="T355" s="31"/>
      <c r="U355" s="3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31"/>
      <c r="S356" s="31"/>
      <c r="T356" s="31"/>
      <c r="U356" s="3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31"/>
      <c r="S357" s="31"/>
      <c r="T357" s="31"/>
      <c r="U357" s="3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31"/>
      <c r="S358" s="31"/>
      <c r="T358" s="31"/>
      <c r="U358" s="3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31"/>
      <c r="S359" s="31"/>
      <c r="T359" s="31"/>
      <c r="U359" s="3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31"/>
      <c r="S360" s="31"/>
      <c r="T360" s="31"/>
      <c r="U360" s="3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31"/>
      <c r="S361" s="31"/>
      <c r="T361" s="31"/>
      <c r="U361" s="3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31"/>
      <c r="S362" s="31"/>
      <c r="T362" s="31"/>
      <c r="U362" s="3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31"/>
      <c r="S363" s="31"/>
      <c r="T363" s="31"/>
      <c r="U363" s="3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31"/>
      <c r="S364" s="31"/>
      <c r="T364" s="31"/>
      <c r="U364" s="3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31"/>
      <c r="S365" s="31"/>
      <c r="T365" s="31"/>
      <c r="U365" s="3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31"/>
      <c r="S366" s="31"/>
      <c r="T366" s="31"/>
      <c r="U366" s="3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31"/>
      <c r="S367" s="31"/>
      <c r="T367" s="31"/>
      <c r="U367" s="3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31"/>
      <c r="S368" s="31"/>
      <c r="T368" s="31"/>
      <c r="U368" s="3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31"/>
      <c r="S369" s="31"/>
      <c r="T369" s="31"/>
      <c r="U369" s="3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31"/>
      <c r="S370" s="31"/>
      <c r="T370" s="31"/>
      <c r="U370" s="3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31"/>
      <c r="S371" s="31"/>
      <c r="T371" s="31"/>
      <c r="U371" s="3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31"/>
      <c r="S372" s="31"/>
      <c r="T372" s="31"/>
      <c r="U372" s="3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31"/>
      <c r="S373" s="31"/>
      <c r="T373" s="31"/>
      <c r="U373" s="3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31"/>
      <c r="S374" s="31"/>
      <c r="T374" s="31"/>
      <c r="U374" s="3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31"/>
      <c r="S375" s="31"/>
      <c r="T375" s="31"/>
      <c r="U375" s="3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31"/>
      <c r="S376" s="31"/>
      <c r="T376" s="31"/>
      <c r="U376" s="3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31"/>
      <c r="S377" s="31"/>
      <c r="T377" s="31"/>
      <c r="U377" s="3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31"/>
      <c r="S378" s="31"/>
      <c r="T378" s="31"/>
      <c r="U378" s="3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31"/>
      <c r="S379" s="31"/>
      <c r="T379" s="31"/>
      <c r="U379" s="3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31"/>
      <c r="S380" s="31"/>
      <c r="T380" s="31"/>
      <c r="U380" s="3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31"/>
      <c r="S381" s="31"/>
      <c r="T381" s="31"/>
      <c r="U381" s="3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31"/>
      <c r="S382" s="31"/>
      <c r="T382" s="31"/>
      <c r="U382" s="3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31"/>
      <c r="S383" s="31"/>
      <c r="T383" s="31"/>
      <c r="U383" s="3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31"/>
      <c r="S384" s="31"/>
      <c r="T384" s="31"/>
      <c r="U384" s="3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31"/>
      <c r="S385" s="31"/>
      <c r="T385" s="31"/>
      <c r="U385" s="3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31"/>
      <c r="S386" s="31"/>
      <c r="T386" s="31"/>
      <c r="U386" s="3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31"/>
      <c r="S387" s="31"/>
      <c r="T387" s="31"/>
      <c r="U387" s="3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31"/>
      <c r="S388" s="31"/>
      <c r="T388" s="31"/>
      <c r="U388" s="3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31"/>
      <c r="S389" s="31"/>
      <c r="T389" s="31"/>
      <c r="U389" s="3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31"/>
      <c r="S390" s="31"/>
      <c r="T390" s="31"/>
      <c r="U390" s="3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31"/>
      <c r="S391" s="31"/>
      <c r="T391" s="31"/>
      <c r="U391" s="3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31"/>
      <c r="S392" s="31"/>
      <c r="T392" s="31"/>
      <c r="U392" s="3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31"/>
      <c r="S393" s="31"/>
      <c r="T393" s="31"/>
      <c r="U393" s="3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31"/>
      <c r="S394" s="31"/>
      <c r="T394" s="31"/>
      <c r="U394" s="3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31"/>
      <c r="S395" s="31"/>
      <c r="T395" s="31"/>
      <c r="U395" s="3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31"/>
      <c r="S396" s="31"/>
      <c r="T396" s="31"/>
      <c r="U396" s="3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31"/>
      <c r="S397" s="31"/>
      <c r="T397" s="31"/>
      <c r="U397" s="3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31"/>
      <c r="S398" s="31"/>
      <c r="T398" s="31"/>
      <c r="U398" s="3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31"/>
      <c r="S399" s="31"/>
      <c r="T399" s="31"/>
      <c r="U399" s="3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31"/>
      <c r="S400" s="31"/>
      <c r="T400" s="31"/>
      <c r="U400" s="3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31"/>
      <c r="S401" s="31"/>
      <c r="T401" s="31"/>
      <c r="U401" s="3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31"/>
      <c r="S402" s="31"/>
      <c r="T402" s="31"/>
      <c r="U402" s="3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31"/>
      <c r="S403" s="31"/>
      <c r="T403" s="31"/>
      <c r="U403" s="3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31"/>
      <c r="S404" s="31"/>
      <c r="T404" s="31"/>
      <c r="U404" s="3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31"/>
      <c r="S405" s="31"/>
      <c r="T405" s="31"/>
      <c r="U405" s="3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31"/>
      <c r="S406" s="31"/>
      <c r="T406" s="31"/>
      <c r="U406" s="3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31"/>
      <c r="S407" s="31"/>
      <c r="T407" s="31"/>
      <c r="U407" s="3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31"/>
      <c r="S408" s="31"/>
      <c r="T408" s="31"/>
      <c r="U408" s="3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31"/>
      <c r="S409" s="31"/>
      <c r="T409" s="31"/>
      <c r="U409" s="3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31"/>
      <c r="S410" s="31"/>
      <c r="T410" s="31"/>
      <c r="U410" s="3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31"/>
      <c r="S411" s="31"/>
      <c r="T411" s="31"/>
      <c r="U411" s="3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31"/>
      <c r="S412" s="31"/>
      <c r="T412" s="31"/>
      <c r="U412" s="3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31"/>
      <c r="S413" s="31"/>
      <c r="T413" s="31"/>
      <c r="U413" s="3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31"/>
      <c r="S414" s="31"/>
      <c r="T414" s="31"/>
      <c r="U414" s="3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31"/>
      <c r="S415" s="31"/>
      <c r="T415" s="31"/>
      <c r="U415" s="3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31"/>
      <c r="S416" s="31"/>
      <c r="T416" s="31"/>
      <c r="U416" s="3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31"/>
      <c r="S417" s="31"/>
      <c r="T417" s="31"/>
      <c r="U417" s="3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31"/>
      <c r="S418" s="31"/>
      <c r="T418" s="31"/>
      <c r="U418" s="3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31"/>
      <c r="S419" s="31"/>
      <c r="T419" s="31"/>
      <c r="U419" s="3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31"/>
      <c r="S420" s="31"/>
      <c r="T420" s="31"/>
      <c r="U420" s="3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31"/>
      <c r="S421" s="31"/>
      <c r="T421" s="31"/>
      <c r="U421" s="3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31"/>
      <c r="S422" s="31"/>
      <c r="T422" s="31"/>
      <c r="U422" s="3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31"/>
      <c r="S423" s="31"/>
      <c r="T423" s="31"/>
      <c r="U423" s="3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31"/>
      <c r="S424" s="31"/>
      <c r="T424" s="31"/>
      <c r="U424" s="3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31"/>
      <c r="S425" s="31"/>
      <c r="T425" s="31"/>
      <c r="U425" s="3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31"/>
      <c r="S426" s="31"/>
      <c r="T426" s="31"/>
      <c r="U426" s="3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31"/>
      <c r="S427" s="31"/>
      <c r="T427" s="31"/>
      <c r="U427" s="3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31"/>
      <c r="S428" s="31"/>
      <c r="T428" s="31"/>
      <c r="U428" s="3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31"/>
      <c r="S429" s="31"/>
      <c r="T429" s="31"/>
      <c r="U429" s="3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31"/>
      <c r="S430" s="31"/>
      <c r="T430" s="31"/>
      <c r="U430" s="3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31"/>
      <c r="S431" s="31"/>
      <c r="T431" s="31"/>
      <c r="U431" s="3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31"/>
      <c r="S432" s="31"/>
      <c r="T432" s="31"/>
      <c r="U432" s="3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31"/>
      <c r="S433" s="31"/>
      <c r="T433" s="31"/>
      <c r="U433" s="3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31"/>
      <c r="S434" s="31"/>
      <c r="T434" s="31"/>
      <c r="U434" s="3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31"/>
      <c r="S435" s="31"/>
      <c r="T435" s="31"/>
      <c r="U435" s="3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31"/>
      <c r="S436" s="31"/>
      <c r="T436" s="31"/>
      <c r="U436" s="3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31"/>
      <c r="S437" s="31"/>
      <c r="T437" s="31"/>
      <c r="U437" s="3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31"/>
      <c r="S438" s="31"/>
      <c r="T438" s="31"/>
      <c r="U438" s="3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31"/>
      <c r="S439" s="31"/>
      <c r="T439" s="31"/>
      <c r="U439" s="3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31"/>
      <c r="S440" s="31"/>
      <c r="T440" s="31"/>
      <c r="U440" s="3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31"/>
      <c r="S441" s="31"/>
      <c r="T441" s="31"/>
      <c r="U441" s="3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31"/>
      <c r="S442" s="31"/>
      <c r="T442" s="31"/>
      <c r="U442" s="3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31"/>
      <c r="S443" s="31"/>
      <c r="T443" s="31"/>
      <c r="U443" s="3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31"/>
      <c r="S444" s="31"/>
      <c r="T444" s="31"/>
      <c r="U444" s="3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31"/>
      <c r="S445" s="31"/>
      <c r="T445" s="31"/>
      <c r="U445" s="3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31"/>
      <c r="S446" s="31"/>
      <c r="T446" s="31"/>
      <c r="U446" s="3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31"/>
      <c r="S447" s="31"/>
      <c r="T447" s="31"/>
      <c r="U447" s="3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31"/>
      <c r="S448" s="31"/>
      <c r="T448" s="31"/>
      <c r="U448" s="3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31"/>
      <c r="S449" s="31"/>
      <c r="T449" s="31"/>
      <c r="U449" s="3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31"/>
      <c r="S450" s="31"/>
      <c r="T450" s="31"/>
      <c r="U450" s="3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31"/>
      <c r="S451" s="31"/>
      <c r="T451" s="31"/>
      <c r="U451" s="3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31"/>
      <c r="S452" s="31"/>
      <c r="T452" s="31"/>
      <c r="U452" s="3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31"/>
      <c r="S453" s="31"/>
      <c r="T453" s="31"/>
      <c r="U453" s="3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31"/>
      <c r="S454" s="31"/>
      <c r="T454" s="31"/>
      <c r="U454" s="3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31"/>
      <c r="S455" s="31"/>
      <c r="T455" s="31"/>
      <c r="U455" s="3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31"/>
      <c r="S456" s="31"/>
      <c r="T456" s="31"/>
      <c r="U456" s="3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31"/>
      <c r="S457" s="31"/>
      <c r="T457" s="31"/>
      <c r="U457" s="3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31"/>
      <c r="S458" s="31"/>
      <c r="T458" s="31"/>
      <c r="U458" s="3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31"/>
      <c r="S459" s="31"/>
      <c r="T459" s="31"/>
      <c r="U459" s="3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31"/>
      <c r="S460" s="31"/>
      <c r="T460" s="31"/>
      <c r="U460" s="3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31"/>
      <c r="S461" s="31"/>
      <c r="T461" s="31"/>
      <c r="U461" s="3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31"/>
      <c r="S462" s="31"/>
      <c r="T462" s="31"/>
      <c r="U462" s="3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31"/>
      <c r="S463" s="31"/>
      <c r="T463" s="31"/>
      <c r="U463" s="3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31"/>
      <c r="S464" s="31"/>
      <c r="T464" s="31"/>
      <c r="U464" s="3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31"/>
      <c r="S465" s="31"/>
      <c r="T465" s="31"/>
      <c r="U465" s="3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31"/>
      <c r="S466" s="31"/>
      <c r="T466" s="31"/>
      <c r="U466" s="3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31"/>
      <c r="S467" s="31"/>
      <c r="T467" s="31"/>
      <c r="U467" s="3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31"/>
      <c r="S468" s="31"/>
      <c r="T468" s="31"/>
      <c r="U468" s="3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31"/>
      <c r="S469" s="31"/>
      <c r="T469" s="31"/>
      <c r="U469" s="3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31"/>
      <c r="S470" s="31"/>
      <c r="T470" s="31"/>
      <c r="U470" s="3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31"/>
      <c r="S471" s="31"/>
      <c r="T471" s="31"/>
      <c r="U471" s="3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31"/>
      <c r="S472" s="31"/>
      <c r="T472" s="31"/>
      <c r="U472" s="3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31"/>
      <c r="S473" s="31"/>
      <c r="T473" s="31"/>
      <c r="U473" s="3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31"/>
      <c r="S474" s="31"/>
      <c r="T474" s="31"/>
      <c r="U474" s="3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31"/>
      <c r="S475" s="31"/>
      <c r="T475" s="31"/>
      <c r="U475" s="3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31"/>
      <c r="S476" s="31"/>
      <c r="T476" s="31"/>
      <c r="U476" s="3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31"/>
      <c r="S477" s="31"/>
      <c r="T477" s="31"/>
      <c r="U477" s="3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31"/>
      <c r="S478" s="31"/>
      <c r="T478" s="31"/>
      <c r="U478" s="3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31"/>
      <c r="S479" s="31"/>
      <c r="T479" s="31"/>
      <c r="U479" s="3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31"/>
      <c r="S480" s="31"/>
      <c r="T480" s="31"/>
      <c r="U480" s="3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31"/>
      <c r="S481" s="31"/>
      <c r="T481" s="31"/>
      <c r="U481" s="3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31"/>
      <c r="S482" s="31"/>
      <c r="T482" s="31"/>
      <c r="U482" s="3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31"/>
      <c r="S483" s="31"/>
      <c r="T483" s="31"/>
      <c r="U483" s="3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31"/>
      <c r="S484" s="31"/>
      <c r="T484" s="31"/>
      <c r="U484" s="3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31"/>
      <c r="S485" s="31"/>
      <c r="T485" s="31"/>
      <c r="U485" s="3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31"/>
      <c r="S486" s="31"/>
      <c r="T486" s="31"/>
      <c r="U486" s="3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31"/>
      <c r="S487" s="31"/>
      <c r="T487" s="31"/>
      <c r="U487" s="3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31"/>
      <c r="S488" s="31"/>
      <c r="T488" s="31"/>
      <c r="U488" s="3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31"/>
      <c r="S489" s="31"/>
      <c r="T489" s="31"/>
      <c r="U489" s="3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31"/>
      <c r="S490" s="31"/>
      <c r="T490" s="31"/>
      <c r="U490" s="3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31"/>
      <c r="S491" s="31"/>
      <c r="T491" s="31"/>
      <c r="U491" s="3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31"/>
      <c r="S492" s="31"/>
      <c r="T492" s="31"/>
      <c r="U492" s="3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31"/>
      <c r="S493" s="31"/>
      <c r="T493" s="31"/>
      <c r="U493" s="3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31"/>
      <c r="S494" s="31"/>
      <c r="T494" s="31"/>
      <c r="U494" s="3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31"/>
      <c r="S495" s="31"/>
      <c r="T495" s="31"/>
      <c r="U495" s="3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31"/>
      <c r="S496" s="31"/>
      <c r="T496" s="31"/>
      <c r="U496" s="3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31"/>
      <c r="S497" s="31"/>
      <c r="T497" s="31"/>
      <c r="U497" s="3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31"/>
      <c r="S498" s="31"/>
      <c r="T498" s="31"/>
      <c r="U498" s="3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31"/>
      <c r="S499" s="31"/>
      <c r="T499" s="31"/>
      <c r="U499" s="3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31"/>
      <c r="S500" s="31"/>
      <c r="T500" s="31"/>
      <c r="U500" s="3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31"/>
      <c r="S501" s="31"/>
      <c r="T501" s="31"/>
      <c r="U501" s="3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31"/>
      <c r="S502" s="31"/>
      <c r="T502" s="31"/>
      <c r="U502" s="3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31"/>
      <c r="S503" s="31"/>
      <c r="T503" s="31"/>
      <c r="U503" s="3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31"/>
      <c r="S504" s="31"/>
      <c r="T504" s="31"/>
      <c r="U504" s="3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31"/>
      <c r="S505" s="31"/>
      <c r="T505" s="31"/>
      <c r="U505" s="3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31"/>
      <c r="S506" s="31"/>
      <c r="T506" s="31"/>
      <c r="U506" s="3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31"/>
      <c r="S507" s="31"/>
      <c r="T507" s="31"/>
      <c r="U507" s="3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31"/>
      <c r="S508" s="31"/>
      <c r="T508" s="31"/>
      <c r="U508" s="3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31"/>
      <c r="S509" s="31"/>
      <c r="T509" s="31"/>
      <c r="U509" s="3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31"/>
      <c r="S510" s="31"/>
      <c r="T510" s="31"/>
      <c r="U510" s="3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31"/>
      <c r="S511" s="31"/>
      <c r="T511" s="31"/>
      <c r="U511" s="3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31"/>
      <c r="S512" s="31"/>
      <c r="T512" s="31"/>
      <c r="U512" s="3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31"/>
      <c r="S513" s="31"/>
      <c r="T513" s="31"/>
      <c r="U513" s="3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31"/>
      <c r="S514" s="31"/>
      <c r="T514" s="31"/>
      <c r="U514" s="3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31"/>
      <c r="S515" s="31"/>
      <c r="T515" s="31"/>
      <c r="U515" s="3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31"/>
      <c r="S516" s="31"/>
      <c r="T516" s="31"/>
      <c r="U516" s="3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31"/>
      <c r="S517" s="31"/>
      <c r="T517" s="31"/>
      <c r="U517" s="3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31"/>
      <c r="S518" s="31"/>
      <c r="T518" s="31"/>
      <c r="U518" s="3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31"/>
      <c r="S519" s="31"/>
      <c r="T519" s="31"/>
      <c r="U519" s="3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31"/>
      <c r="S520" s="31"/>
      <c r="T520" s="31"/>
      <c r="U520" s="3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31"/>
      <c r="S521" s="31"/>
      <c r="T521" s="31"/>
      <c r="U521" s="3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31"/>
      <c r="S522" s="31"/>
      <c r="T522" s="31"/>
      <c r="U522" s="3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31"/>
      <c r="S523" s="31"/>
      <c r="T523" s="31"/>
      <c r="U523" s="3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31"/>
      <c r="S524" s="31"/>
      <c r="T524" s="31"/>
      <c r="U524" s="3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31"/>
      <c r="S525" s="31"/>
      <c r="T525" s="31"/>
      <c r="U525" s="3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31"/>
      <c r="S526" s="31"/>
      <c r="T526" s="31"/>
      <c r="U526" s="3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31"/>
      <c r="S527" s="31"/>
      <c r="T527" s="31"/>
      <c r="U527" s="3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31"/>
      <c r="S528" s="31"/>
      <c r="T528" s="31"/>
      <c r="U528" s="3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31"/>
      <c r="S529" s="31"/>
      <c r="T529" s="31"/>
      <c r="U529" s="3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31"/>
      <c r="S530" s="31"/>
      <c r="T530" s="31"/>
      <c r="U530" s="3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31"/>
      <c r="S531" s="31"/>
      <c r="T531" s="31"/>
      <c r="U531" s="3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31"/>
      <c r="S532" s="31"/>
      <c r="T532" s="31"/>
      <c r="U532" s="3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31"/>
      <c r="S533" s="31"/>
      <c r="T533" s="31"/>
      <c r="U533" s="3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31"/>
      <c r="S534" s="31"/>
      <c r="T534" s="31"/>
      <c r="U534" s="3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31"/>
      <c r="S535" s="31"/>
      <c r="T535" s="31"/>
      <c r="U535" s="3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31"/>
      <c r="S536" s="31"/>
      <c r="T536" s="31"/>
      <c r="U536" s="3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31"/>
      <c r="S537" s="31"/>
      <c r="T537" s="31"/>
      <c r="U537" s="3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31"/>
      <c r="S538" s="31"/>
      <c r="T538" s="31"/>
      <c r="U538" s="3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31"/>
      <c r="S539" s="31"/>
      <c r="T539" s="31"/>
      <c r="U539" s="3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31"/>
      <c r="S540" s="31"/>
      <c r="T540" s="31"/>
      <c r="U540" s="3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31"/>
      <c r="S541" s="31"/>
      <c r="T541" s="31"/>
      <c r="U541" s="3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31"/>
      <c r="S542" s="31"/>
      <c r="T542" s="31"/>
      <c r="U542" s="3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31"/>
      <c r="S543" s="31"/>
      <c r="T543" s="31"/>
      <c r="U543" s="3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31"/>
      <c r="S544" s="31"/>
      <c r="T544" s="31"/>
      <c r="U544" s="3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31"/>
      <c r="S545" s="31"/>
      <c r="T545" s="31"/>
      <c r="U545" s="3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31"/>
      <c r="S546" s="31"/>
      <c r="T546" s="31"/>
      <c r="U546" s="3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31"/>
      <c r="S547" s="31"/>
      <c r="T547" s="31"/>
      <c r="U547" s="3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31"/>
      <c r="S548" s="31"/>
      <c r="T548" s="31"/>
      <c r="U548" s="3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31"/>
      <c r="S549" s="31"/>
      <c r="T549" s="31"/>
      <c r="U549" s="3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31"/>
      <c r="S550" s="31"/>
      <c r="T550" s="31"/>
      <c r="U550" s="3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31"/>
      <c r="S551" s="31"/>
      <c r="T551" s="31"/>
      <c r="U551" s="3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31"/>
      <c r="S552" s="31"/>
      <c r="T552" s="31"/>
      <c r="U552" s="3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31"/>
      <c r="S553" s="31"/>
      <c r="T553" s="31"/>
      <c r="U553" s="3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31"/>
      <c r="S554" s="31"/>
      <c r="T554" s="31"/>
      <c r="U554" s="3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31"/>
      <c r="S555" s="31"/>
      <c r="T555" s="31"/>
      <c r="U555" s="3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31"/>
      <c r="S556" s="31"/>
      <c r="T556" s="31"/>
      <c r="U556" s="3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31"/>
      <c r="S557" s="31"/>
      <c r="T557" s="31"/>
      <c r="U557" s="3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31"/>
      <c r="S558" s="31"/>
      <c r="T558" s="31"/>
      <c r="U558" s="3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31"/>
      <c r="S559" s="31"/>
      <c r="T559" s="31"/>
      <c r="U559" s="3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31"/>
      <c r="S560" s="31"/>
      <c r="T560" s="31"/>
      <c r="U560" s="3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31"/>
      <c r="S561" s="31"/>
      <c r="T561" s="31"/>
      <c r="U561" s="3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31"/>
      <c r="S562" s="31"/>
      <c r="T562" s="31"/>
      <c r="U562" s="3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31"/>
      <c r="S563" s="31"/>
      <c r="T563" s="31"/>
      <c r="U563" s="3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31"/>
      <c r="S564" s="31"/>
      <c r="T564" s="31"/>
      <c r="U564" s="3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31"/>
      <c r="S565" s="31"/>
      <c r="T565" s="31"/>
      <c r="U565" s="3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31"/>
      <c r="S566" s="31"/>
      <c r="T566" s="31"/>
      <c r="U566" s="3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31"/>
      <c r="S567" s="31"/>
      <c r="T567" s="31"/>
      <c r="U567" s="3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31"/>
      <c r="S568" s="31"/>
      <c r="T568" s="31"/>
      <c r="U568" s="3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31"/>
      <c r="S569" s="31"/>
      <c r="T569" s="31"/>
      <c r="U569" s="3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31"/>
      <c r="S570" s="31"/>
      <c r="T570" s="31"/>
      <c r="U570" s="3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31"/>
      <c r="S571" s="31"/>
      <c r="T571" s="31"/>
      <c r="U571" s="3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31"/>
      <c r="S572" s="31"/>
      <c r="T572" s="31"/>
      <c r="U572" s="3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31"/>
      <c r="S573" s="31"/>
      <c r="T573" s="31"/>
      <c r="U573" s="3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31"/>
      <c r="S574" s="31"/>
      <c r="T574" s="31"/>
      <c r="U574" s="3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31"/>
      <c r="S575" s="31"/>
      <c r="T575" s="31"/>
      <c r="U575" s="3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31"/>
      <c r="S576" s="31"/>
      <c r="T576" s="31"/>
      <c r="U576" s="3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31"/>
      <c r="S577" s="31"/>
      <c r="T577" s="31"/>
      <c r="U577" s="3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31"/>
      <c r="S578" s="31"/>
      <c r="T578" s="31"/>
      <c r="U578" s="3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31"/>
      <c r="S579" s="31"/>
      <c r="T579" s="31"/>
      <c r="U579" s="3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31"/>
      <c r="S580" s="31"/>
      <c r="T580" s="31"/>
      <c r="U580" s="3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31"/>
      <c r="S581" s="31"/>
      <c r="T581" s="31"/>
      <c r="U581" s="3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31"/>
      <c r="S582" s="31"/>
      <c r="T582" s="31"/>
      <c r="U582" s="3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31"/>
      <c r="S583" s="31"/>
      <c r="T583" s="31"/>
      <c r="U583" s="3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31"/>
      <c r="S584" s="31"/>
      <c r="T584" s="31"/>
      <c r="U584" s="3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31"/>
      <c r="S585" s="31"/>
      <c r="T585" s="31"/>
      <c r="U585" s="3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31"/>
      <c r="S586" s="31"/>
      <c r="T586" s="31"/>
      <c r="U586" s="3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31"/>
      <c r="S587" s="31"/>
      <c r="T587" s="31"/>
      <c r="U587" s="3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31"/>
      <c r="S588" s="31"/>
      <c r="T588" s="31"/>
      <c r="U588" s="3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31"/>
      <c r="S589" s="31"/>
      <c r="T589" s="31"/>
      <c r="U589" s="3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31"/>
      <c r="S590" s="31"/>
      <c r="T590" s="31"/>
      <c r="U590" s="3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31"/>
      <c r="S591" s="31"/>
      <c r="T591" s="31"/>
      <c r="U591" s="3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31"/>
      <c r="S592" s="31"/>
      <c r="T592" s="31"/>
      <c r="U592" s="3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31"/>
      <c r="S593" s="31"/>
      <c r="T593" s="31"/>
      <c r="U593" s="3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31"/>
      <c r="S594" s="31"/>
      <c r="T594" s="31"/>
      <c r="U594" s="3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31"/>
      <c r="S595" s="31"/>
      <c r="T595" s="31"/>
      <c r="U595" s="3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31"/>
      <c r="S596" s="31"/>
      <c r="T596" s="31"/>
      <c r="U596" s="3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31"/>
      <c r="S597" s="31"/>
      <c r="T597" s="31"/>
      <c r="U597" s="3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31"/>
      <c r="S598" s="31"/>
      <c r="T598" s="31"/>
      <c r="U598" s="3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31"/>
      <c r="S599" s="31"/>
      <c r="T599" s="31"/>
      <c r="U599" s="3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31"/>
      <c r="S600" s="31"/>
      <c r="T600" s="31"/>
      <c r="U600" s="3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31"/>
      <c r="S601" s="31"/>
      <c r="T601" s="31"/>
      <c r="U601" s="3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31"/>
      <c r="S602" s="31"/>
      <c r="T602" s="31"/>
      <c r="U602" s="3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31"/>
      <c r="S603" s="31"/>
      <c r="T603" s="31"/>
      <c r="U603" s="3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31"/>
      <c r="S604" s="31"/>
      <c r="T604" s="31"/>
      <c r="U604" s="3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31"/>
      <c r="S605" s="31"/>
      <c r="T605" s="31"/>
      <c r="U605" s="3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31"/>
      <c r="S606" s="31"/>
      <c r="T606" s="31"/>
      <c r="U606" s="3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31"/>
      <c r="S607" s="31"/>
      <c r="T607" s="31"/>
      <c r="U607" s="3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31"/>
      <c r="S608" s="31"/>
      <c r="T608" s="31"/>
      <c r="U608" s="3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31"/>
      <c r="S609" s="31"/>
      <c r="T609" s="31"/>
      <c r="U609" s="3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31"/>
      <c r="S610" s="31"/>
      <c r="T610" s="31"/>
      <c r="U610" s="3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31"/>
      <c r="S611" s="31"/>
      <c r="T611" s="31"/>
      <c r="U611" s="3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31"/>
      <c r="S612" s="31"/>
      <c r="T612" s="31"/>
      <c r="U612" s="3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31"/>
      <c r="S613" s="31"/>
      <c r="T613" s="31"/>
      <c r="U613" s="3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31"/>
      <c r="S614" s="31"/>
      <c r="T614" s="31"/>
      <c r="U614" s="3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31"/>
      <c r="S615" s="31"/>
      <c r="T615" s="31"/>
      <c r="U615" s="3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31"/>
      <c r="S616" s="31"/>
      <c r="T616" s="31"/>
      <c r="U616" s="3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31"/>
      <c r="S617" s="31"/>
      <c r="T617" s="31"/>
      <c r="U617" s="3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31"/>
      <c r="S618" s="31"/>
      <c r="T618" s="31"/>
      <c r="U618" s="3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31"/>
      <c r="S619" s="31"/>
      <c r="T619" s="31"/>
      <c r="U619" s="3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31"/>
      <c r="S620" s="31"/>
      <c r="T620" s="31"/>
      <c r="U620" s="3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31"/>
      <c r="S621" s="31"/>
      <c r="T621" s="31"/>
      <c r="U621" s="3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31"/>
      <c r="S622" s="31"/>
      <c r="T622" s="31"/>
      <c r="U622" s="3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31"/>
      <c r="S623" s="31"/>
      <c r="T623" s="31"/>
      <c r="U623" s="3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31"/>
      <c r="S624" s="31"/>
      <c r="T624" s="31"/>
      <c r="U624" s="3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31"/>
      <c r="S625" s="31"/>
      <c r="T625" s="31"/>
      <c r="U625" s="3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31"/>
      <c r="S626" s="31"/>
      <c r="T626" s="31"/>
      <c r="U626" s="3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31"/>
      <c r="S627" s="31"/>
      <c r="T627" s="31"/>
      <c r="U627" s="3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31"/>
      <c r="S628" s="31"/>
      <c r="T628" s="31"/>
      <c r="U628" s="3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31"/>
      <c r="S629" s="31"/>
      <c r="T629" s="31"/>
      <c r="U629" s="3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31"/>
      <c r="S630" s="31"/>
      <c r="T630" s="31"/>
      <c r="U630" s="3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31"/>
      <c r="S631" s="31"/>
      <c r="T631" s="31"/>
      <c r="U631" s="3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31"/>
      <c r="S632" s="31"/>
      <c r="T632" s="31"/>
      <c r="U632" s="3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31"/>
      <c r="S633" s="31"/>
      <c r="T633" s="31"/>
      <c r="U633" s="3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31"/>
      <c r="S634" s="31"/>
      <c r="T634" s="31"/>
      <c r="U634" s="3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31"/>
      <c r="S635" s="31"/>
      <c r="T635" s="31"/>
      <c r="U635" s="3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31"/>
      <c r="S636" s="31"/>
      <c r="T636" s="31"/>
      <c r="U636" s="3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31"/>
      <c r="S637" s="31"/>
      <c r="T637" s="31"/>
      <c r="U637" s="3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31"/>
      <c r="S638" s="31"/>
      <c r="T638" s="31"/>
      <c r="U638" s="3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31"/>
      <c r="S639" s="31"/>
      <c r="T639" s="31"/>
      <c r="U639" s="3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31"/>
      <c r="S640" s="31"/>
      <c r="T640" s="31"/>
      <c r="U640" s="3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31"/>
      <c r="S641" s="31"/>
      <c r="T641" s="31"/>
      <c r="U641" s="3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31"/>
      <c r="S642" s="31"/>
      <c r="T642" s="31"/>
      <c r="U642" s="3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31"/>
      <c r="S643" s="31"/>
      <c r="T643" s="31"/>
      <c r="U643" s="3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31"/>
      <c r="S644" s="31"/>
      <c r="T644" s="31"/>
      <c r="U644" s="3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31"/>
      <c r="S645" s="31"/>
      <c r="T645" s="31"/>
      <c r="U645" s="3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31"/>
      <c r="S646" s="31"/>
      <c r="T646" s="31"/>
      <c r="U646" s="3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31"/>
      <c r="S647" s="31"/>
      <c r="T647" s="31"/>
      <c r="U647" s="3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31"/>
      <c r="S648" s="31"/>
      <c r="T648" s="31"/>
      <c r="U648" s="3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31"/>
      <c r="S649" s="31"/>
      <c r="T649" s="31"/>
      <c r="U649" s="3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31"/>
      <c r="S650" s="31"/>
      <c r="T650" s="31"/>
      <c r="U650" s="3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31"/>
      <c r="S651" s="31"/>
      <c r="T651" s="31"/>
      <c r="U651" s="3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31"/>
      <c r="S652" s="31"/>
      <c r="T652" s="31"/>
      <c r="U652" s="3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31"/>
      <c r="S653" s="31"/>
      <c r="T653" s="31"/>
      <c r="U653" s="3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31"/>
      <c r="S654" s="31"/>
      <c r="T654" s="31"/>
      <c r="U654" s="3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31"/>
      <c r="S655" s="31"/>
      <c r="T655" s="31"/>
      <c r="U655" s="3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31"/>
      <c r="S656" s="31"/>
      <c r="T656" s="31"/>
      <c r="U656" s="3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31"/>
      <c r="S657" s="31"/>
      <c r="T657" s="31"/>
      <c r="U657" s="3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31"/>
      <c r="S658" s="31"/>
      <c r="T658" s="31"/>
      <c r="U658" s="3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31"/>
      <c r="S659" s="31"/>
      <c r="T659" s="31"/>
      <c r="U659" s="3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31"/>
      <c r="S660" s="31"/>
      <c r="T660" s="31"/>
      <c r="U660" s="3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31"/>
      <c r="S661" s="31"/>
      <c r="T661" s="31"/>
      <c r="U661" s="3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31"/>
      <c r="S662" s="31"/>
      <c r="T662" s="31"/>
      <c r="U662" s="3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31"/>
      <c r="S663" s="31"/>
      <c r="T663" s="31"/>
      <c r="U663" s="3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31"/>
      <c r="S664" s="31"/>
      <c r="T664" s="31"/>
      <c r="U664" s="3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31"/>
      <c r="S665" s="31"/>
      <c r="T665" s="31"/>
      <c r="U665" s="3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31"/>
      <c r="S666" s="31"/>
      <c r="T666" s="31"/>
      <c r="U666" s="3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31"/>
      <c r="S667" s="31"/>
      <c r="T667" s="31"/>
      <c r="U667" s="3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31"/>
      <c r="S668" s="31"/>
      <c r="T668" s="31"/>
      <c r="U668" s="3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31"/>
      <c r="S669" s="31"/>
      <c r="T669" s="31"/>
      <c r="U669" s="3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31"/>
      <c r="S670" s="31"/>
      <c r="T670" s="31"/>
      <c r="U670" s="3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31"/>
      <c r="S671" s="31"/>
      <c r="T671" s="31"/>
      <c r="U671" s="3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31"/>
      <c r="S672" s="31"/>
      <c r="T672" s="31"/>
      <c r="U672" s="3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31"/>
      <c r="S673" s="31"/>
      <c r="T673" s="31"/>
      <c r="U673" s="3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31"/>
      <c r="S674" s="31"/>
      <c r="T674" s="31"/>
      <c r="U674" s="3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31"/>
      <c r="S675" s="31"/>
      <c r="T675" s="31"/>
      <c r="U675" s="3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31"/>
      <c r="S676" s="31"/>
      <c r="T676" s="31"/>
      <c r="U676" s="3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31"/>
      <c r="S677" s="31"/>
      <c r="T677" s="31"/>
      <c r="U677" s="3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31"/>
      <c r="S678" s="31"/>
      <c r="T678" s="31"/>
      <c r="U678" s="3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31"/>
      <c r="S679" s="31"/>
      <c r="T679" s="31"/>
      <c r="U679" s="3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31"/>
      <c r="S680" s="31"/>
      <c r="T680" s="31"/>
      <c r="U680" s="3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31"/>
      <c r="S681" s="31"/>
      <c r="T681" s="31"/>
      <c r="U681" s="3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31"/>
      <c r="S682" s="31"/>
      <c r="T682" s="31"/>
      <c r="U682" s="3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31"/>
      <c r="S683" s="31"/>
      <c r="T683" s="31"/>
      <c r="U683" s="3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31"/>
      <c r="S684" s="31"/>
      <c r="T684" s="31"/>
      <c r="U684" s="3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31"/>
      <c r="S685" s="31"/>
      <c r="T685" s="31"/>
      <c r="U685" s="3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31"/>
      <c r="S686" s="31"/>
      <c r="T686" s="31"/>
      <c r="U686" s="3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31"/>
      <c r="S687" s="31"/>
      <c r="T687" s="31"/>
      <c r="U687" s="3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31"/>
      <c r="S688" s="31"/>
      <c r="T688" s="31"/>
      <c r="U688" s="3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31"/>
      <c r="S689" s="31"/>
      <c r="T689" s="31"/>
      <c r="U689" s="3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31"/>
      <c r="S690" s="31"/>
      <c r="T690" s="31"/>
      <c r="U690" s="3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31"/>
      <c r="S691" s="31"/>
      <c r="T691" s="31"/>
      <c r="U691" s="3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31"/>
      <c r="S692" s="31"/>
      <c r="T692" s="31"/>
      <c r="U692" s="3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31"/>
      <c r="S693" s="31"/>
      <c r="T693" s="31"/>
      <c r="U693" s="3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31"/>
      <c r="S694" s="31"/>
      <c r="T694" s="31"/>
      <c r="U694" s="3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31"/>
      <c r="S695" s="31"/>
      <c r="T695" s="31"/>
      <c r="U695" s="3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31"/>
      <c r="S696" s="31"/>
      <c r="T696" s="31"/>
      <c r="U696" s="3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31"/>
      <c r="S697" s="31"/>
      <c r="T697" s="31"/>
      <c r="U697" s="3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31"/>
      <c r="S698" s="31"/>
      <c r="T698" s="31"/>
      <c r="U698" s="3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31"/>
      <c r="S699" s="31"/>
      <c r="T699" s="31"/>
      <c r="U699" s="3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31"/>
      <c r="S700" s="31"/>
      <c r="T700" s="31"/>
      <c r="U700" s="3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31"/>
      <c r="S701" s="31"/>
      <c r="T701" s="31"/>
      <c r="U701" s="3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31"/>
      <c r="S702" s="31"/>
      <c r="T702" s="31"/>
      <c r="U702" s="3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31"/>
      <c r="S703" s="31"/>
      <c r="T703" s="31"/>
      <c r="U703" s="3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31"/>
      <c r="S704" s="31"/>
      <c r="T704" s="31"/>
      <c r="U704" s="3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31"/>
      <c r="S705" s="31"/>
      <c r="T705" s="31"/>
      <c r="U705" s="3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31"/>
      <c r="S706" s="31"/>
      <c r="T706" s="31"/>
      <c r="U706" s="3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31"/>
      <c r="S707" s="31"/>
      <c r="T707" s="31"/>
      <c r="U707" s="3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31"/>
      <c r="S708" s="31"/>
      <c r="T708" s="31"/>
      <c r="U708" s="3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31"/>
      <c r="S709" s="31"/>
      <c r="T709" s="31"/>
      <c r="U709" s="3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31"/>
      <c r="S710" s="31"/>
      <c r="T710" s="31"/>
      <c r="U710" s="3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31"/>
      <c r="S711" s="31"/>
      <c r="T711" s="31"/>
      <c r="U711" s="3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31"/>
      <c r="S712" s="31"/>
      <c r="T712" s="31"/>
      <c r="U712" s="3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31"/>
      <c r="S713" s="31"/>
      <c r="T713" s="31"/>
      <c r="U713" s="3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31"/>
      <c r="S714" s="31"/>
      <c r="T714" s="31"/>
      <c r="U714" s="3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31"/>
      <c r="S715" s="31"/>
      <c r="T715" s="31"/>
      <c r="U715" s="3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31"/>
      <c r="S716" s="31"/>
      <c r="T716" s="31"/>
      <c r="U716" s="3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31"/>
      <c r="S717" s="31"/>
      <c r="T717" s="31"/>
      <c r="U717" s="3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31"/>
      <c r="S718" s="31"/>
      <c r="T718" s="31"/>
      <c r="U718" s="3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31"/>
      <c r="S719" s="31"/>
      <c r="T719" s="31"/>
      <c r="U719" s="3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31"/>
      <c r="S720" s="31"/>
      <c r="T720" s="31"/>
      <c r="U720" s="3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31"/>
      <c r="S721" s="31"/>
      <c r="T721" s="31"/>
      <c r="U721" s="3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31"/>
      <c r="S722" s="31"/>
      <c r="T722" s="31"/>
      <c r="U722" s="3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31"/>
      <c r="S723" s="31"/>
      <c r="T723" s="31"/>
      <c r="U723" s="3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31"/>
      <c r="S724" s="31"/>
      <c r="T724" s="31"/>
      <c r="U724" s="3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31"/>
      <c r="S725" s="31"/>
      <c r="T725" s="31"/>
      <c r="U725" s="3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31"/>
      <c r="S726" s="31"/>
      <c r="T726" s="31"/>
      <c r="U726" s="3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31"/>
      <c r="S727" s="31"/>
      <c r="T727" s="31"/>
      <c r="U727" s="3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31"/>
      <c r="S728" s="31"/>
      <c r="T728" s="31"/>
      <c r="U728" s="3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31"/>
      <c r="S729" s="31"/>
      <c r="T729" s="31"/>
      <c r="U729" s="3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31"/>
      <c r="S730" s="31"/>
      <c r="T730" s="31"/>
      <c r="U730" s="3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31"/>
      <c r="S731" s="31"/>
      <c r="T731" s="31"/>
      <c r="U731" s="3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31"/>
      <c r="S732" s="31"/>
      <c r="T732" s="31"/>
      <c r="U732" s="3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31"/>
      <c r="S733" s="31"/>
      <c r="T733" s="31"/>
      <c r="U733" s="3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31"/>
      <c r="S734" s="31"/>
      <c r="T734" s="31"/>
      <c r="U734" s="3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31"/>
      <c r="S735" s="31"/>
      <c r="T735" s="31"/>
      <c r="U735" s="3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31"/>
      <c r="S736" s="31"/>
      <c r="T736" s="31"/>
      <c r="U736" s="3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31"/>
      <c r="S737" s="31"/>
      <c r="T737" s="31"/>
      <c r="U737" s="3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31"/>
      <c r="S738" s="31"/>
      <c r="T738" s="31"/>
      <c r="U738" s="3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31"/>
      <c r="S739" s="31"/>
      <c r="T739" s="31"/>
      <c r="U739" s="3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31"/>
      <c r="S740" s="31"/>
      <c r="T740" s="31"/>
      <c r="U740" s="3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31"/>
      <c r="S741" s="31"/>
      <c r="T741" s="31"/>
      <c r="U741" s="3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31"/>
      <c r="S742" s="31"/>
      <c r="T742" s="31"/>
      <c r="U742" s="3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31"/>
      <c r="S743" s="31"/>
      <c r="T743" s="31"/>
      <c r="U743" s="3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31"/>
      <c r="S744" s="31"/>
      <c r="T744" s="31"/>
      <c r="U744" s="3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31"/>
      <c r="S745" s="31"/>
      <c r="T745" s="31"/>
      <c r="U745" s="3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31"/>
      <c r="S746" s="31"/>
      <c r="T746" s="31"/>
      <c r="U746" s="3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31"/>
      <c r="S747" s="31"/>
      <c r="T747" s="31"/>
      <c r="U747" s="3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31"/>
      <c r="S748" s="31"/>
      <c r="T748" s="31"/>
      <c r="U748" s="3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31"/>
      <c r="S749" s="31"/>
      <c r="T749" s="31"/>
      <c r="U749" s="3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31"/>
      <c r="S750" s="31"/>
      <c r="T750" s="31"/>
      <c r="U750" s="3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31"/>
      <c r="S751" s="31"/>
      <c r="T751" s="31"/>
      <c r="U751" s="3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31"/>
      <c r="S752" s="31"/>
      <c r="T752" s="31"/>
      <c r="U752" s="3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31"/>
      <c r="S753" s="31"/>
      <c r="T753" s="31"/>
      <c r="U753" s="3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31"/>
      <c r="S754" s="31"/>
      <c r="T754" s="31"/>
      <c r="U754" s="3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31"/>
      <c r="S755" s="31"/>
      <c r="T755" s="31"/>
      <c r="U755" s="3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31"/>
      <c r="S756" s="31"/>
      <c r="T756" s="31"/>
      <c r="U756" s="3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31"/>
      <c r="S757" s="31"/>
      <c r="T757" s="31"/>
      <c r="U757" s="3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31"/>
      <c r="S758" s="31"/>
      <c r="T758" s="31"/>
      <c r="U758" s="3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31"/>
      <c r="S759" s="31"/>
      <c r="T759" s="31"/>
      <c r="U759" s="3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31"/>
      <c r="S760" s="31"/>
      <c r="T760" s="31"/>
      <c r="U760" s="3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31"/>
      <c r="S761" s="31"/>
      <c r="T761" s="31"/>
      <c r="U761" s="3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31"/>
      <c r="S762" s="31"/>
      <c r="T762" s="31"/>
      <c r="U762" s="3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31"/>
      <c r="S763" s="31"/>
      <c r="T763" s="31"/>
      <c r="U763" s="3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31"/>
      <c r="S764" s="31"/>
      <c r="T764" s="31"/>
      <c r="U764" s="3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31"/>
      <c r="S765" s="31"/>
      <c r="T765" s="31"/>
      <c r="U765" s="3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31"/>
      <c r="S766" s="31"/>
      <c r="T766" s="31"/>
      <c r="U766" s="3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31"/>
      <c r="S767" s="31"/>
      <c r="T767" s="31"/>
      <c r="U767" s="3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31"/>
      <c r="S768" s="31"/>
      <c r="T768" s="31"/>
      <c r="U768" s="3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31"/>
      <c r="S769" s="31"/>
      <c r="T769" s="31"/>
      <c r="U769" s="3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31"/>
      <c r="S770" s="31"/>
      <c r="T770" s="31"/>
      <c r="U770" s="3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31"/>
      <c r="S771" s="31"/>
      <c r="T771" s="31"/>
      <c r="U771" s="3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31"/>
      <c r="S772" s="31"/>
      <c r="T772" s="31"/>
      <c r="U772" s="3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31"/>
      <c r="S773" s="31"/>
      <c r="T773" s="31"/>
      <c r="U773" s="3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31"/>
      <c r="S774" s="31"/>
      <c r="T774" s="31"/>
      <c r="U774" s="3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31"/>
      <c r="S775" s="31"/>
      <c r="T775" s="31"/>
      <c r="U775" s="3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31"/>
      <c r="S776" s="31"/>
      <c r="T776" s="31"/>
      <c r="U776" s="3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31"/>
      <c r="S777" s="31"/>
      <c r="T777" s="31"/>
      <c r="U777" s="3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31"/>
      <c r="S778" s="31"/>
      <c r="T778" s="31"/>
      <c r="U778" s="3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31"/>
      <c r="S779" s="31"/>
      <c r="T779" s="31"/>
      <c r="U779" s="3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31"/>
      <c r="S780" s="31"/>
      <c r="T780" s="31"/>
      <c r="U780" s="3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31"/>
      <c r="S781" s="31"/>
      <c r="T781" s="31"/>
      <c r="U781" s="3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31"/>
      <c r="S782" s="31"/>
      <c r="T782" s="31"/>
      <c r="U782" s="3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31"/>
      <c r="S783" s="31"/>
      <c r="T783" s="31"/>
      <c r="U783" s="3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31"/>
      <c r="S784" s="31"/>
      <c r="T784" s="31"/>
      <c r="U784" s="3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31"/>
      <c r="S785" s="31"/>
      <c r="T785" s="31"/>
      <c r="U785" s="3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31"/>
      <c r="S786" s="31"/>
      <c r="T786" s="31"/>
      <c r="U786" s="3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31"/>
      <c r="S787" s="31"/>
      <c r="T787" s="31"/>
      <c r="U787" s="3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31"/>
      <c r="S788" s="31"/>
      <c r="T788" s="31"/>
      <c r="U788" s="3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31"/>
      <c r="S789" s="31"/>
      <c r="T789" s="31"/>
      <c r="U789" s="3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31"/>
      <c r="S790" s="31"/>
      <c r="T790" s="31"/>
      <c r="U790" s="3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31"/>
      <c r="S791" s="31"/>
      <c r="T791" s="31"/>
      <c r="U791" s="3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31"/>
      <c r="S792" s="31"/>
      <c r="T792" s="31"/>
      <c r="U792" s="3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31"/>
      <c r="S793" s="31"/>
      <c r="T793" s="31"/>
      <c r="U793" s="3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31"/>
      <c r="S794" s="31"/>
      <c r="T794" s="31"/>
      <c r="U794" s="3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31"/>
      <c r="S795" s="31"/>
      <c r="T795" s="31"/>
      <c r="U795" s="3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31"/>
      <c r="S796" s="31"/>
      <c r="T796" s="31"/>
      <c r="U796" s="3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31"/>
      <c r="S797" s="31"/>
      <c r="T797" s="31"/>
      <c r="U797" s="3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31"/>
      <c r="S798" s="31"/>
      <c r="T798" s="31"/>
      <c r="U798" s="3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31"/>
      <c r="S799" s="31"/>
      <c r="T799" s="31"/>
      <c r="U799" s="3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31"/>
      <c r="S800" s="31"/>
      <c r="T800" s="31"/>
      <c r="U800" s="3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31"/>
      <c r="S801" s="31"/>
      <c r="T801" s="31"/>
      <c r="U801" s="3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31"/>
      <c r="S802" s="31"/>
      <c r="T802" s="31"/>
      <c r="U802" s="3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31"/>
      <c r="S803" s="31"/>
      <c r="T803" s="31"/>
      <c r="U803" s="3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31"/>
      <c r="S804" s="31"/>
      <c r="T804" s="31"/>
      <c r="U804" s="3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31"/>
      <c r="S805" s="31"/>
      <c r="T805" s="31"/>
      <c r="U805" s="3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31"/>
      <c r="S806" s="31"/>
      <c r="T806" s="31"/>
      <c r="U806" s="3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31"/>
      <c r="S807" s="31"/>
      <c r="T807" s="31"/>
      <c r="U807" s="3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31"/>
      <c r="S808" s="31"/>
      <c r="T808" s="31"/>
      <c r="U808" s="3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31"/>
      <c r="S809" s="31"/>
      <c r="T809" s="31"/>
      <c r="U809" s="3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31"/>
      <c r="S810" s="31"/>
      <c r="T810" s="31"/>
      <c r="U810" s="3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31"/>
      <c r="S811" s="31"/>
      <c r="T811" s="31"/>
      <c r="U811" s="3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31"/>
      <c r="S812" s="31"/>
      <c r="T812" s="31"/>
      <c r="U812" s="3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31"/>
      <c r="S813" s="31"/>
      <c r="T813" s="31"/>
      <c r="U813" s="3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31"/>
      <c r="S814" s="31"/>
      <c r="T814" s="31"/>
      <c r="U814" s="3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31"/>
      <c r="S815" s="31"/>
      <c r="T815" s="31"/>
      <c r="U815" s="3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31"/>
      <c r="S816" s="31"/>
      <c r="T816" s="31"/>
      <c r="U816" s="3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31"/>
      <c r="S817" s="31"/>
      <c r="T817" s="31"/>
      <c r="U817" s="3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31"/>
      <c r="S818" s="31"/>
      <c r="T818" s="31"/>
      <c r="U818" s="3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31"/>
      <c r="S819" s="31"/>
      <c r="T819" s="31"/>
      <c r="U819" s="3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31"/>
      <c r="S820" s="31"/>
      <c r="T820" s="31"/>
      <c r="U820" s="3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31"/>
      <c r="S821" s="31"/>
      <c r="T821" s="31"/>
      <c r="U821" s="3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31"/>
      <c r="S822" s="31"/>
      <c r="T822" s="31"/>
      <c r="U822" s="3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31"/>
      <c r="S823" s="31"/>
      <c r="T823" s="31"/>
      <c r="U823" s="3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31"/>
      <c r="S824" s="31"/>
      <c r="T824" s="31"/>
      <c r="U824" s="3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31"/>
      <c r="S825" s="31"/>
      <c r="T825" s="31"/>
      <c r="U825" s="3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31"/>
      <c r="S826" s="31"/>
      <c r="T826" s="31"/>
      <c r="U826" s="3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31"/>
      <c r="S827" s="31"/>
      <c r="T827" s="31"/>
      <c r="U827" s="3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31"/>
      <c r="S828" s="31"/>
      <c r="T828" s="31"/>
      <c r="U828" s="3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31"/>
      <c r="S829" s="31"/>
      <c r="T829" s="31"/>
      <c r="U829" s="3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31"/>
      <c r="S830" s="31"/>
      <c r="T830" s="31"/>
      <c r="U830" s="3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31"/>
      <c r="S831" s="31"/>
      <c r="T831" s="31"/>
      <c r="U831" s="3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31"/>
      <c r="S832" s="31"/>
      <c r="T832" s="31"/>
      <c r="U832" s="3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31"/>
      <c r="S833" s="31"/>
      <c r="T833" s="31"/>
      <c r="U833" s="3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31"/>
      <c r="S834" s="31"/>
      <c r="T834" s="31"/>
      <c r="U834" s="3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31"/>
      <c r="S835" s="31"/>
      <c r="T835" s="31"/>
      <c r="U835" s="3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31"/>
      <c r="S836" s="31"/>
      <c r="T836" s="31"/>
      <c r="U836" s="3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31"/>
      <c r="S837" s="31"/>
      <c r="T837" s="31"/>
      <c r="U837" s="3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31"/>
      <c r="S838" s="31"/>
      <c r="T838" s="31"/>
      <c r="U838" s="3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31"/>
      <c r="S839" s="31"/>
      <c r="T839" s="31"/>
      <c r="U839" s="3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31"/>
      <c r="S840" s="31"/>
      <c r="T840" s="31"/>
      <c r="U840" s="3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31"/>
      <c r="S841" s="31"/>
      <c r="T841" s="31"/>
      <c r="U841" s="3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31"/>
      <c r="S842" s="31"/>
      <c r="T842" s="31"/>
      <c r="U842" s="3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31"/>
      <c r="S843" s="31"/>
      <c r="T843" s="31"/>
      <c r="U843" s="3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31"/>
      <c r="S844" s="31"/>
      <c r="T844" s="31"/>
      <c r="U844" s="3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31"/>
      <c r="S845" s="31"/>
      <c r="T845" s="31"/>
      <c r="U845" s="3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31"/>
      <c r="S846" s="31"/>
      <c r="T846" s="31"/>
      <c r="U846" s="3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31"/>
      <c r="S847" s="31"/>
      <c r="T847" s="31"/>
      <c r="U847" s="3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31"/>
      <c r="S848" s="31"/>
      <c r="T848" s="31"/>
      <c r="U848" s="3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31"/>
      <c r="S849" s="31"/>
      <c r="T849" s="31"/>
      <c r="U849" s="3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31"/>
      <c r="S850" s="31"/>
      <c r="T850" s="31"/>
      <c r="U850" s="3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31"/>
      <c r="S851" s="31"/>
      <c r="T851" s="31"/>
      <c r="U851" s="3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31"/>
      <c r="S852" s="31"/>
      <c r="T852" s="31"/>
      <c r="U852" s="3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31"/>
      <c r="S853" s="31"/>
      <c r="T853" s="31"/>
      <c r="U853" s="3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31"/>
      <c r="S854" s="31"/>
      <c r="T854" s="31"/>
      <c r="U854" s="3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31"/>
      <c r="S855" s="31"/>
      <c r="T855" s="31"/>
      <c r="U855" s="3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31"/>
      <c r="S856" s="31"/>
      <c r="T856" s="31"/>
      <c r="U856" s="3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31"/>
      <c r="S857" s="31"/>
      <c r="T857" s="31"/>
      <c r="U857" s="3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31"/>
      <c r="S858" s="31"/>
      <c r="T858" s="31"/>
      <c r="U858" s="3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31"/>
      <c r="S859" s="31"/>
      <c r="T859" s="31"/>
      <c r="U859" s="3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31"/>
      <c r="S860" s="31"/>
      <c r="T860" s="31"/>
      <c r="U860" s="3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31"/>
      <c r="S861" s="31"/>
      <c r="T861" s="31"/>
      <c r="U861" s="3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31"/>
      <c r="S862" s="31"/>
      <c r="T862" s="31"/>
      <c r="U862" s="3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31"/>
      <c r="S863" s="31"/>
      <c r="T863" s="31"/>
      <c r="U863" s="3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31"/>
      <c r="S864" s="31"/>
      <c r="T864" s="31"/>
      <c r="U864" s="3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31"/>
      <c r="S865" s="31"/>
      <c r="T865" s="31"/>
      <c r="U865" s="3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31"/>
      <c r="S866" s="31"/>
      <c r="T866" s="31"/>
      <c r="U866" s="3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31"/>
      <c r="S867" s="31"/>
      <c r="T867" s="31"/>
      <c r="U867" s="3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31"/>
      <c r="S868" s="31"/>
      <c r="T868" s="31"/>
      <c r="U868" s="3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31"/>
      <c r="S869" s="31"/>
      <c r="T869" s="31"/>
      <c r="U869" s="3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31"/>
      <c r="S870" s="31"/>
      <c r="T870" s="31"/>
      <c r="U870" s="3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31"/>
      <c r="S871" s="31"/>
      <c r="T871" s="31"/>
      <c r="U871" s="3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31"/>
      <c r="S872" s="31"/>
      <c r="T872" s="31"/>
      <c r="U872" s="3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31"/>
      <c r="S873" s="31"/>
      <c r="T873" s="31"/>
      <c r="U873" s="3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31"/>
      <c r="S874" s="31"/>
      <c r="T874" s="31"/>
      <c r="U874" s="3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31"/>
      <c r="S875" s="31"/>
      <c r="T875" s="31"/>
      <c r="U875" s="3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31"/>
      <c r="S876" s="31"/>
      <c r="T876" s="31"/>
      <c r="U876" s="3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31"/>
      <c r="S877" s="31"/>
      <c r="T877" s="31"/>
      <c r="U877" s="3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31"/>
      <c r="S878" s="31"/>
      <c r="T878" s="31"/>
      <c r="U878" s="3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31"/>
      <c r="S879" s="31"/>
      <c r="T879" s="31"/>
      <c r="U879" s="3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31"/>
      <c r="S880" s="31"/>
      <c r="T880" s="31"/>
      <c r="U880" s="3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31"/>
      <c r="S881" s="31"/>
      <c r="T881" s="31"/>
      <c r="U881" s="3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31"/>
      <c r="S882" s="31"/>
      <c r="T882" s="31"/>
      <c r="U882" s="3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31"/>
      <c r="S883" s="31"/>
      <c r="T883" s="31"/>
      <c r="U883" s="3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31"/>
      <c r="S884" s="31"/>
      <c r="T884" s="31"/>
      <c r="U884" s="3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31"/>
      <c r="S885" s="31"/>
      <c r="T885" s="31"/>
      <c r="U885" s="3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31"/>
      <c r="S886" s="31"/>
      <c r="T886" s="31"/>
      <c r="U886" s="3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31"/>
      <c r="S887" s="31"/>
      <c r="T887" s="31"/>
      <c r="U887" s="3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31"/>
      <c r="S888" s="31"/>
      <c r="T888" s="31"/>
      <c r="U888" s="3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31"/>
      <c r="S889" s="31"/>
      <c r="T889" s="31"/>
      <c r="U889" s="3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31"/>
      <c r="S890" s="31"/>
      <c r="T890" s="31"/>
      <c r="U890" s="3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31"/>
      <c r="S891" s="31"/>
      <c r="T891" s="31"/>
      <c r="U891" s="3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31"/>
      <c r="S892" s="31"/>
      <c r="T892" s="31"/>
      <c r="U892" s="3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31"/>
      <c r="S893" s="31"/>
      <c r="T893" s="31"/>
      <c r="U893" s="3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31"/>
      <c r="S894" s="31"/>
      <c r="T894" s="31"/>
      <c r="U894" s="3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31"/>
      <c r="S895" s="31"/>
      <c r="T895" s="31"/>
      <c r="U895" s="3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31"/>
      <c r="S896" s="31"/>
      <c r="T896" s="31"/>
      <c r="U896" s="3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31"/>
      <c r="S897" s="31"/>
      <c r="T897" s="31"/>
      <c r="U897" s="3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31"/>
      <c r="S898" s="31"/>
      <c r="T898" s="31"/>
      <c r="U898" s="3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31"/>
      <c r="S899" s="31"/>
      <c r="T899" s="31"/>
      <c r="U899" s="3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31"/>
      <c r="S900" s="31"/>
      <c r="T900" s="31"/>
      <c r="U900" s="3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31"/>
      <c r="S901" s="31"/>
      <c r="T901" s="31"/>
      <c r="U901" s="3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31"/>
      <c r="S902" s="31"/>
      <c r="T902" s="31"/>
      <c r="U902" s="3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31"/>
      <c r="S903" s="31"/>
      <c r="T903" s="31"/>
      <c r="U903" s="3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31"/>
      <c r="S904" s="31"/>
      <c r="T904" s="31"/>
      <c r="U904" s="3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31"/>
      <c r="S905" s="31"/>
      <c r="T905" s="31"/>
      <c r="U905" s="3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31"/>
      <c r="S906" s="31"/>
      <c r="T906" s="31"/>
      <c r="U906" s="3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31"/>
      <c r="S907" s="31"/>
      <c r="T907" s="31"/>
      <c r="U907" s="3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31"/>
      <c r="S908" s="31"/>
      <c r="T908" s="31"/>
      <c r="U908" s="3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31"/>
      <c r="S909" s="31"/>
      <c r="T909" s="31"/>
      <c r="U909" s="3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31"/>
      <c r="S910" s="31"/>
      <c r="T910" s="31"/>
      <c r="U910" s="3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31"/>
      <c r="S911" s="31"/>
      <c r="T911" s="31"/>
      <c r="U911" s="3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31"/>
      <c r="S912" s="31"/>
      <c r="T912" s="31"/>
      <c r="U912" s="3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31"/>
      <c r="S913" s="31"/>
      <c r="T913" s="31"/>
      <c r="U913" s="3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31"/>
      <c r="S914" s="31"/>
      <c r="T914" s="31"/>
      <c r="U914" s="3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31"/>
      <c r="S915" s="31"/>
      <c r="T915" s="31"/>
      <c r="U915" s="3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31"/>
      <c r="S916" s="31"/>
      <c r="T916" s="31"/>
      <c r="U916" s="3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31"/>
      <c r="S917" s="31"/>
      <c r="T917" s="31"/>
      <c r="U917" s="3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31"/>
      <c r="S918" s="31"/>
      <c r="T918" s="31"/>
      <c r="U918" s="3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31"/>
      <c r="S919" s="31"/>
      <c r="T919" s="31"/>
      <c r="U919" s="3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31"/>
      <c r="S920" s="31"/>
      <c r="T920" s="31"/>
      <c r="U920" s="3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31"/>
      <c r="S921" s="31"/>
      <c r="T921" s="31"/>
      <c r="U921" s="3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31"/>
      <c r="S922" s="31"/>
      <c r="T922" s="31"/>
      <c r="U922" s="3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31"/>
      <c r="S923" s="31"/>
      <c r="T923" s="31"/>
      <c r="U923" s="3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31"/>
      <c r="S924" s="31"/>
      <c r="T924" s="31"/>
      <c r="U924" s="3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31"/>
      <c r="S925" s="31"/>
      <c r="T925" s="31"/>
      <c r="U925" s="3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31"/>
      <c r="S926" s="31"/>
      <c r="T926" s="31"/>
      <c r="U926" s="3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31"/>
      <c r="S927" s="31"/>
      <c r="T927" s="31"/>
      <c r="U927" s="3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31"/>
      <c r="S928" s="31"/>
      <c r="T928" s="31"/>
      <c r="U928" s="3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31"/>
      <c r="S929" s="31"/>
      <c r="T929" s="31"/>
      <c r="U929" s="3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31"/>
      <c r="S930" s="31"/>
      <c r="T930" s="31"/>
      <c r="U930" s="3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31"/>
      <c r="S931" s="31"/>
      <c r="T931" s="31"/>
      <c r="U931" s="3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31"/>
      <c r="S932" s="31"/>
      <c r="T932" s="31"/>
      <c r="U932" s="3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31"/>
      <c r="S933" s="31"/>
      <c r="T933" s="31"/>
      <c r="U933" s="3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31"/>
      <c r="S934" s="31"/>
      <c r="T934" s="31"/>
      <c r="U934" s="3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31"/>
      <c r="S935" s="31"/>
      <c r="T935" s="31"/>
      <c r="U935" s="3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31"/>
      <c r="S936" s="31"/>
      <c r="T936" s="31"/>
      <c r="U936" s="3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31"/>
      <c r="S937" s="31"/>
      <c r="T937" s="31"/>
      <c r="U937" s="3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31"/>
      <c r="S938" s="31"/>
      <c r="T938" s="31"/>
      <c r="U938" s="3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31"/>
      <c r="S939" s="31"/>
      <c r="T939" s="31"/>
      <c r="U939" s="3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31"/>
      <c r="S940" s="31"/>
      <c r="T940" s="31"/>
      <c r="U940" s="3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31"/>
      <c r="S941" s="31"/>
      <c r="T941" s="31"/>
      <c r="U941" s="3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31"/>
      <c r="S942" s="31"/>
      <c r="T942" s="31"/>
      <c r="U942" s="3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31"/>
      <c r="S943" s="31"/>
      <c r="T943" s="31"/>
      <c r="U943" s="3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31"/>
      <c r="S944" s="31"/>
      <c r="T944" s="31"/>
      <c r="U944" s="3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31"/>
      <c r="S945" s="31"/>
      <c r="T945" s="31"/>
      <c r="U945" s="3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31"/>
      <c r="S946" s="31"/>
      <c r="T946" s="31"/>
      <c r="U946" s="3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31"/>
      <c r="S947" s="31"/>
      <c r="T947" s="31"/>
      <c r="U947" s="3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31"/>
      <c r="S948" s="31"/>
      <c r="T948" s="31"/>
      <c r="U948" s="3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31"/>
      <c r="S949" s="31"/>
      <c r="T949" s="31"/>
      <c r="U949" s="3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31"/>
      <c r="S950" s="31"/>
      <c r="T950" s="31"/>
      <c r="U950" s="3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31"/>
      <c r="S951" s="31"/>
      <c r="T951" s="31"/>
      <c r="U951" s="3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31"/>
      <c r="S952" s="31"/>
      <c r="T952" s="31"/>
      <c r="U952" s="3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31"/>
      <c r="S953" s="31"/>
      <c r="T953" s="31"/>
      <c r="U953" s="3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31"/>
      <c r="S954" s="31"/>
      <c r="T954" s="31"/>
      <c r="U954" s="3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31"/>
      <c r="S955" s="31"/>
      <c r="T955" s="31"/>
      <c r="U955" s="3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31"/>
      <c r="S956" s="31"/>
      <c r="T956" s="31"/>
      <c r="U956" s="3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31"/>
      <c r="S957" s="31"/>
      <c r="T957" s="31"/>
      <c r="U957" s="3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31"/>
      <c r="S958" s="31"/>
      <c r="T958" s="31"/>
      <c r="U958" s="3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31"/>
      <c r="S959" s="31"/>
      <c r="T959" s="31"/>
      <c r="U959" s="3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31"/>
      <c r="S960" s="31"/>
      <c r="T960" s="31"/>
      <c r="U960" s="3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31"/>
      <c r="S961" s="31"/>
      <c r="T961" s="31"/>
      <c r="U961" s="3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31"/>
      <c r="S962" s="31"/>
      <c r="T962" s="31"/>
      <c r="U962" s="3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31"/>
      <c r="S963" s="31"/>
      <c r="T963" s="31"/>
      <c r="U963" s="3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31"/>
      <c r="S964" s="31"/>
      <c r="T964" s="31"/>
      <c r="U964" s="3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31"/>
      <c r="S965" s="31"/>
      <c r="T965" s="31"/>
      <c r="U965" s="3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31"/>
      <c r="S966" s="31"/>
      <c r="T966" s="31"/>
      <c r="U966" s="3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31"/>
      <c r="S967" s="31"/>
      <c r="T967" s="31"/>
      <c r="U967" s="3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31"/>
      <c r="S968" s="31"/>
      <c r="T968" s="31"/>
      <c r="U968" s="3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31"/>
      <c r="S969" s="31"/>
      <c r="T969" s="31"/>
      <c r="U969" s="3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31"/>
      <c r="S970" s="31"/>
      <c r="T970" s="31"/>
      <c r="U970" s="3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31"/>
      <c r="S971" s="31"/>
      <c r="T971" s="31"/>
      <c r="U971" s="3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31"/>
      <c r="S972" s="31"/>
      <c r="T972" s="31"/>
      <c r="U972" s="3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31"/>
      <c r="S973" s="31"/>
      <c r="T973" s="31"/>
      <c r="U973" s="3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31"/>
      <c r="S974" s="31"/>
      <c r="T974" s="31"/>
      <c r="U974" s="3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31"/>
      <c r="S975" s="31"/>
      <c r="T975" s="31"/>
      <c r="U975" s="3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31"/>
      <c r="S976" s="31"/>
      <c r="T976" s="31"/>
      <c r="U976" s="3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31"/>
      <c r="S977" s="31"/>
      <c r="T977" s="31"/>
      <c r="U977" s="3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31"/>
      <c r="S978" s="31"/>
      <c r="T978" s="31"/>
      <c r="U978" s="3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31"/>
      <c r="S979" s="31"/>
      <c r="T979" s="31"/>
      <c r="U979" s="3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31"/>
      <c r="S980" s="31"/>
      <c r="T980" s="31"/>
      <c r="U980" s="3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31"/>
      <c r="S981" s="31"/>
      <c r="T981" s="31"/>
      <c r="U981" s="3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31"/>
      <c r="S982" s="31"/>
      <c r="T982" s="31"/>
      <c r="U982" s="3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31"/>
      <c r="S983" s="31"/>
      <c r="T983" s="31"/>
      <c r="U983" s="3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31"/>
      <c r="S984" s="31"/>
      <c r="T984" s="31"/>
      <c r="U984" s="3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31"/>
      <c r="S985" s="31"/>
      <c r="T985" s="31"/>
      <c r="U985" s="3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31"/>
      <c r="S986" s="31"/>
      <c r="T986" s="31"/>
      <c r="U986" s="3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31"/>
      <c r="S987" s="31"/>
      <c r="T987" s="31"/>
      <c r="U987" s="3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31"/>
      <c r="S988" s="31"/>
      <c r="T988" s="31"/>
      <c r="U988" s="3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31"/>
      <c r="S989" s="31"/>
      <c r="T989" s="31"/>
      <c r="U989" s="3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31"/>
      <c r="S990" s="31"/>
      <c r="T990" s="31"/>
      <c r="U990" s="3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31"/>
      <c r="S991" s="31"/>
      <c r="T991" s="31"/>
      <c r="U991" s="3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31"/>
      <c r="S992" s="31"/>
      <c r="T992" s="31"/>
      <c r="U992" s="3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31"/>
      <c r="S993" s="31"/>
      <c r="T993" s="31"/>
      <c r="U993" s="3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31"/>
      <c r="S994" s="31"/>
      <c r="T994" s="31"/>
      <c r="U994" s="3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31"/>
      <c r="S995" s="31"/>
      <c r="T995" s="31"/>
      <c r="U995" s="3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31"/>
      <c r="S996" s="31"/>
      <c r="T996" s="31"/>
      <c r="U996" s="3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31"/>
      <c r="S997" s="31"/>
      <c r="T997" s="31"/>
      <c r="U997" s="3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</sheetData>
  <mergeCells count="39">
    <mergeCell ref="K9:P9"/>
    <mergeCell ref="Q9:Q11"/>
    <mergeCell ref="K10:L10"/>
    <mergeCell ref="M10:N10"/>
    <mergeCell ref="O10:P10"/>
    <mergeCell ref="R9:S11"/>
    <mergeCell ref="T9:T11"/>
    <mergeCell ref="W52:Z52"/>
    <mergeCell ref="W53:Z53"/>
    <mergeCell ref="W54:Z54"/>
    <mergeCell ref="U9:U11"/>
    <mergeCell ref="W9:Y11"/>
    <mergeCell ref="AE9:AG11"/>
    <mergeCell ref="AI9:AK11"/>
    <mergeCell ref="AM9:AN11"/>
    <mergeCell ref="G1:M1"/>
    <mergeCell ref="R1:AE1"/>
    <mergeCell ref="A9:A13"/>
    <mergeCell ref="B9:B13"/>
    <mergeCell ref="C9:C12"/>
    <mergeCell ref="J9:J11"/>
    <mergeCell ref="AA9:AC11"/>
    <mergeCell ref="V10:V12"/>
    <mergeCell ref="D9:I9"/>
    <mergeCell ref="D10:E10"/>
    <mergeCell ref="F10:G10"/>
    <mergeCell ref="H10:I10"/>
    <mergeCell ref="A51:B51"/>
    <mergeCell ref="A54:B54"/>
    <mergeCell ref="A57:B57"/>
    <mergeCell ref="A81:B81"/>
    <mergeCell ref="A84:B84"/>
    <mergeCell ref="A60:B60"/>
    <mergeCell ref="A63:B63"/>
    <mergeCell ref="A66:B66"/>
    <mergeCell ref="A69:B69"/>
    <mergeCell ref="A72:B72"/>
    <mergeCell ref="A75:B75"/>
    <mergeCell ref="A78:B78"/>
  </mergeCells>
  <drawing r:id="rId1"/>
</worksheet>
</file>