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Category-wise Attainment\"/>
    </mc:Choice>
  </mc:AlternateContent>
  <xr:revisionPtr revIDLastSave="0" documentId="13_ncr:1_{358FB111-ADEB-4612-A2BE-1A43FA4D79A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6" i="1" l="1"/>
  <c r="Z16" i="1"/>
  <c r="Y16" i="1"/>
  <c r="AA15" i="1"/>
  <c r="Z15" i="1"/>
  <c r="Y15" i="1"/>
  <c r="Q5" i="1"/>
  <c r="Q4" i="1"/>
  <c r="Q3" i="1"/>
  <c r="Q8" i="1" s="1"/>
  <c r="U4" i="1" l="1"/>
  <c r="U5" i="1"/>
  <c r="U3" i="1"/>
  <c r="U8" i="1" s="1"/>
  <c r="AC16" i="1" l="1"/>
  <c r="AD16" i="1"/>
  <c r="AH16" i="1" s="1"/>
  <c r="AL16" i="1" s="1"/>
  <c r="AE16" i="1"/>
  <c r="X16" i="1"/>
  <c r="X15" i="1"/>
  <c r="P16" i="1"/>
  <c r="O16" i="1"/>
  <c r="AE44" i="1" l="1"/>
  <c r="AI16" i="1"/>
  <c r="AM16" i="1" s="1"/>
  <c r="AC44" i="1"/>
  <c r="AG16" i="1"/>
  <c r="AK16" i="1" s="1"/>
  <c r="AD44" i="1"/>
  <c r="AE43" i="1"/>
  <c r="AD43" i="1"/>
  <c r="AB16" i="1"/>
  <c r="AD45" i="1" l="1"/>
  <c r="AE45" i="1"/>
  <c r="AC43" i="1"/>
  <c r="AC45" i="1" s="1"/>
  <c r="AB15" i="1" l="1"/>
</calcChain>
</file>

<file path=xl/sharedStrings.xml><?xml version="1.0" encoding="utf-8"?>
<sst xmlns="http://schemas.openxmlformats.org/spreadsheetml/2006/main" count="138" uniqueCount="87">
  <si>
    <t>Total</t>
  </si>
  <si>
    <t>Course Code</t>
  </si>
  <si>
    <t>Course Titles</t>
  </si>
  <si>
    <t>Session</t>
  </si>
  <si>
    <t>No ofstudent</t>
  </si>
  <si>
    <t>CO1</t>
  </si>
  <si>
    <t>CO2</t>
  </si>
  <si>
    <t>CO3</t>
  </si>
  <si>
    <t>%</t>
  </si>
  <si>
    <t>Roll</t>
  </si>
  <si>
    <t>Students' Name</t>
  </si>
  <si>
    <t xml:space="preserve">        CO-Question Matrix</t>
  </si>
  <si>
    <t>Lab Exam</t>
  </si>
  <si>
    <t xml:space="preserve">Lab performnace </t>
  </si>
  <si>
    <t>CO attainment (%)</t>
  </si>
  <si>
    <t>Umme Habiba</t>
  </si>
  <si>
    <t>Tahsina Tanvin</t>
  </si>
  <si>
    <t>Avirup Rakshit</t>
  </si>
  <si>
    <t>Ismita Sukkur Tasin</t>
  </si>
  <si>
    <t>Aysha Siddika Marua</t>
  </si>
  <si>
    <t>Anik Barua</t>
  </si>
  <si>
    <t>Jannatul Ferdos Niha</t>
  </si>
  <si>
    <t>Safia Khanam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</si>
  <si>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</si>
  <si>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</si>
  <si>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</si>
  <si>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</si>
  <si>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</si>
  <si>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</si>
  <si>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</si>
  <si>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</si>
  <si>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</si>
  <si>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</si>
  <si>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Mohammod Rabbe Islam Jewel</t>
  </si>
  <si>
    <t>Rohit Kumar Chowdhury</t>
  </si>
  <si>
    <t>Wahedul Islam</t>
  </si>
  <si>
    <t>Md. Ariful Islam</t>
  </si>
  <si>
    <t>Durjoy Das</t>
  </si>
  <si>
    <t>Md Ali Akbar Sami</t>
  </si>
  <si>
    <t>MD.HABIBUL BASHER SAIKAT</t>
  </si>
  <si>
    <t>Mohammad Abdullah</t>
  </si>
  <si>
    <t>Zarin Tasnima Azad</t>
  </si>
  <si>
    <t>Lab Performance</t>
  </si>
  <si>
    <t>Operations of List and array in python</t>
  </si>
  <si>
    <t>Operation of stack and queue using list</t>
  </si>
  <si>
    <t>Infix to postfix notation</t>
  </si>
  <si>
    <t>Construction of binary tree and heap tree/ priority queue</t>
  </si>
  <si>
    <t>Analysis</t>
  </si>
  <si>
    <t>Design</t>
  </si>
  <si>
    <t>Implementation</t>
  </si>
  <si>
    <t xml:space="preserve">Performance </t>
  </si>
  <si>
    <t>Viva</t>
  </si>
  <si>
    <t>Quiz</t>
  </si>
  <si>
    <t>Report</t>
  </si>
  <si>
    <t>CSE 222</t>
  </si>
  <si>
    <t>Data Structure Lab</t>
  </si>
  <si>
    <t>Fall 2022</t>
  </si>
  <si>
    <t>No of Attempted students</t>
  </si>
  <si>
    <t>No of student achieved CO</t>
  </si>
  <si>
    <t>% students achieved CO</t>
  </si>
  <si>
    <t xml:space="preserve">CO attainment </t>
  </si>
  <si>
    <t>CO attainment for each student</t>
  </si>
  <si>
    <t>Performance (CO1)</t>
  </si>
  <si>
    <t>Performance (CO2)</t>
  </si>
  <si>
    <t>Report (10)</t>
  </si>
  <si>
    <t>Contents (60%)</t>
  </si>
  <si>
    <t>Organization(20%)</t>
  </si>
  <si>
    <t>Writing skills (20%)</t>
  </si>
  <si>
    <t>Mapping of Course Outcomes to Program Outcomes</t>
  </si>
  <si>
    <t>√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</si>
  <si>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</si>
  <si>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</si>
  <si>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</si>
  <si>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</si>
  <si>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</si>
  <si>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</si>
  <si>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</si>
  <si>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</si>
  <si>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</si>
  <si>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</si>
  <si>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</si>
  <si>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</si>
  <si>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CO4</t>
  </si>
  <si>
    <t>CO5</t>
  </si>
  <si>
    <t>CO6</t>
  </si>
  <si>
    <t>Section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</si>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</sst>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"/>
      <name val="Verdana"/>
      <charset val="1"/>
    </font>
    <font>
      <b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9" fontId="0" fillId="0" borderId="0" xfId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1" applyFont="1" applyBorder="1"/>
    <xf numFmtId="0" fontId="0" fillId="0" borderId="4" xfId="0" applyBorder="1" applyAlignme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9" fontId="0" fillId="0" borderId="1" xfId="1" applyFont="1" applyBorder="1" applyAlignment="1"/>
    <xf numFmtId="164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9" fontId="7" fillId="8" borderId="1" xfId="1" applyFont="1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8" fillId="0" borderId="6" xfId="1" applyNumberFormat="1" applyFont="1" applyFill="1" applyBorder="1" applyAlignment="1">
      <alignment horizontal="center" vertical="center"/>
    </xf>
    <xf numFmtId="9" fontId="9" fillId="0" borderId="1" xfId="1" applyFont="1" applyFill="1" applyBorder="1" applyAlignment="1">
      <alignment horizontal="center" vertical="center"/>
    </xf>
    <xf numFmtId="9" fontId="9" fillId="0" borderId="1" xfId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(Body)"/>
                <a:ea typeface="+mn-ea"/>
                <a:cs typeface="Arial" panose="020B0604020202020204" pitchFamily="34" charset="0"/>
              </a:defRPr>
            </a:pPr>
            <a:r>
              <a:rPr lang="en-GB" sz="1200" b="1">
                <a:latin typeface="Arial (Body)"/>
                <a:cs typeface="Arial" panose="020B0604020202020204" pitchFamily="34" charset="0"/>
              </a:rPr>
              <a:t>CSE 222: Data Structure Laboratory (DSL) </a:t>
            </a:r>
          </a:p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(Body)"/>
                <a:ea typeface="+mn-ea"/>
                <a:cs typeface="Arial" panose="020B0604020202020204" pitchFamily="34" charset="0"/>
              </a:defRPr>
            </a:pPr>
            <a:r>
              <a:rPr lang="en-GB" sz="1200" b="1">
                <a:latin typeface="Arial (Body)"/>
                <a:cs typeface="Arial" panose="020B0604020202020204" pitchFamily="34" charset="0"/>
              </a:rPr>
              <a:t>Section C1 - Fall 2022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pattFill prst="pct70">
              <a:fgClr>
                <a:schemeClr val="tx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horzBrick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D9-49EA-AC68-0EE106747935}"/>
              </c:ext>
            </c:extLst>
          </c:dPt>
          <c:dPt>
            <c:idx val="1"/>
            <c:bubble3D val="0"/>
            <c:spPr>
              <a:pattFill prst="dashUpDiag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D9-49EA-AC68-0EE106747935}"/>
              </c:ext>
            </c:extLst>
          </c:dPt>
          <c:dPt>
            <c:idx val="2"/>
            <c:bubble3D val="0"/>
            <c:spPr>
              <a:pattFill prst="pct70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D9-49EA-AC68-0EE106747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400" b="1"/>
                      <a:t>CO2, </a:t>
                    </a:r>
                    <a:fld id="{05EF0A27-4B12-4CB5-9A42-A73D8D1807B0}" type="VALUE">
                      <a:rPr lang="en-US" sz="1400" b="1"/>
                      <a:pPr/>
                      <a:t>[VALUE]</a:t>
                    </a:fld>
                    <a:endParaRPr lang="en-US" sz="1400" b="1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7D9-49EA-AC68-0EE10674793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(Body)"/>
                        <a:ea typeface="+mn-ea"/>
                        <a:cs typeface="+mn-cs"/>
                      </a:defRPr>
                    </a:pPr>
                    <a:r>
                      <a:rPr lang="en-US" sz="1400" b="1">
                        <a:latin typeface="Arial (Body)"/>
                      </a:rPr>
                      <a:t>CO3, </a:t>
                    </a:r>
                    <a:fld id="{91A670E7-B195-42B9-90D9-2AED27CA9C2A}" type="VALUE">
                      <a:rPr lang="en-US" sz="1400" b="1">
                        <a:latin typeface="Arial (Body)"/>
                      </a:rPr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Arial (Body)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sz="1400" b="1">
                      <a:latin typeface="Arial (Body)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7D9-49EA-AC68-0EE1067479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400" b="1"/>
                      <a:t>CO1, </a:t>
                    </a:r>
                    <a:fld id="{5D8F17A1-C72C-4D1C-B4F2-9031FF3826CA}" type="VALUE">
                      <a:rPr lang="en-US" sz="1400" b="1"/>
                      <a:pPr/>
                      <a:t>[VALUE]</a:t>
                    </a:fld>
                    <a:endParaRPr lang="en-US" sz="1400" b="1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7D9-49EA-AC68-0EE106747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(Body)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Sheet1!$AC$45:$AE$45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9-49EA-AC68-0EE10674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361472</xdr:colOff>
      <xdr:row>46</xdr:row>
      <xdr:rowOff>3572</xdr:rowOff>
    </xdr:from>
    <xdr:to>
      <xdr:col>35</xdr:col>
      <xdr:colOff>76200</xdr:colOff>
      <xdr:row>61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3"/>
  <sheetViews>
    <sheetView tabSelected="1" zoomScale="80" zoomScaleNormal="80" workbookViewId="0">
      <pane xSplit="1" ySplit="14" topLeftCell="B15" activePane="bottomRight" state="frozen"/>
      <selection pane="topRight" activeCell="B1" sqref="B1"/>
      <selection pane="bottomLeft" activeCell="A13" sqref="A13"/>
      <selection pane="bottomRight" activeCell="Z1" sqref="Z1:AL8"/>
    </sheetView>
  </sheetViews>
  <sheetFormatPr defaultRowHeight="14.4" x14ac:dyDescent="0.3"/>
  <cols>
    <col min="1" max="1" width="18.44140625" customWidth="1"/>
    <col min="2" max="2" width="44.109375" bestFit="1" customWidth="1"/>
    <col min="3" max="3" width="7.77734375" bestFit="1" customWidth="1"/>
    <col min="4" max="4" width="6.5546875" bestFit="1" customWidth="1"/>
    <col min="5" max="5" width="14.6640625" bestFit="1" customWidth="1"/>
    <col min="6" max="6" width="7.77734375" bestFit="1" customWidth="1"/>
    <col min="7" max="7" width="6.5546875" bestFit="1" customWidth="1"/>
    <col min="8" max="8" width="14.6640625" customWidth="1"/>
    <col min="9" max="9" width="7.77734375" bestFit="1" customWidth="1"/>
    <col min="10" max="10" width="16" bestFit="1" customWidth="1"/>
    <col min="11" max="11" width="14.6640625" customWidth="1"/>
    <col min="12" max="12" width="7.77734375" bestFit="1" customWidth="1"/>
    <col min="13" max="13" width="6.5546875" bestFit="1" customWidth="1"/>
    <col min="14" max="14" width="14.6640625" bestFit="1" customWidth="1"/>
    <col min="15" max="15" width="17.6640625" bestFit="1" customWidth="1"/>
    <col min="16" max="16" width="20.6640625" customWidth="1"/>
    <col min="17" max="17" width="12.44140625" bestFit="1" customWidth="1"/>
    <col min="18" max="18" width="14.109375" bestFit="1" customWidth="1"/>
    <col min="19" max="19" width="17.109375" bestFit="1" customWidth="1"/>
    <col min="20" max="20" width="17.77734375" bestFit="1" customWidth="1"/>
    <col min="21" max="21" width="9" bestFit="1" customWidth="1"/>
    <col min="22" max="23" width="20.6640625" customWidth="1"/>
    <col min="24" max="24" width="5.21875" bestFit="1" customWidth="1"/>
    <col min="25" max="25" width="4.88671875" bestFit="1" customWidth="1"/>
    <col min="26" max="26" width="5.33203125" style="1" bestFit="1" customWidth="1"/>
    <col min="27" max="27" width="5.21875" style="1" bestFit="1" customWidth="1"/>
    <col min="28" max="28" width="9.109375" style="1"/>
    <col min="31" max="32" width="9.109375" customWidth="1"/>
    <col min="40" max="40" width="9.109375" customWidth="1"/>
  </cols>
  <sheetData>
    <row r="1" spans="1:39" x14ac:dyDescent="0.3">
      <c r="A1" s="54" t="s">
        <v>1</v>
      </c>
      <c r="B1" s="54" t="s">
        <v>54</v>
      </c>
      <c r="I1" s="70" t="s">
        <v>11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2"/>
      <c r="Z1" s="70" t="s">
        <v>68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2"/>
    </row>
    <row r="2" spans="1:39" x14ac:dyDescent="0.3">
      <c r="A2" s="54" t="s">
        <v>2</v>
      </c>
      <c r="B2" s="54" t="s">
        <v>55</v>
      </c>
      <c r="I2" s="49"/>
      <c r="J2" s="49" t="s">
        <v>13</v>
      </c>
      <c r="K2" s="49" t="s">
        <v>12</v>
      </c>
      <c r="L2" s="49" t="s">
        <v>53</v>
      </c>
      <c r="M2" s="49" t="s">
        <v>52</v>
      </c>
      <c r="N2" s="49"/>
      <c r="O2" s="49"/>
      <c r="P2" s="49"/>
      <c r="Q2" s="49" t="s">
        <v>0</v>
      </c>
      <c r="R2" s="50"/>
      <c r="S2" s="50"/>
      <c r="T2" s="50"/>
      <c r="U2" s="50" t="s">
        <v>8</v>
      </c>
      <c r="Z2" s="53"/>
      <c r="AA2" s="48" t="s">
        <v>70</v>
      </c>
      <c r="AB2" s="48" t="s">
        <v>71</v>
      </c>
      <c r="AC2" s="48" t="s">
        <v>72</v>
      </c>
      <c r="AD2" s="48" t="s">
        <v>73</v>
      </c>
      <c r="AE2" s="47" t="s">
        <v>74</v>
      </c>
      <c r="AF2" s="47" t="s">
        <v>75</v>
      </c>
      <c r="AG2" s="47" t="s">
        <v>76</v>
      </c>
      <c r="AH2" s="48" t="s">
        <v>77</v>
      </c>
      <c r="AI2" s="48" t="s">
        <v>78</v>
      </c>
      <c r="AJ2" s="48" t="s">
        <v>79</v>
      </c>
      <c r="AK2" s="48" t="s">
        <v>80</v>
      </c>
      <c r="AL2" s="48" t="s">
        <v>81</v>
      </c>
    </row>
    <row r="3" spans="1:39" x14ac:dyDescent="0.3">
      <c r="A3" t="s">
        <v>85</v>
      </c>
      <c r="B3" t="s">
        <v>86</v>
      </c>
      <c r="I3" s="49" t="s">
        <v>5</v>
      </c>
      <c r="J3" s="27">
        <v>20</v>
      </c>
      <c r="K3" s="27"/>
      <c r="L3" s="27"/>
      <c r="M3" s="27">
        <v>20</v>
      </c>
      <c r="N3" s="27"/>
      <c r="O3" s="27"/>
      <c r="P3" s="28"/>
      <c r="Q3" s="27">
        <f>SUM(J3:P3)</f>
        <v>40</v>
      </c>
      <c r="R3" s="50"/>
      <c r="S3" s="50"/>
      <c r="T3" s="50"/>
      <c r="U3" s="29">
        <f>Q3/Q8</f>
        <v>0.36363636363636365</v>
      </c>
      <c r="Z3" s="53" t="s">
        <v>5</v>
      </c>
      <c r="AA3" s="48" t="s">
        <v>69</v>
      </c>
      <c r="AB3" s="48"/>
      <c r="AC3" s="48"/>
      <c r="AD3" s="48"/>
      <c r="AE3" s="47"/>
      <c r="AF3" s="47"/>
      <c r="AG3" s="47"/>
      <c r="AH3" s="48"/>
      <c r="AI3" s="48"/>
      <c r="AJ3" s="48"/>
      <c r="AK3" s="48"/>
      <c r="AL3" s="48"/>
    </row>
    <row r="4" spans="1:39" x14ac:dyDescent="0.3">
      <c r="A4" s="54" t="s">
        <v>3</v>
      </c>
      <c r="B4" s="54" t="s">
        <v>56</v>
      </c>
      <c r="I4" s="49" t="s">
        <v>6</v>
      </c>
      <c r="J4" s="27">
        <v>20</v>
      </c>
      <c r="K4" s="27"/>
      <c r="L4" s="27">
        <v>20</v>
      </c>
      <c r="M4" s="27"/>
      <c r="N4" s="27"/>
      <c r="O4" s="27"/>
      <c r="P4" s="28"/>
      <c r="Q4" s="27">
        <f>SUM(J4:P4)</f>
        <v>40</v>
      </c>
      <c r="R4" s="50"/>
      <c r="S4" s="50"/>
      <c r="T4" s="50"/>
      <c r="U4" s="29">
        <f>Q4/Q8</f>
        <v>0.36363636363636365</v>
      </c>
      <c r="Z4" s="53" t="s">
        <v>6</v>
      </c>
      <c r="AA4" s="48"/>
      <c r="AB4" s="48" t="s">
        <v>69</v>
      </c>
      <c r="AC4" s="48"/>
      <c r="AD4" s="48"/>
      <c r="AE4" s="47"/>
      <c r="AF4" s="47"/>
      <c r="AG4" s="47"/>
      <c r="AH4" s="48"/>
      <c r="AI4" s="48"/>
      <c r="AJ4" s="48"/>
      <c r="AK4" s="48"/>
      <c r="AL4" s="48"/>
    </row>
    <row r="5" spans="1:39" x14ac:dyDescent="0.3">
      <c r="A5" s="54" t="s">
        <v>4</v>
      </c>
      <c r="B5" s="54">
        <v>27</v>
      </c>
      <c r="I5" s="49" t="s">
        <v>7</v>
      </c>
      <c r="J5" s="27"/>
      <c r="K5" s="27">
        <v>30</v>
      </c>
      <c r="L5" s="27"/>
      <c r="M5" s="27"/>
      <c r="N5" s="27"/>
      <c r="O5" s="27"/>
      <c r="P5" s="28"/>
      <c r="Q5" s="27">
        <f>SUM(J5:P5)</f>
        <v>30</v>
      </c>
      <c r="R5" s="50"/>
      <c r="S5" s="50"/>
      <c r="T5" s="50"/>
      <c r="U5" s="29">
        <f>Q5/Q8</f>
        <v>0.27272727272727271</v>
      </c>
      <c r="Z5" s="53" t="s">
        <v>7</v>
      </c>
      <c r="AA5" s="48"/>
      <c r="AB5" s="48" t="s">
        <v>69</v>
      </c>
      <c r="AC5" s="48"/>
      <c r="AD5" s="48"/>
      <c r="AE5" s="47"/>
      <c r="AF5" s="47"/>
      <c r="AG5" s="47"/>
      <c r="AH5" s="48"/>
      <c r="AI5" s="48"/>
      <c r="AJ5" s="48"/>
      <c r="AK5" s="48"/>
      <c r="AL5" s="48"/>
    </row>
    <row r="6" spans="1:39" x14ac:dyDescent="0.3">
      <c r="I6" s="50"/>
      <c r="J6" s="26"/>
      <c r="K6" s="26"/>
      <c r="L6" s="26"/>
      <c r="M6" s="26"/>
      <c r="N6" s="26"/>
      <c r="O6" s="26"/>
      <c r="P6" s="26"/>
      <c r="Q6" s="26"/>
      <c r="R6" s="50"/>
      <c r="S6" s="50"/>
      <c r="T6" s="50"/>
      <c r="U6" s="4"/>
      <c r="Z6" s="53" t="s">
        <v>82</v>
      </c>
      <c r="AA6" s="48"/>
      <c r="AB6" s="48"/>
      <c r="AC6" s="48"/>
      <c r="AD6" s="48"/>
      <c r="AE6" s="47"/>
      <c r="AF6" s="47"/>
      <c r="AG6" s="47"/>
      <c r="AH6" s="48"/>
      <c r="AI6" s="48"/>
      <c r="AJ6" s="48"/>
      <c r="AK6" s="48"/>
      <c r="AL6" s="48"/>
    </row>
    <row r="7" spans="1:39" x14ac:dyDescent="0.3">
      <c r="I7" s="10"/>
      <c r="J7" s="26"/>
      <c r="K7" s="26"/>
      <c r="L7" s="26"/>
      <c r="M7" s="26"/>
      <c r="N7" s="26"/>
      <c r="O7" s="26"/>
      <c r="P7" s="26"/>
      <c r="Q7" s="26"/>
      <c r="R7" s="50"/>
      <c r="S7" s="50"/>
      <c r="T7" s="50"/>
      <c r="U7" s="5"/>
      <c r="Z7" s="6" t="s">
        <v>83</v>
      </c>
      <c r="AA7" s="6"/>
      <c r="AB7" s="6"/>
      <c r="AC7" s="53"/>
      <c r="AD7" s="53"/>
      <c r="AE7" s="53"/>
      <c r="AF7" s="53"/>
      <c r="AG7" s="53"/>
      <c r="AH7" s="53"/>
      <c r="AI7" s="53"/>
      <c r="AJ7" s="53"/>
      <c r="AK7" s="53"/>
      <c r="AL7" s="53"/>
    </row>
    <row r="8" spans="1:39" x14ac:dyDescent="0.3">
      <c r="I8" s="50"/>
      <c r="J8" s="50"/>
      <c r="K8" s="50"/>
      <c r="L8" s="50"/>
      <c r="M8" s="50"/>
      <c r="N8" s="50"/>
      <c r="O8" s="50"/>
      <c r="P8" s="50"/>
      <c r="Q8" s="49">
        <f>SUM(Q3:Q7)</f>
        <v>110</v>
      </c>
      <c r="R8" s="50"/>
      <c r="S8" s="50"/>
      <c r="T8" s="50"/>
      <c r="U8" s="4">
        <f>SUM(U3:U6)</f>
        <v>1</v>
      </c>
      <c r="Z8" s="6" t="s">
        <v>84</v>
      </c>
      <c r="AA8" s="6"/>
      <c r="AB8" s="6"/>
      <c r="AC8" s="53"/>
      <c r="AD8" s="53"/>
      <c r="AE8" s="53"/>
      <c r="AF8" s="53"/>
      <c r="AG8" s="53"/>
      <c r="AH8" s="53"/>
      <c r="AI8" s="53"/>
      <c r="AJ8" s="53"/>
      <c r="AK8" s="53"/>
      <c r="AL8" s="53"/>
    </row>
    <row r="11" spans="1:39" ht="15.75" customHeight="1" x14ac:dyDescent="0.3">
      <c r="A11" s="56" t="s">
        <v>9</v>
      </c>
      <c r="B11" s="56" t="s">
        <v>10</v>
      </c>
      <c r="C11" s="65" t="s">
        <v>42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73" t="s">
        <v>62</v>
      </c>
      <c r="P11" s="73" t="s">
        <v>63</v>
      </c>
      <c r="Q11" s="73" t="s">
        <v>50</v>
      </c>
      <c r="R11" s="57" t="s">
        <v>64</v>
      </c>
      <c r="S11" s="58"/>
      <c r="T11" s="59"/>
      <c r="U11" s="65" t="s">
        <v>12</v>
      </c>
      <c r="V11" s="55" t="s">
        <v>52</v>
      </c>
      <c r="W11" s="63" t="s">
        <v>51</v>
      </c>
      <c r="X11" s="7"/>
      <c r="Y11" s="65" t="s">
        <v>61</v>
      </c>
      <c r="Z11" s="65"/>
      <c r="AA11" s="65"/>
      <c r="AB11" s="11"/>
      <c r="AC11" s="65" t="s">
        <v>14</v>
      </c>
      <c r="AD11" s="65"/>
      <c r="AE11" s="65"/>
      <c r="AG11" s="65" t="s">
        <v>60</v>
      </c>
      <c r="AH11" s="65"/>
      <c r="AI11" s="65"/>
      <c r="AK11" s="65" t="s">
        <v>60</v>
      </c>
      <c r="AL11" s="65"/>
      <c r="AM11" s="65"/>
    </row>
    <row r="12" spans="1:39" x14ac:dyDescent="0.3">
      <c r="A12" s="56"/>
      <c r="B12" s="56"/>
      <c r="C12" s="66" t="s">
        <v>43</v>
      </c>
      <c r="D12" s="67"/>
      <c r="E12" s="68"/>
      <c r="F12" s="66" t="s">
        <v>44</v>
      </c>
      <c r="G12" s="67"/>
      <c r="H12" s="68"/>
      <c r="I12" s="66" t="s">
        <v>45</v>
      </c>
      <c r="J12" s="67"/>
      <c r="K12" s="68"/>
      <c r="L12" s="65" t="s">
        <v>46</v>
      </c>
      <c r="M12" s="65"/>
      <c r="N12" s="65"/>
      <c r="O12" s="74"/>
      <c r="P12" s="74"/>
      <c r="Q12" s="74"/>
      <c r="R12" s="60"/>
      <c r="S12" s="61"/>
      <c r="T12" s="62"/>
      <c r="U12" s="65"/>
      <c r="V12" s="56"/>
      <c r="W12" s="64"/>
      <c r="X12" s="76" t="s">
        <v>0</v>
      </c>
      <c r="Y12" s="65"/>
      <c r="Z12" s="65"/>
      <c r="AA12" s="65"/>
      <c r="AB12" s="6"/>
      <c r="AC12" s="65"/>
      <c r="AD12" s="65"/>
      <c r="AE12" s="65"/>
      <c r="AG12" s="65"/>
      <c r="AH12" s="65"/>
      <c r="AI12" s="65"/>
      <c r="AK12" s="65"/>
      <c r="AL12" s="65"/>
      <c r="AM12" s="65"/>
    </row>
    <row r="13" spans="1:39" x14ac:dyDescent="0.3">
      <c r="A13" s="56"/>
      <c r="B13" s="56"/>
      <c r="C13" s="15" t="s">
        <v>47</v>
      </c>
      <c r="D13" s="15" t="s">
        <v>48</v>
      </c>
      <c r="E13" s="15" t="s">
        <v>49</v>
      </c>
      <c r="F13" s="15" t="s">
        <v>47</v>
      </c>
      <c r="G13" s="15" t="s">
        <v>48</v>
      </c>
      <c r="H13" s="15" t="s">
        <v>49</v>
      </c>
      <c r="I13" s="15" t="s">
        <v>47</v>
      </c>
      <c r="J13" s="15" t="s">
        <v>48</v>
      </c>
      <c r="K13" s="15" t="s">
        <v>49</v>
      </c>
      <c r="L13" s="15" t="s">
        <v>47</v>
      </c>
      <c r="M13" s="15" t="s">
        <v>48</v>
      </c>
      <c r="N13" s="15" t="s">
        <v>49</v>
      </c>
      <c r="O13" s="75"/>
      <c r="P13" s="75"/>
      <c r="Q13" s="75"/>
      <c r="R13" s="49" t="s">
        <v>65</v>
      </c>
      <c r="S13" s="49" t="s">
        <v>66</v>
      </c>
      <c r="T13" s="49" t="s">
        <v>67</v>
      </c>
      <c r="U13" s="65"/>
      <c r="V13" s="56"/>
      <c r="W13" s="64"/>
      <c r="X13" s="77"/>
      <c r="Y13" s="65"/>
      <c r="Z13" s="65"/>
      <c r="AA13" s="65"/>
      <c r="AB13" s="6"/>
      <c r="AC13" s="65"/>
      <c r="AD13" s="65"/>
      <c r="AE13" s="65"/>
      <c r="AG13" s="65"/>
      <c r="AH13" s="65"/>
      <c r="AI13" s="65"/>
      <c r="AK13" s="65"/>
      <c r="AL13" s="65"/>
      <c r="AM13" s="65"/>
    </row>
    <row r="14" spans="1:39" ht="20.100000000000001" customHeight="1" x14ac:dyDescent="0.3">
      <c r="A14" s="56"/>
      <c r="B14" s="56"/>
      <c r="C14" s="38" t="s">
        <v>5</v>
      </c>
      <c r="D14" s="38" t="s">
        <v>5</v>
      </c>
      <c r="E14" s="38" t="s">
        <v>5</v>
      </c>
      <c r="F14" s="38" t="s">
        <v>5</v>
      </c>
      <c r="G14" s="38" t="s">
        <v>5</v>
      </c>
      <c r="H14" s="38" t="s">
        <v>5</v>
      </c>
      <c r="I14" s="39" t="s">
        <v>6</v>
      </c>
      <c r="J14" s="39" t="s">
        <v>6</v>
      </c>
      <c r="K14" s="39" t="s">
        <v>6</v>
      </c>
      <c r="L14" s="39" t="s">
        <v>6</v>
      </c>
      <c r="M14" s="39" t="s">
        <v>6</v>
      </c>
      <c r="N14" s="39" t="s">
        <v>6</v>
      </c>
      <c r="O14" s="16"/>
      <c r="P14" s="16"/>
      <c r="Q14" s="16"/>
      <c r="R14" s="51" t="s">
        <v>6</v>
      </c>
      <c r="S14" s="16" t="s">
        <v>6</v>
      </c>
      <c r="T14" s="16" t="s">
        <v>6</v>
      </c>
      <c r="U14" s="16" t="s">
        <v>7</v>
      </c>
      <c r="V14" s="16" t="s">
        <v>5</v>
      </c>
      <c r="W14" s="52"/>
      <c r="X14" s="78"/>
      <c r="Y14" s="34" t="s">
        <v>5</v>
      </c>
      <c r="Z14" s="35" t="s">
        <v>6</v>
      </c>
      <c r="AA14" s="35" t="s">
        <v>7</v>
      </c>
      <c r="AB14" s="36" t="s">
        <v>0</v>
      </c>
      <c r="AC14" s="37" t="s">
        <v>5</v>
      </c>
      <c r="AD14" s="36" t="s">
        <v>6</v>
      </c>
      <c r="AE14" s="36" t="s">
        <v>7</v>
      </c>
      <c r="AG14" s="37" t="s">
        <v>5</v>
      </c>
      <c r="AH14" s="36" t="s">
        <v>6</v>
      </c>
      <c r="AI14" s="36" t="s">
        <v>7</v>
      </c>
      <c r="AK14" s="37" t="s">
        <v>5</v>
      </c>
      <c r="AL14" s="36" t="s">
        <v>6</v>
      </c>
      <c r="AM14" s="36" t="s">
        <v>7</v>
      </c>
    </row>
    <row r="15" spans="1:39" ht="20.100000000000001" customHeight="1" x14ac:dyDescent="0.3">
      <c r="A15" s="56"/>
      <c r="B15" s="56"/>
      <c r="C15" s="2">
        <v>4</v>
      </c>
      <c r="D15" s="8">
        <v>3</v>
      </c>
      <c r="E15" s="9">
        <v>3</v>
      </c>
      <c r="F15" s="2">
        <v>4</v>
      </c>
      <c r="G15" s="8">
        <v>3</v>
      </c>
      <c r="H15" s="9">
        <v>3</v>
      </c>
      <c r="I15" s="2">
        <v>4</v>
      </c>
      <c r="J15" s="8">
        <v>3</v>
      </c>
      <c r="K15" s="9">
        <v>3</v>
      </c>
      <c r="L15" s="2">
        <v>4</v>
      </c>
      <c r="M15" s="8">
        <v>3</v>
      </c>
      <c r="N15" s="9">
        <v>3</v>
      </c>
      <c r="O15" s="21">
        <v>10</v>
      </c>
      <c r="P15" s="20">
        <v>10</v>
      </c>
      <c r="Q15" s="9">
        <v>20</v>
      </c>
      <c r="R15" s="9">
        <v>6</v>
      </c>
      <c r="S15" s="22">
        <v>2</v>
      </c>
      <c r="T15" s="22">
        <v>2</v>
      </c>
      <c r="U15" s="24">
        <v>30</v>
      </c>
      <c r="V15" s="23">
        <v>20</v>
      </c>
      <c r="W15" s="23">
        <v>10</v>
      </c>
      <c r="X15" s="3">
        <f>SUM(Q15,S15,T15,U15,V15)</f>
        <v>74</v>
      </c>
      <c r="Y15" s="43">
        <f>SUMIF($C$14:$V$14,I$3,$C15:$V15)</f>
        <v>40</v>
      </c>
      <c r="Z15" s="45">
        <f>SUMIF($C$14:$V$14,I$4,$C15:$V15)</f>
        <v>30</v>
      </c>
      <c r="AA15" s="46">
        <f>SUMIF($C$14:$V$14,I$5,$C15:$V15)</f>
        <v>30</v>
      </c>
      <c r="AB15" s="12">
        <f>SUM(Y15:AA15)</f>
        <v>100</v>
      </c>
      <c r="AC15" s="32" t="s">
        <v>8</v>
      </c>
      <c r="AD15" s="30" t="s">
        <v>8</v>
      </c>
      <c r="AE15" s="33" t="s">
        <v>8</v>
      </c>
      <c r="AG15" s="32"/>
      <c r="AH15" s="30"/>
      <c r="AI15" s="33"/>
      <c r="AK15" s="32"/>
      <c r="AL15" s="30"/>
      <c r="AM15" s="33"/>
    </row>
    <row r="16" spans="1:39" ht="15.9" customHeight="1" x14ac:dyDescent="0.3">
      <c r="A16" s="17">
        <v>2104010202225</v>
      </c>
      <c r="B16" s="18" t="s">
        <v>15</v>
      </c>
      <c r="C16" s="17">
        <v>4</v>
      </c>
      <c r="D16" s="17">
        <v>3</v>
      </c>
      <c r="E16" s="17">
        <v>3</v>
      </c>
      <c r="F16" s="17">
        <v>4</v>
      </c>
      <c r="G16" s="17">
        <v>3</v>
      </c>
      <c r="H16" s="17">
        <v>3</v>
      </c>
      <c r="I16" s="17">
        <v>4</v>
      </c>
      <c r="J16" s="17">
        <v>3</v>
      </c>
      <c r="K16" s="17">
        <v>0</v>
      </c>
      <c r="L16" s="17">
        <v>4</v>
      </c>
      <c r="M16" s="17">
        <v>3</v>
      </c>
      <c r="N16" s="17">
        <v>0</v>
      </c>
      <c r="O16" s="19">
        <f>SUM(C16:H16)/2</f>
        <v>10</v>
      </c>
      <c r="P16" s="19">
        <f>SUM(I16:N16)/2</f>
        <v>7</v>
      </c>
      <c r="Q16" s="19">
        <v>17</v>
      </c>
      <c r="R16" s="19">
        <v>6</v>
      </c>
      <c r="S16" s="13">
        <v>2</v>
      </c>
      <c r="T16" s="13">
        <v>2</v>
      </c>
      <c r="U16" s="13">
        <v>8</v>
      </c>
      <c r="V16" s="13">
        <v>6</v>
      </c>
      <c r="W16" s="13">
        <v>6.5</v>
      </c>
      <c r="X16" s="25">
        <f>SUM(Q16,S16,T16,U16,V16)</f>
        <v>35</v>
      </c>
      <c r="Y16" s="44">
        <f>SUMIF($C$14:$V$14,I$3,$C16:$V16)</f>
        <v>26</v>
      </c>
      <c r="Z16" s="44">
        <f>SUMIF($C$14:$V$14,I$4,$C16:$V16)</f>
        <v>24</v>
      </c>
      <c r="AA16" s="44">
        <f>SUMIF($C$14:$V$14,I$5,$C16:$V16)</f>
        <v>8</v>
      </c>
      <c r="AB16" s="31">
        <f t="shared" ref="AB16" si="0">SUM(Y16:AA16)</f>
        <v>58</v>
      </c>
      <c r="AC16" s="47">
        <f>Y16/Y$15</f>
        <v>0.65</v>
      </c>
      <c r="AD16" s="47">
        <f>Z16/Z$15</f>
        <v>0.8</v>
      </c>
      <c r="AE16" s="47">
        <f>AA16/AA$15</f>
        <v>0.26666666666666666</v>
      </c>
      <c r="AG16" s="48">
        <f>IF((AC16)&gt;=50%, 2, (IF((AC16)&lt;25%, 0, 1)))</f>
        <v>2</v>
      </c>
      <c r="AH16" s="48">
        <f>IF((AD16)&gt;=50%, 2, (IF((AD16)&lt;25%, 0, 1)))</f>
        <v>2</v>
      </c>
      <c r="AI16" s="48">
        <f>IF((AE16)&gt;=50%, 2, (IF((AE16)&lt;25%, 0, 1)))</f>
        <v>1</v>
      </c>
      <c r="AK16" s="48" t="str">
        <f>IF(AG16=2,"Att", (IF(AG16=0,"Not","Weak")))</f>
        <v>Att</v>
      </c>
      <c r="AL16" s="48" t="str">
        <f t="shared" ref="AL16:AM16" si="1">IF(AH16=2,"Att", (IF(AH16=0,"Not","Weak")))</f>
        <v>Att</v>
      </c>
      <c r="AM16" s="48" t="str">
        <f t="shared" si="1"/>
        <v>Weak</v>
      </c>
    </row>
    <row r="17" spans="1:39" ht="15.9" customHeight="1" x14ac:dyDescent="0.3">
      <c r="A17" s="17">
        <v>2104010202226</v>
      </c>
      <c r="B17" s="1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9"/>
      <c r="P17" s="19"/>
      <c r="Q17" s="19"/>
      <c r="R17" s="19"/>
      <c r="S17" s="13"/>
      <c r="T17" s="13"/>
      <c r="U17" s="13"/>
      <c r="V17" s="13"/>
      <c r="W17" s="13"/>
      <c r="X17" s="25"/>
      <c r="Y17" s="44"/>
      <c r="Z17" s="44"/>
      <c r="AA17" s="44"/>
      <c r="AB17" s="31"/>
      <c r="AC17" s="47"/>
      <c r="AD17" s="47"/>
      <c r="AE17" s="47"/>
      <c r="AG17" s="48"/>
      <c r="AH17" s="48"/>
      <c r="AI17" s="48"/>
      <c r="AK17" s="48"/>
      <c r="AL17" s="48"/>
      <c r="AM17" s="48"/>
    </row>
    <row r="18" spans="1:39" ht="15.9" customHeight="1" x14ac:dyDescent="0.3">
      <c r="A18" s="17">
        <v>2104010202227</v>
      </c>
      <c r="B18" s="18" t="s">
        <v>17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3"/>
      <c r="T18" s="13"/>
      <c r="U18" s="13"/>
      <c r="V18" s="13"/>
      <c r="W18" s="13"/>
      <c r="X18" s="25"/>
      <c r="Y18" s="44"/>
      <c r="Z18" s="44"/>
      <c r="AA18" s="44"/>
      <c r="AB18" s="31"/>
      <c r="AC18" s="47"/>
      <c r="AD18" s="47"/>
      <c r="AE18" s="47"/>
      <c r="AG18" s="48"/>
      <c r="AH18" s="48"/>
      <c r="AI18" s="48"/>
      <c r="AK18" s="48"/>
      <c r="AL18" s="48"/>
      <c r="AM18" s="48"/>
    </row>
    <row r="19" spans="1:39" ht="15.9" customHeight="1" x14ac:dyDescent="0.3">
      <c r="A19" s="17">
        <v>2104010202228</v>
      </c>
      <c r="B19" s="18" t="s">
        <v>18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9"/>
      <c r="P19" s="19"/>
      <c r="Q19" s="19"/>
      <c r="R19" s="19"/>
      <c r="S19" s="13"/>
      <c r="T19" s="13"/>
      <c r="U19" s="13"/>
      <c r="V19" s="13"/>
      <c r="W19" s="13"/>
      <c r="X19" s="25"/>
      <c r="Y19" s="44"/>
      <c r="Z19" s="44"/>
      <c r="AA19" s="44"/>
      <c r="AB19" s="31"/>
      <c r="AC19" s="47"/>
      <c r="AD19" s="47"/>
      <c r="AE19" s="47"/>
      <c r="AG19" s="48"/>
      <c r="AH19" s="48"/>
      <c r="AI19" s="48"/>
      <c r="AK19" s="48"/>
      <c r="AL19" s="48"/>
      <c r="AM19" s="48"/>
    </row>
    <row r="20" spans="1:39" ht="15.9" customHeight="1" x14ac:dyDescent="0.3">
      <c r="A20" s="17">
        <v>2104010202229</v>
      </c>
      <c r="B20" s="18" t="s">
        <v>19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9"/>
      <c r="P20" s="19"/>
      <c r="Q20" s="19"/>
      <c r="R20" s="19"/>
      <c r="S20" s="13"/>
      <c r="T20" s="13"/>
      <c r="U20" s="13"/>
      <c r="V20" s="13"/>
      <c r="W20" s="13"/>
      <c r="X20" s="25"/>
      <c r="Y20" s="44"/>
      <c r="Z20" s="44"/>
      <c r="AA20" s="44"/>
      <c r="AB20" s="31"/>
      <c r="AC20" s="47"/>
      <c r="AD20" s="47"/>
      <c r="AE20" s="47"/>
      <c r="AG20" s="48"/>
      <c r="AH20" s="48"/>
      <c r="AI20" s="48"/>
      <c r="AK20" s="48"/>
      <c r="AL20" s="48"/>
      <c r="AM20" s="48"/>
    </row>
    <row r="21" spans="1:39" ht="15.9" customHeight="1" x14ac:dyDescent="0.3">
      <c r="A21" s="17">
        <v>2104010202230</v>
      </c>
      <c r="B21" s="18" t="s">
        <v>20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9"/>
      <c r="P21" s="19"/>
      <c r="Q21" s="19"/>
      <c r="R21" s="19"/>
      <c r="S21" s="13"/>
      <c r="T21" s="13"/>
      <c r="U21" s="13"/>
      <c r="V21" s="13"/>
      <c r="W21" s="13"/>
      <c r="X21" s="25"/>
      <c r="Y21" s="44"/>
      <c r="Z21" s="44"/>
      <c r="AA21" s="44"/>
      <c r="AB21" s="31"/>
      <c r="AC21" s="47"/>
      <c r="AD21" s="47"/>
      <c r="AE21" s="47"/>
      <c r="AG21" s="48"/>
      <c r="AH21" s="48"/>
      <c r="AI21" s="48"/>
      <c r="AK21" s="48"/>
      <c r="AL21" s="48"/>
      <c r="AM21" s="48"/>
    </row>
    <row r="22" spans="1:39" ht="15.9" customHeight="1" x14ac:dyDescent="0.3">
      <c r="A22" s="17">
        <v>2104010202231</v>
      </c>
      <c r="B22" s="18" t="s">
        <v>21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9"/>
      <c r="P22" s="19"/>
      <c r="Q22" s="19"/>
      <c r="R22" s="19"/>
      <c r="S22" s="13"/>
      <c r="T22" s="13"/>
      <c r="U22" s="13"/>
      <c r="V22" s="13"/>
      <c r="W22" s="13"/>
      <c r="X22" s="25"/>
      <c r="Y22" s="44"/>
      <c r="Z22" s="44"/>
      <c r="AA22" s="44"/>
      <c r="AB22" s="31"/>
      <c r="AC22" s="47"/>
      <c r="AD22" s="47"/>
      <c r="AE22" s="47"/>
      <c r="AG22" s="48"/>
      <c r="AH22" s="48"/>
      <c r="AI22" s="48"/>
      <c r="AK22" s="48"/>
      <c r="AL22" s="48"/>
      <c r="AM22" s="48"/>
    </row>
    <row r="23" spans="1:39" ht="15.9" customHeight="1" x14ac:dyDescent="0.3">
      <c r="A23" s="17">
        <v>2104010202232</v>
      </c>
      <c r="B23" s="18" t="s">
        <v>22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9"/>
      <c r="P23" s="19"/>
      <c r="Q23" s="19"/>
      <c r="R23" s="19"/>
      <c r="S23" s="13"/>
      <c r="T23" s="13"/>
      <c r="U23" s="13"/>
      <c r="V23" s="13"/>
      <c r="W23" s="13"/>
      <c r="X23" s="25"/>
      <c r="Y23" s="44"/>
      <c r="Z23" s="44"/>
      <c r="AA23" s="44"/>
      <c r="AB23" s="31"/>
      <c r="AC23" s="47"/>
      <c r="AD23" s="47"/>
      <c r="AE23" s="47"/>
      <c r="AG23" s="48"/>
      <c r="AH23" s="48"/>
      <c r="AI23" s="48"/>
      <c r="AK23" s="48"/>
      <c r="AL23" s="48"/>
      <c r="AM23" s="48"/>
    </row>
    <row r="24" spans="1:39" ht="15.9" customHeight="1" x14ac:dyDescent="0.3">
      <c r="A24" s="17">
        <v>2104010202235</v>
      </c>
      <c r="B24" s="18" t="s">
        <v>23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9"/>
      <c r="P24" s="19"/>
      <c r="Q24" s="19"/>
      <c r="R24" s="19"/>
      <c r="S24" s="13"/>
      <c r="T24" s="13"/>
      <c r="U24" s="13"/>
      <c r="V24" s="13"/>
      <c r="W24" s="13"/>
      <c r="X24" s="25"/>
      <c r="Y24" s="44"/>
      <c r="Z24" s="44"/>
      <c r="AA24" s="44"/>
      <c r="AB24" s="31"/>
      <c r="AC24" s="47"/>
      <c r="AD24" s="47"/>
      <c r="AE24" s="47"/>
      <c r="AG24" s="48"/>
      <c r="AH24" s="48"/>
      <c r="AI24" s="48"/>
      <c r="AK24" s="48"/>
      <c r="AL24" s="48"/>
      <c r="AM24" s="48"/>
    </row>
    <row r="25" spans="1:39" ht="15.9" customHeight="1" x14ac:dyDescent="0.3">
      <c r="A25" s="17">
        <v>2104010202236</v>
      </c>
      <c r="B25" s="18" t="s">
        <v>24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9"/>
      <c r="P25" s="19"/>
      <c r="Q25" s="19"/>
      <c r="R25" s="19"/>
      <c r="S25" s="13"/>
      <c r="T25" s="13"/>
      <c r="U25" s="13"/>
      <c r="V25" s="13"/>
      <c r="W25" s="13"/>
      <c r="X25" s="25"/>
      <c r="Y25" s="44"/>
      <c r="Z25" s="44"/>
      <c r="AA25" s="44"/>
      <c r="AB25" s="31"/>
      <c r="AC25" s="47"/>
      <c r="AD25" s="47"/>
      <c r="AE25" s="47"/>
      <c r="AG25" s="48"/>
      <c r="AH25" s="48"/>
      <c r="AI25" s="48"/>
      <c r="AK25" s="48"/>
      <c r="AL25" s="48"/>
      <c r="AM25" s="48"/>
    </row>
    <row r="26" spans="1:39" ht="15.9" customHeight="1" x14ac:dyDescent="0.3">
      <c r="A26" s="17">
        <v>2104010202237</v>
      </c>
      <c r="B26" s="18" t="s">
        <v>25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9"/>
      <c r="P26" s="19"/>
      <c r="Q26" s="19"/>
      <c r="R26" s="19"/>
      <c r="S26" s="13"/>
      <c r="T26" s="13"/>
      <c r="U26" s="13"/>
      <c r="V26" s="13"/>
      <c r="W26" s="13"/>
      <c r="X26" s="25"/>
      <c r="Y26" s="44"/>
      <c r="Z26" s="44"/>
      <c r="AA26" s="44"/>
      <c r="AB26" s="31"/>
      <c r="AC26" s="47"/>
      <c r="AD26" s="47"/>
      <c r="AE26" s="47"/>
      <c r="AG26" s="48"/>
      <c r="AH26" s="48"/>
      <c r="AI26" s="48"/>
      <c r="AK26" s="48"/>
      <c r="AL26" s="48"/>
      <c r="AM26" s="48"/>
    </row>
    <row r="27" spans="1:39" ht="15.9" customHeight="1" x14ac:dyDescent="0.3">
      <c r="A27" s="17">
        <v>2104010202238</v>
      </c>
      <c r="B27" s="18" t="s">
        <v>26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9"/>
      <c r="P27" s="19"/>
      <c r="Q27" s="19"/>
      <c r="R27" s="19"/>
      <c r="S27" s="13"/>
      <c r="T27" s="13"/>
      <c r="U27" s="13"/>
      <c r="V27" s="13"/>
      <c r="W27" s="13"/>
      <c r="X27" s="25"/>
      <c r="Y27" s="44"/>
      <c r="Z27" s="44"/>
      <c r="AA27" s="44"/>
      <c r="AB27" s="31"/>
      <c r="AC27" s="47"/>
      <c r="AD27" s="47"/>
      <c r="AE27" s="47"/>
      <c r="AG27" s="48"/>
      <c r="AH27" s="48"/>
      <c r="AI27" s="48"/>
      <c r="AK27" s="48"/>
      <c r="AL27" s="48"/>
      <c r="AM27" s="48"/>
    </row>
    <row r="28" spans="1:39" ht="15.9" customHeight="1" x14ac:dyDescent="0.3">
      <c r="A28" s="17">
        <v>2104010202239</v>
      </c>
      <c r="B28" s="18" t="s">
        <v>27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9"/>
      <c r="P28" s="19"/>
      <c r="Q28" s="19"/>
      <c r="R28" s="19"/>
      <c r="S28" s="13"/>
      <c r="T28" s="13"/>
      <c r="U28" s="13"/>
      <c r="V28" s="13"/>
      <c r="W28" s="13"/>
      <c r="X28" s="25"/>
      <c r="Y28" s="44"/>
      <c r="Z28" s="44"/>
      <c r="AA28" s="44"/>
      <c r="AB28" s="31"/>
      <c r="AC28" s="47"/>
      <c r="AD28" s="47"/>
      <c r="AE28" s="47"/>
      <c r="AG28" s="48"/>
      <c r="AH28" s="48"/>
      <c r="AI28" s="48"/>
      <c r="AK28" s="48"/>
      <c r="AL28" s="48"/>
      <c r="AM28" s="48"/>
    </row>
    <row r="29" spans="1:39" ht="15.9" customHeight="1" x14ac:dyDescent="0.3">
      <c r="A29" s="17">
        <v>2104010202240</v>
      </c>
      <c r="B29" s="18" t="s">
        <v>28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9"/>
      <c r="P29" s="19"/>
      <c r="Q29" s="19"/>
      <c r="R29" s="19"/>
      <c r="S29" s="13"/>
      <c r="T29" s="13"/>
      <c r="U29" s="13"/>
      <c r="V29" s="13"/>
      <c r="W29" s="13"/>
      <c r="X29" s="25"/>
      <c r="Y29" s="44"/>
      <c r="Z29" s="44"/>
      <c r="AA29" s="44"/>
      <c r="AB29" s="31"/>
      <c r="AC29" s="47"/>
      <c r="AD29" s="47"/>
      <c r="AE29" s="47"/>
      <c r="AG29" s="48"/>
      <c r="AH29" s="48"/>
      <c r="AI29" s="48"/>
      <c r="AK29" s="48"/>
      <c r="AL29" s="48"/>
      <c r="AM29" s="48"/>
    </row>
    <row r="30" spans="1:39" ht="15.9" customHeight="1" x14ac:dyDescent="0.3">
      <c r="A30" s="17">
        <v>2104010202241</v>
      </c>
      <c r="B30" s="18" t="s">
        <v>29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9"/>
      <c r="P30" s="19"/>
      <c r="Q30" s="19"/>
      <c r="R30" s="19"/>
      <c r="S30" s="13"/>
      <c r="T30" s="13"/>
      <c r="U30" s="13"/>
      <c r="V30" s="13"/>
      <c r="W30" s="13"/>
      <c r="X30" s="25"/>
      <c r="Y30" s="44"/>
      <c r="Z30" s="44"/>
      <c r="AA30" s="44"/>
      <c r="AB30" s="31"/>
      <c r="AC30" s="47"/>
      <c r="AD30" s="47"/>
      <c r="AE30" s="47"/>
      <c r="AG30" s="48"/>
      <c r="AH30" s="48"/>
      <c r="AI30" s="48"/>
      <c r="AK30" s="48"/>
      <c r="AL30" s="48"/>
      <c r="AM30" s="48"/>
    </row>
    <row r="31" spans="1:39" ht="15.9" customHeight="1" x14ac:dyDescent="0.3">
      <c r="A31" s="17">
        <v>2104010202242</v>
      </c>
      <c r="B31" s="18" t="s">
        <v>30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9"/>
      <c r="P31" s="19"/>
      <c r="Q31" s="19"/>
      <c r="R31" s="19"/>
      <c r="S31" s="13"/>
      <c r="T31" s="13"/>
      <c r="U31" s="13"/>
      <c r="V31" s="13"/>
      <c r="W31" s="13"/>
      <c r="X31" s="25"/>
      <c r="Y31" s="44"/>
      <c r="Z31" s="44"/>
      <c r="AA31" s="44"/>
      <c r="AB31" s="31"/>
      <c r="AC31" s="47"/>
      <c r="AD31" s="47"/>
      <c r="AE31" s="47"/>
      <c r="AG31" s="48"/>
      <c r="AH31" s="48"/>
      <c r="AI31" s="48"/>
      <c r="AK31" s="48"/>
      <c r="AL31" s="48"/>
      <c r="AM31" s="48"/>
    </row>
    <row r="32" spans="1:39" ht="15.9" customHeight="1" x14ac:dyDescent="0.3">
      <c r="A32" s="17">
        <v>2104010202243</v>
      </c>
      <c r="B32" s="18" t="s">
        <v>31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9"/>
      <c r="P32" s="19"/>
      <c r="Q32" s="19"/>
      <c r="R32" s="19"/>
      <c r="S32" s="13"/>
      <c r="T32" s="13"/>
      <c r="U32" s="13"/>
      <c r="V32" s="13"/>
      <c r="W32" s="13"/>
      <c r="X32" s="25"/>
      <c r="Y32" s="44"/>
      <c r="Z32" s="44"/>
      <c r="AA32" s="44"/>
      <c r="AB32" s="31"/>
      <c r="AC32" s="47"/>
      <c r="AD32" s="47"/>
      <c r="AE32" s="47"/>
      <c r="AG32" s="48"/>
      <c r="AH32" s="48"/>
      <c r="AI32" s="48"/>
      <c r="AK32" s="48"/>
      <c r="AL32" s="48"/>
      <c r="AM32" s="48"/>
    </row>
    <row r="33" spans="1:39" ht="15.9" customHeight="1" x14ac:dyDescent="0.3">
      <c r="A33" s="17">
        <v>2104010202244</v>
      </c>
      <c r="B33" s="18" t="s">
        <v>32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9"/>
      <c r="P33" s="19"/>
      <c r="Q33" s="19"/>
      <c r="R33" s="19"/>
      <c r="S33" s="13"/>
      <c r="T33" s="13"/>
      <c r="U33" s="13"/>
      <c r="V33" s="13"/>
      <c r="W33" s="13"/>
      <c r="X33" s="25"/>
      <c r="Y33" s="44"/>
      <c r="Z33" s="44"/>
      <c r="AA33" s="44"/>
      <c r="AB33" s="31"/>
      <c r="AC33" s="47"/>
      <c r="AD33" s="47"/>
      <c r="AE33" s="47"/>
      <c r="AG33" s="48"/>
      <c r="AH33" s="48"/>
      <c r="AI33" s="48"/>
      <c r="AK33" s="48"/>
      <c r="AL33" s="48"/>
      <c r="AM33" s="48"/>
    </row>
    <row r="34" spans="1:39" ht="15.9" customHeight="1" x14ac:dyDescent="0.3">
      <c r="A34" s="17">
        <v>2104010202246</v>
      </c>
      <c r="B34" s="18" t="s">
        <v>33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9"/>
      <c r="P34" s="19"/>
      <c r="Q34" s="19"/>
      <c r="R34" s="19"/>
      <c r="S34" s="13"/>
      <c r="T34" s="13"/>
      <c r="U34" s="13"/>
      <c r="V34" s="13"/>
      <c r="W34" s="13"/>
      <c r="X34" s="25"/>
      <c r="Y34" s="44"/>
      <c r="Z34" s="44"/>
      <c r="AA34" s="44"/>
      <c r="AB34" s="31"/>
      <c r="AC34" s="47"/>
      <c r="AD34" s="47"/>
      <c r="AE34" s="47"/>
      <c r="AG34" s="48"/>
      <c r="AH34" s="48"/>
      <c r="AI34" s="48"/>
      <c r="AK34" s="48"/>
      <c r="AL34" s="48"/>
      <c r="AM34" s="48"/>
    </row>
    <row r="35" spans="1:39" ht="15.9" customHeight="1" x14ac:dyDescent="0.3">
      <c r="A35" s="17">
        <v>2104010202247</v>
      </c>
      <c r="B35" s="18" t="s">
        <v>34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9"/>
      <c r="P35" s="19"/>
      <c r="Q35" s="19"/>
      <c r="R35" s="19"/>
      <c r="S35" s="13"/>
      <c r="T35" s="13"/>
      <c r="U35" s="13"/>
      <c r="V35" s="13"/>
      <c r="W35" s="13"/>
      <c r="X35" s="25"/>
      <c r="Y35" s="44"/>
      <c r="Z35" s="44"/>
      <c r="AA35" s="44"/>
      <c r="AB35" s="31"/>
      <c r="AC35" s="47"/>
      <c r="AD35" s="47"/>
      <c r="AE35" s="47"/>
      <c r="AG35" s="48"/>
      <c r="AH35" s="48"/>
      <c r="AI35" s="48"/>
      <c r="AK35" s="48"/>
      <c r="AL35" s="48"/>
      <c r="AM35" s="48"/>
    </row>
    <row r="36" spans="1:39" ht="15.9" customHeight="1" x14ac:dyDescent="0.3">
      <c r="A36" s="17">
        <v>2104010202248</v>
      </c>
      <c r="B36" s="18" t="s">
        <v>35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9"/>
      <c r="P36" s="19"/>
      <c r="Q36" s="19"/>
      <c r="R36" s="19"/>
      <c r="S36" s="13"/>
      <c r="T36" s="13"/>
      <c r="U36" s="13"/>
      <c r="V36" s="13"/>
      <c r="W36" s="13"/>
      <c r="X36" s="25"/>
      <c r="Y36" s="44"/>
      <c r="Z36" s="44"/>
      <c r="AA36" s="44"/>
      <c r="AB36" s="31"/>
      <c r="AC36" s="47"/>
      <c r="AD36" s="47"/>
      <c r="AE36" s="47"/>
      <c r="AG36" s="48"/>
      <c r="AH36" s="48"/>
      <c r="AI36" s="48"/>
      <c r="AK36" s="48"/>
      <c r="AL36" s="48"/>
      <c r="AM36" s="48"/>
    </row>
    <row r="37" spans="1:39" ht="15.9" customHeight="1" x14ac:dyDescent="0.3">
      <c r="A37" s="17">
        <v>2104010202249</v>
      </c>
      <c r="B37" s="18" t="s">
        <v>36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9"/>
      <c r="P37" s="19"/>
      <c r="Q37" s="19"/>
      <c r="R37" s="19"/>
      <c r="S37" s="13"/>
      <c r="T37" s="13"/>
      <c r="U37" s="13"/>
      <c r="V37" s="13"/>
      <c r="W37" s="13"/>
      <c r="X37" s="25"/>
      <c r="Y37" s="44"/>
      <c r="Z37" s="44"/>
      <c r="AA37" s="44"/>
      <c r="AB37" s="31"/>
      <c r="AC37" s="47"/>
      <c r="AD37" s="47"/>
      <c r="AE37" s="47"/>
      <c r="AG37" s="48"/>
      <c r="AH37" s="48"/>
      <c r="AI37" s="48"/>
      <c r="AK37" s="48"/>
      <c r="AL37" s="48"/>
      <c r="AM37" s="48"/>
    </row>
    <row r="38" spans="1:39" ht="15.9" customHeight="1" x14ac:dyDescent="0.3">
      <c r="A38" s="17">
        <v>2104010202252</v>
      </c>
      <c r="B38" s="18" t="s">
        <v>37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9"/>
      <c r="P38" s="19"/>
      <c r="Q38" s="19"/>
      <c r="R38" s="19"/>
      <c r="S38" s="13"/>
      <c r="T38" s="13"/>
      <c r="U38" s="13"/>
      <c r="V38" s="13"/>
      <c r="W38" s="13"/>
      <c r="X38" s="25"/>
      <c r="Y38" s="44"/>
      <c r="Z38" s="44"/>
      <c r="AA38" s="44"/>
      <c r="AB38" s="31"/>
      <c r="AC38" s="47"/>
      <c r="AD38" s="47"/>
      <c r="AE38" s="47"/>
      <c r="AG38" s="48"/>
      <c r="AH38" s="48"/>
      <c r="AI38" s="48"/>
      <c r="AK38" s="48"/>
      <c r="AL38" s="48"/>
      <c r="AM38" s="48"/>
    </row>
    <row r="39" spans="1:39" ht="15.9" customHeight="1" x14ac:dyDescent="0.3">
      <c r="A39" s="17">
        <v>2104010202253</v>
      </c>
      <c r="B39" s="18" t="s">
        <v>38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9"/>
      <c r="P39" s="19"/>
      <c r="Q39" s="19"/>
      <c r="R39" s="19"/>
      <c r="S39" s="13"/>
      <c r="T39" s="13"/>
      <c r="U39" s="13"/>
      <c r="V39" s="13"/>
      <c r="W39" s="13"/>
      <c r="X39" s="25"/>
      <c r="Y39" s="44"/>
      <c r="Z39" s="44"/>
      <c r="AA39" s="44"/>
      <c r="AB39" s="31"/>
      <c r="AC39" s="47"/>
      <c r="AD39" s="47"/>
      <c r="AE39" s="47"/>
      <c r="AG39" s="48"/>
      <c r="AH39" s="48"/>
      <c r="AI39" s="48"/>
      <c r="AK39" s="48"/>
      <c r="AL39" s="48"/>
      <c r="AM39" s="48"/>
    </row>
    <row r="40" spans="1:39" ht="15.9" customHeight="1" x14ac:dyDescent="0.3">
      <c r="A40" s="17">
        <v>2104010202254</v>
      </c>
      <c r="B40" s="18" t="s">
        <v>39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9"/>
      <c r="P40" s="19"/>
      <c r="Q40" s="13"/>
      <c r="R40" s="13"/>
      <c r="S40" s="13"/>
      <c r="T40" s="13"/>
      <c r="U40" s="13"/>
      <c r="V40" s="13"/>
      <c r="W40" s="13"/>
      <c r="X40" s="25"/>
      <c r="Y40" s="44"/>
      <c r="Z40" s="44"/>
      <c r="AA40" s="44"/>
      <c r="AB40" s="31"/>
      <c r="AC40" s="47"/>
      <c r="AD40" s="47"/>
      <c r="AE40" s="47"/>
      <c r="AG40" s="48"/>
      <c r="AH40" s="48"/>
      <c r="AI40" s="48"/>
      <c r="AK40" s="48"/>
      <c r="AL40" s="48"/>
      <c r="AM40" s="48"/>
    </row>
    <row r="41" spans="1:39" ht="15.9" customHeight="1" x14ac:dyDescent="0.3">
      <c r="A41" s="17">
        <v>2104010202278</v>
      </c>
      <c r="B41" s="18" t="s">
        <v>40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9"/>
      <c r="P41" s="19"/>
      <c r="Q41" s="13"/>
      <c r="R41" s="13"/>
      <c r="S41" s="13"/>
      <c r="T41" s="13"/>
      <c r="U41" s="13"/>
      <c r="V41" s="13"/>
      <c r="W41" s="13"/>
      <c r="X41" s="25"/>
      <c r="Y41" s="44"/>
      <c r="Z41" s="44"/>
      <c r="AA41" s="44"/>
      <c r="AB41" s="31"/>
      <c r="AC41" s="47"/>
      <c r="AD41" s="47"/>
      <c r="AE41" s="47"/>
      <c r="AG41" s="48"/>
      <c r="AH41" s="48"/>
      <c r="AI41" s="48"/>
      <c r="AK41" s="48"/>
      <c r="AL41" s="48"/>
      <c r="AM41" s="48"/>
    </row>
    <row r="42" spans="1:39" ht="15.9" customHeight="1" x14ac:dyDescent="0.3">
      <c r="A42" s="17">
        <v>2104010202293</v>
      </c>
      <c r="B42" s="18" t="s">
        <v>41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9"/>
      <c r="P42" s="19"/>
      <c r="Q42" s="13"/>
      <c r="R42" s="13"/>
      <c r="S42" s="13"/>
      <c r="T42" s="13"/>
      <c r="U42" s="13"/>
      <c r="V42" s="13"/>
      <c r="W42" s="13"/>
      <c r="X42" s="25"/>
      <c r="Y42" s="44"/>
      <c r="Z42" s="44"/>
      <c r="AA42" s="44"/>
      <c r="AB42" s="31"/>
      <c r="AC42" s="47"/>
      <c r="AD42" s="47"/>
      <c r="AE42" s="47"/>
      <c r="AG42" s="48"/>
      <c r="AH42" s="48"/>
      <c r="AI42" s="48"/>
      <c r="AK42" s="48"/>
      <c r="AL42" s="48"/>
      <c r="AM42" s="48"/>
    </row>
    <row r="43" spans="1:39" x14ac:dyDescent="0.3">
      <c r="A43" s="14"/>
      <c r="B43" s="14"/>
      <c r="Y43" s="70" t="s">
        <v>57</v>
      </c>
      <c r="Z43" s="71"/>
      <c r="AA43" s="71"/>
      <c r="AB43" s="72"/>
      <c r="AC43" s="40">
        <f>COUNT(AC16:AC42)</f>
        <v>1</v>
      </c>
      <c r="AD43" s="40">
        <f t="shared" ref="AD43:AE43" si="2">COUNT(AD16:AD42)</f>
        <v>1</v>
      </c>
      <c r="AE43" s="40">
        <f t="shared" si="2"/>
        <v>1</v>
      </c>
    </row>
    <row r="44" spans="1:39" x14ac:dyDescent="0.3">
      <c r="A44" s="14"/>
      <c r="B44" s="14"/>
      <c r="Y44" s="70" t="s">
        <v>58</v>
      </c>
      <c r="Z44" s="71"/>
      <c r="AA44" s="71"/>
      <c r="AB44" s="72"/>
      <c r="AC44" s="40">
        <f>COUNTIF(AC16:AC42,"&gt;=25%")</f>
        <v>1</v>
      </c>
      <c r="AD44" s="40">
        <f>COUNTIF(AD16:AD42,"&gt;=25%")</f>
        <v>1</v>
      </c>
      <c r="AE44" s="40">
        <f>COUNTIF(AE16:AE42,"&gt;=25%")</f>
        <v>1</v>
      </c>
    </row>
    <row r="45" spans="1:39" x14ac:dyDescent="0.3">
      <c r="A45" s="69"/>
      <c r="B45" s="69"/>
      <c r="Y45" s="70" t="s">
        <v>59</v>
      </c>
      <c r="Z45" s="71"/>
      <c r="AA45" s="71"/>
      <c r="AB45" s="72"/>
      <c r="AC45" s="41">
        <f>AC44/AC43</f>
        <v>1</v>
      </c>
      <c r="AD45" s="42">
        <f t="shared" ref="AD45:AE45" si="3">AD44/AD43</f>
        <v>1</v>
      </c>
      <c r="AE45" s="41">
        <f t="shared" si="3"/>
        <v>1</v>
      </c>
    </row>
    <row r="46" spans="1:39" x14ac:dyDescent="0.3">
      <c r="A46" s="14"/>
      <c r="B46" s="14"/>
    </row>
    <row r="47" spans="1:39" x14ac:dyDescent="0.3">
      <c r="A47" s="14"/>
      <c r="B47" s="14"/>
    </row>
    <row r="48" spans="1:39" x14ac:dyDescent="0.3">
      <c r="A48" s="69"/>
      <c r="B48" s="69"/>
    </row>
    <row r="49" spans="1:2" x14ac:dyDescent="0.3">
      <c r="A49" s="14"/>
      <c r="B49" s="14"/>
    </row>
    <row r="50" spans="1:2" x14ac:dyDescent="0.3">
      <c r="A50" s="14"/>
      <c r="B50" s="14"/>
    </row>
    <row r="51" spans="1:2" x14ac:dyDescent="0.3">
      <c r="A51" s="69"/>
      <c r="B51" s="69"/>
    </row>
    <row r="52" spans="1:2" x14ac:dyDescent="0.3">
      <c r="A52" s="14"/>
      <c r="B52" s="14"/>
    </row>
    <row r="53" spans="1:2" x14ac:dyDescent="0.3">
      <c r="A53" s="14"/>
      <c r="B53" s="14"/>
    </row>
    <row r="54" spans="1:2" x14ac:dyDescent="0.3">
      <c r="A54" s="69"/>
      <c r="B54" s="69"/>
    </row>
    <row r="55" spans="1:2" x14ac:dyDescent="0.3">
      <c r="A55" s="14"/>
      <c r="B55" s="14"/>
    </row>
    <row r="56" spans="1:2" x14ac:dyDescent="0.3">
      <c r="A56" s="14"/>
      <c r="B56" s="14"/>
    </row>
    <row r="57" spans="1:2" x14ac:dyDescent="0.3">
      <c r="A57" s="69"/>
      <c r="B57" s="69"/>
    </row>
    <row r="58" spans="1:2" x14ac:dyDescent="0.3">
      <c r="A58" s="14"/>
      <c r="B58" s="14"/>
    </row>
    <row r="59" spans="1:2" x14ac:dyDescent="0.3">
      <c r="A59" s="14"/>
      <c r="B59" s="14"/>
    </row>
    <row r="60" spans="1:2" x14ac:dyDescent="0.3">
      <c r="A60" s="69"/>
      <c r="B60" s="69"/>
    </row>
    <row r="61" spans="1:2" x14ac:dyDescent="0.3">
      <c r="A61" s="14"/>
      <c r="B61" s="14"/>
    </row>
    <row r="62" spans="1:2" x14ac:dyDescent="0.3">
      <c r="A62" s="14"/>
      <c r="B62" s="14"/>
    </row>
    <row r="63" spans="1:2" x14ac:dyDescent="0.3">
      <c r="A63" s="69"/>
      <c r="B63" s="69"/>
    </row>
    <row r="64" spans="1:2" x14ac:dyDescent="0.3">
      <c r="A64" s="14"/>
      <c r="B64" s="14"/>
    </row>
    <row r="65" spans="1:2" x14ac:dyDescent="0.3">
      <c r="A65" s="14"/>
      <c r="B65" s="14"/>
    </row>
    <row r="66" spans="1:2" x14ac:dyDescent="0.3">
      <c r="A66" s="69"/>
      <c r="B66" s="69"/>
    </row>
    <row r="67" spans="1:2" x14ac:dyDescent="0.3">
      <c r="A67" s="14"/>
      <c r="B67" s="14"/>
    </row>
    <row r="68" spans="1:2" x14ac:dyDescent="0.3">
      <c r="A68" s="14"/>
      <c r="B68" s="14"/>
    </row>
    <row r="69" spans="1:2" x14ac:dyDescent="0.3">
      <c r="A69" s="69"/>
      <c r="B69" s="69"/>
    </row>
    <row r="70" spans="1:2" x14ac:dyDescent="0.3">
      <c r="A70" s="14"/>
      <c r="B70" s="14"/>
    </row>
    <row r="71" spans="1:2" x14ac:dyDescent="0.3">
      <c r="A71" s="14"/>
      <c r="B71" s="14"/>
    </row>
    <row r="72" spans="1:2" x14ac:dyDescent="0.3">
      <c r="A72" s="69"/>
      <c r="B72" s="69"/>
    </row>
    <row r="73" spans="1:2" x14ac:dyDescent="0.3">
      <c r="A73" s="14"/>
      <c r="B73" s="14"/>
    </row>
    <row r="74" spans="1:2" x14ac:dyDescent="0.3">
      <c r="A74" s="14"/>
      <c r="B74" s="14"/>
    </row>
    <row r="75" spans="1:2" x14ac:dyDescent="0.3">
      <c r="A75" s="69"/>
      <c r="B75" s="69"/>
    </row>
    <row r="76" spans="1:2" x14ac:dyDescent="0.3">
      <c r="A76" s="14"/>
      <c r="B76" s="14"/>
    </row>
    <row r="77" spans="1:2" x14ac:dyDescent="0.3">
      <c r="A77" s="14"/>
      <c r="B77" s="14"/>
    </row>
    <row r="78" spans="1:2" x14ac:dyDescent="0.3">
      <c r="A78" s="69"/>
      <c r="B78" s="69"/>
    </row>
    <row r="79" spans="1:2" x14ac:dyDescent="0.3">
      <c r="A79" s="14"/>
      <c r="B79" s="14"/>
    </row>
    <row r="80" spans="1:2" x14ac:dyDescent="0.3">
      <c r="A80" s="14"/>
      <c r="B80" s="14"/>
    </row>
    <row r="81" spans="1:2" x14ac:dyDescent="0.3">
      <c r="A81" s="69"/>
      <c r="B81" s="69"/>
    </row>
    <row r="82" spans="1:2" x14ac:dyDescent="0.3">
      <c r="A82" s="14"/>
      <c r="B82" s="14"/>
    </row>
    <row r="83" spans="1:2" x14ac:dyDescent="0.3">
      <c r="A83" s="14"/>
      <c r="B83" s="14"/>
    </row>
    <row r="84" spans="1:2" x14ac:dyDescent="0.3">
      <c r="A84" s="69"/>
      <c r="B84" s="69"/>
    </row>
    <row r="85" spans="1:2" x14ac:dyDescent="0.3">
      <c r="A85" s="14"/>
      <c r="B85" s="14"/>
    </row>
    <row r="86" spans="1:2" x14ac:dyDescent="0.3">
      <c r="A86" s="14"/>
      <c r="B86" s="14"/>
    </row>
    <row r="87" spans="1:2" x14ac:dyDescent="0.3">
      <c r="A87" s="69"/>
      <c r="B87" s="69"/>
    </row>
    <row r="88" spans="1:2" x14ac:dyDescent="0.3">
      <c r="A88" s="14"/>
      <c r="B88" s="14"/>
    </row>
    <row r="89" spans="1:2" x14ac:dyDescent="0.3">
      <c r="A89" s="14"/>
      <c r="B89" s="14"/>
    </row>
    <row r="90" spans="1:2" x14ac:dyDescent="0.3">
      <c r="A90" s="69"/>
      <c r="B90" s="69"/>
    </row>
    <row r="91" spans="1:2" x14ac:dyDescent="0.3">
      <c r="A91" s="14"/>
      <c r="B91" s="14"/>
    </row>
    <row r="92" spans="1:2" x14ac:dyDescent="0.3">
      <c r="A92" s="14"/>
      <c r="B92" s="14"/>
    </row>
    <row r="93" spans="1:2" x14ac:dyDescent="0.3">
      <c r="A93" s="69"/>
      <c r="B93" s="69"/>
    </row>
  </sheetData>
  <mergeCells count="41">
    <mergeCell ref="Z1:AL1"/>
    <mergeCell ref="Y43:AB43"/>
    <mergeCell ref="Y44:AB44"/>
    <mergeCell ref="Y45:AB45"/>
    <mergeCell ref="A87:B87"/>
    <mergeCell ref="A45:B45"/>
    <mergeCell ref="A48:B48"/>
    <mergeCell ref="Q11:Q13"/>
    <mergeCell ref="O11:O13"/>
    <mergeCell ref="P11:P13"/>
    <mergeCell ref="I1:U1"/>
    <mergeCell ref="AG11:AI13"/>
    <mergeCell ref="AK11:AM13"/>
    <mergeCell ref="A11:A15"/>
    <mergeCell ref="B11:B15"/>
    <mergeCell ref="X12:X14"/>
    <mergeCell ref="A60:B60"/>
    <mergeCell ref="A63:B63"/>
    <mergeCell ref="A66:B66"/>
    <mergeCell ref="A51:B51"/>
    <mergeCell ref="A54:B54"/>
    <mergeCell ref="A57:B57"/>
    <mergeCell ref="A93:B93"/>
    <mergeCell ref="A78:B78"/>
    <mergeCell ref="A81:B81"/>
    <mergeCell ref="A84:B84"/>
    <mergeCell ref="A69:B69"/>
    <mergeCell ref="A72:B72"/>
    <mergeCell ref="A75:B75"/>
    <mergeCell ref="A90:B90"/>
    <mergeCell ref="C12:E12"/>
    <mergeCell ref="C11:N11"/>
    <mergeCell ref="F12:H12"/>
    <mergeCell ref="L12:N12"/>
    <mergeCell ref="U11:U13"/>
    <mergeCell ref="I12:K12"/>
    <mergeCell ref="V11:V13"/>
    <mergeCell ref="R11:T12"/>
    <mergeCell ref="W11:W13"/>
    <mergeCell ref="Y11:AA13"/>
    <mergeCell ref="AC11:A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HP</cp:lastModifiedBy>
  <dcterms:created xsi:type="dcterms:W3CDTF">2022-05-29T15:06:08Z</dcterms:created>
  <dcterms:modified xsi:type="dcterms:W3CDTF">2023-06-06T15:39:44Z</dcterms:modified>
</cp:coreProperties>
</file>