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sh\PycharmProjects\PyQt_CalibrationIRT59\protocols\"/>
    </mc:Choice>
  </mc:AlternateContent>
  <bookViews>
    <workbookView xWindow="0" yWindow="0" windowWidth="28800" windowHeight="12330"/>
  </bookViews>
  <sheets>
    <sheet name="Протокол калибровки" sheetId="1" r:id="rId1"/>
  </sheets>
  <calcPr calcId="162913"/>
</workbook>
</file>

<file path=xl/calcChain.xml><?xml version="1.0" encoding="utf-8"?>
<calcChain xmlns="http://schemas.openxmlformats.org/spreadsheetml/2006/main">
  <c r="K90" i="1" l="1"/>
  <c r="I90" i="1"/>
  <c r="M90" i="1" s="1"/>
  <c r="K89" i="1"/>
  <c r="I89" i="1"/>
  <c r="M89" i="1" s="1"/>
  <c r="K88" i="1"/>
  <c r="I88" i="1"/>
  <c r="M88" i="1" s="1"/>
  <c r="K87" i="1"/>
  <c r="I87" i="1"/>
  <c r="M87" i="1" s="1"/>
  <c r="K86" i="1"/>
  <c r="I86" i="1"/>
  <c r="M86" i="1" s="1"/>
  <c r="I72" i="1"/>
  <c r="M72" i="1" s="1"/>
  <c r="I59" i="1"/>
  <c r="M59" i="1" s="1"/>
  <c r="M46" i="1"/>
  <c r="K46" i="1"/>
  <c r="I46" i="1"/>
  <c r="M45" i="1"/>
  <c r="K45" i="1"/>
  <c r="I45" i="1"/>
  <c r="M44" i="1"/>
  <c r="K44" i="1"/>
  <c r="I44" i="1"/>
  <c r="K43" i="1"/>
  <c r="I43" i="1"/>
  <c r="M43" i="1" s="1"/>
  <c r="M42" i="1"/>
  <c r="K42" i="1"/>
  <c r="I42" i="1"/>
</calcChain>
</file>

<file path=xl/sharedStrings.xml><?xml version="1.0" encoding="utf-8"?>
<sst xmlns="http://schemas.openxmlformats.org/spreadsheetml/2006/main" count="164" uniqueCount="101">
  <si>
    <t>ПРОТОКОЛ КАЛИБРОВКИ №</t>
  </si>
  <si>
    <t>Дата калибровки:</t>
  </si>
  <si>
    <t>09.01.2021</t>
  </si>
  <si>
    <t>МЕСТОПОЛОЖЕНИЕ</t>
  </si>
  <si>
    <t>СРЕДСТВО ИЗМЕРЕНИЯ</t>
  </si>
  <si>
    <t>Предприятие:</t>
  </si>
  <si>
    <t>Рефтинская ГРЭС</t>
  </si>
  <si>
    <t>Тип, модель ИП:</t>
  </si>
  <si>
    <t>ИРТ 5920Н</t>
  </si>
  <si>
    <t>Подразделение:</t>
  </si>
  <si>
    <t>ЛМКИП</t>
  </si>
  <si>
    <t>Заводской номер:</t>
  </si>
  <si>
    <t>04Н-22910</t>
  </si>
  <si>
    <t>Позиция:</t>
  </si>
  <si>
    <t>3 ЗК-353</t>
  </si>
  <si>
    <t>Год выпуска:</t>
  </si>
  <si>
    <t>2010</t>
  </si>
  <si>
    <t>КАЛИБРОВКА</t>
  </si>
  <si>
    <t>КАЛИБРАТОР</t>
  </si>
  <si>
    <t>Тип калибровки:</t>
  </si>
  <si>
    <t>периодическая</t>
  </si>
  <si>
    <t>Модель:</t>
  </si>
  <si>
    <t>МЕТРАН-510</t>
  </si>
  <si>
    <t>Межкалибровочный интервал:</t>
  </si>
  <si>
    <t>614223</t>
  </si>
  <si>
    <t>Температура окр.среды:</t>
  </si>
  <si>
    <t>25.0</t>
  </si>
  <si>
    <t>Отн. влажность воздуха:</t>
  </si>
  <si>
    <t>75.6</t>
  </si>
  <si>
    <t>Атмосферное давление:</t>
  </si>
  <si>
    <t>102.4</t>
  </si>
  <si>
    <t>Операции калибровки</t>
  </si>
  <si>
    <t>Наименование операции</t>
  </si>
  <si>
    <t>Результат</t>
  </si>
  <si>
    <t>Внешний осмотр</t>
  </si>
  <si>
    <t>соответствует</t>
  </si>
  <si>
    <t>Опробование</t>
  </si>
  <si>
    <t>Проверка основной погрешности измерительного  канала ИРТ</t>
  </si>
  <si>
    <t>тип</t>
  </si>
  <si>
    <t>значение</t>
  </si>
  <si>
    <t>нижнее</t>
  </si>
  <si>
    <t>верхнее</t>
  </si>
  <si>
    <t>входной сигнал</t>
  </si>
  <si>
    <t>0-20 мА</t>
  </si>
  <si>
    <t>0</t>
  </si>
  <si>
    <t>20</t>
  </si>
  <si>
    <t>выходной сигнал</t>
  </si>
  <si>
    <t>кгс/см</t>
  </si>
  <si>
    <t>6.4</t>
  </si>
  <si>
    <t>передаточная характеристика</t>
  </si>
  <si>
    <t>линейная</t>
  </si>
  <si>
    <t>допускаемая основная приведенная погрешность, %</t>
  </si>
  <si>
    <t>1,762</t>
  </si>
  <si>
    <t>Данные калибровки</t>
  </si>
  <si>
    <t>поверяемая точка</t>
  </si>
  <si>
    <t xml:space="preserve">абсолютное  выходного сигнала, </t>
  </si>
  <si>
    <t xml:space="preserve">значение выходного сигнала, </t>
  </si>
  <si>
    <t xml:space="preserve">абсолютное отклонение, </t>
  </si>
  <si>
    <t xml:space="preserve">допускаемое абсолютное отклонение, </t>
  </si>
  <si>
    <t>относительное отклонение (приведенное), %</t>
  </si>
  <si>
    <t>% от диапа-зона входного сигнала</t>
  </si>
  <si>
    <t xml:space="preserve">абсолютное значение входного, </t>
  </si>
  <si>
    <t>1,000</t>
  </si>
  <si>
    <t>0,320</t>
  </si>
  <si>
    <t>0,311</t>
  </si>
  <si>
    <t>5,000</t>
  </si>
  <si>
    <t>1,600</t>
  </si>
  <si>
    <t>1,595</t>
  </si>
  <si>
    <t>10,000</t>
  </si>
  <si>
    <t>3,200</t>
  </si>
  <si>
    <t>3,201</t>
  </si>
  <si>
    <t>15,000</t>
  </si>
  <si>
    <t>4,800</t>
  </si>
  <si>
    <t>4,807</t>
  </si>
  <si>
    <t>19,000</t>
  </si>
  <si>
    <t>6,080</t>
  </si>
  <si>
    <t>6,120</t>
  </si>
  <si>
    <t>Встроенный источник напряжения 24В(без нагрузки)</t>
  </si>
  <si>
    <t>напряжение</t>
  </si>
  <si>
    <t>24В</t>
  </si>
  <si>
    <t>2,000</t>
  </si>
  <si>
    <t xml:space="preserve">абсолютное значение выходного сигнала, </t>
  </si>
  <si>
    <t>Значение входного сигнала, %</t>
  </si>
  <si>
    <t xml:space="preserve">абсолютное значение входного,  </t>
  </si>
  <si>
    <t>24,000</t>
  </si>
  <si>
    <t>24,310</t>
  </si>
  <si>
    <t>Встроенный источник напряжения 24В(под нагрузкой 820 Ом)</t>
  </si>
  <si>
    <t>24,120</t>
  </si>
  <si>
    <t>Унифицированный выходной сигнал постоянного тока</t>
  </si>
  <si>
    <t>—</t>
  </si>
  <si>
    <t>ток</t>
  </si>
  <si>
    <t>0,000</t>
  </si>
  <si>
    <t xml:space="preserve">абсолютное значение, </t>
  </si>
  <si>
    <t>Заключение по результатам калибровки всех каналов</t>
  </si>
  <si>
    <t>Заключение по результатам калибровки</t>
  </si>
  <si>
    <t>не годен</t>
  </si>
  <si>
    <t>Калибровщик:</t>
  </si>
  <si>
    <t>Соколова</t>
  </si>
  <si>
    <t>Сдал:</t>
  </si>
  <si>
    <t>Петров</t>
  </si>
  <si>
    <t>подпись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</si>
</sst>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i/>
      <sz val="10"/>
      <name val="Arial"/>
      <family val="2"/>
      <charset val="204"/>
    </font>
    <font>
      <b/>
      <sz val="6"/>
      <name val="Arial"/>
      <family val="2"/>
      <charset val="204"/>
    </font>
    <font>
      <sz val="6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0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vertical="top" wrapText="1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0" xfId="0" applyFont="1" applyAlignment="1">
      <alignment horizontal="left" vertical="justify" wrapText="1"/>
    </xf>
    <xf numFmtId="0" fontId="8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40" xfId="0" applyFont="1" applyBorder="1"/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1" fillId="0" borderId="2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37" xfId="0" applyFont="1" applyBorder="1" applyAlignment="1">
      <alignment horizontal="center" vertical="top" wrapText="1"/>
    </xf>
    <xf numFmtId="0" fontId="0" fillId="0" borderId="38" xfId="0" applyBorder="1"/>
    <xf numFmtId="0" fontId="0" fillId="0" borderId="39" xfId="0" applyBorder="1"/>
    <xf numFmtId="0" fontId="2" fillId="0" borderId="37" xfId="0" applyFont="1" applyBorder="1" applyAlignment="1">
      <alignment horizontal="center" vertical="top" wrapText="1"/>
    </xf>
    <xf numFmtId="0" fontId="1" fillId="0" borderId="40" xfId="0" applyFont="1" applyBorder="1" applyAlignment="1">
      <alignment horizontal="center"/>
    </xf>
    <xf numFmtId="0" fontId="0" fillId="0" borderId="40" xfId="0" applyBorder="1"/>
    <xf numFmtId="0" fontId="1" fillId="0" borderId="41" xfId="0" applyFont="1" applyBorder="1" applyAlignment="1">
      <alignment horizontal="center"/>
    </xf>
    <xf numFmtId="0" fontId="0" fillId="0" borderId="19" xfId="0" applyBorder="1"/>
    <xf numFmtId="164" fontId="0" fillId="0" borderId="42" xfId="0" applyNumberFormat="1" applyBorder="1" applyAlignment="1">
      <alignment horizontal="center"/>
    </xf>
    <xf numFmtId="164" fontId="1" fillId="0" borderId="42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Border="1"/>
    <xf numFmtId="0" fontId="1" fillId="0" borderId="2" xfId="0" applyFont="1" applyBorder="1" applyAlignment="1">
      <alignment horizontal="center"/>
    </xf>
    <xf numFmtId="0" fontId="0" fillId="0" borderId="21" xfId="0" applyBorder="1"/>
    <xf numFmtId="0" fontId="1" fillId="0" borderId="3" xfId="0" applyFont="1" applyBorder="1" applyAlignment="1">
      <alignment horizontal="center"/>
    </xf>
    <xf numFmtId="0" fontId="0" fillId="0" borderId="18" xfId="0" applyBorder="1"/>
    <xf numFmtId="0" fontId="1" fillId="0" borderId="23" xfId="0" applyFont="1" applyBorder="1" applyAlignment="1">
      <alignment horizontal="center"/>
    </xf>
    <xf numFmtId="0" fontId="0" fillId="0" borderId="23" xfId="0" applyBorder="1"/>
    <xf numFmtId="164" fontId="1" fillId="0" borderId="44" xfId="0" applyNumberFormat="1" applyFon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1" fillId="0" borderId="9" xfId="0" applyFont="1" applyBorder="1" applyAlignment="1">
      <alignment horizontal="center"/>
    </xf>
    <xf numFmtId="0" fontId="0" fillId="0" borderId="36" xfId="0" applyBorder="1"/>
    <xf numFmtId="164" fontId="0" fillId="0" borderId="10" xfId="0" applyNumberForma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1" fillId="0" borderId="37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38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0" fillId="0" borderId="45" xfId="0" applyBorder="1"/>
    <xf numFmtId="0" fontId="0" fillId="0" borderId="32" xfId="0" applyBorder="1"/>
    <xf numFmtId="0" fontId="0" fillId="0" borderId="33" xfId="0" applyBorder="1"/>
    <xf numFmtId="0" fontId="0" fillId="0" borderId="35" xfId="0" applyBorder="1"/>
    <xf numFmtId="0" fontId="1" fillId="0" borderId="46" xfId="0" applyFont="1" applyBorder="1" applyAlignment="1">
      <alignment horizontal="center" vertical="center" wrapText="1"/>
    </xf>
    <xf numFmtId="0" fontId="0" fillId="0" borderId="20" xfId="0" applyBorder="1"/>
    <xf numFmtId="0" fontId="1" fillId="0" borderId="34" xfId="0" applyFont="1" applyBorder="1" applyAlignment="1">
      <alignment horizontal="center"/>
    </xf>
    <xf numFmtId="0" fontId="0" fillId="0" borderId="24" xfId="0" applyBorder="1"/>
    <xf numFmtId="0" fontId="8" fillId="0" borderId="1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0" fillId="0" borderId="29" xfId="0" applyBorder="1"/>
    <xf numFmtId="0" fontId="8" fillId="0" borderId="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0" fillId="0" borderId="14" xfId="0" applyBorder="1"/>
    <xf numFmtId="0" fontId="0" fillId="0" borderId="48" xfId="0" applyBorder="1"/>
    <xf numFmtId="164" fontId="1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3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0" fillId="0" borderId="15" xfId="0" applyBorder="1"/>
    <xf numFmtId="49" fontId="1" fillId="0" borderId="34" xfId="0" applyNumberFormat="1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topLeftCell="A56" workbookViewId="0">
      <selection activeCell="M73" sqref="M73"/>
    </sheetView>
  </sheetViews>
  <sheetFormatPr defaultRowHeight="12.75" x14ac:dyDescent="0.2"/>
  <cols>
    <col min="1" max="1" width="6.7109375" style="7" customWidth="1"/>
    <col min="2" max="2" width="7.28515625" style="7" customWidth="1"/>
    <col min="3" max="14" width="6.7109375" style="7" customWidth="1"/>
    <col min="15" max="15" width="9.140625" style="7" customWidth="1"/>
    <col min="16" max="16384" width="9.140625" style="7"/>
  </cols>
  <sheetData>
    <row r="1" spans="1:18" x14ac:dyDescent="0.2">
      <c r="B1" s="80" t="s">
        <v>0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</row>
    <row r="2" spans="1:18" ht="12.7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8" ht="12.75" customHeight="1" x14ac:dyDescent="0.2">
      <c r="A3" s="7" t="s">
        <v>1</v>
      </c>
      <c r="B3" s="30"/>
      <c r="C3" s="30"/>
      <c r="D3" s="28" t="s">
        <v>2</v>
      </c>
      <c r="E3" s="30"/>
      <c r="F3" s="30"/>
      <c r="G3" s="30"/>
      <c r="J3" s="24"/>
      <c r="K3" s="6"/>
      <c r="M3" s="30"/>
    </row>
    <row r="4" spans="1:18" ht="12.75" hidden="1" customHeight="1" x14ac:dyDescent="0.2">
      <c r="B4" s="1"/>
      <c r="C4" s="1"/>
      <c r="D4" s="2"/>
      <c r="E4" s="1"/>
      <c r="F4" s="1"/>
      <c r="G4" s="1"/>
      <c r="J4" s="24"/>
      <c r="K4" s="6"/>
    </row>
    <row r="5" spans="1:18" ht="12.75" customHeight="1" x14ac:dyDescent="0.2">
      <c r="C5" s="6"/>
    </row>
    <row r="6" spans="1:18" ht="12.75" customHeight="1" x14ac:dyDescent="0.2">
      <c r="A6" s="23" t="s">
        <v>3</v>
      </c>
      <c r="B6" s="23"/>
      <c r="C6" s="23"/>
      <c r="H6" s="23" t="s">
        <v>4</v>
      </c>
      <c r="R6" s="6"/>
    </row>
    <row r="7" spans="1:18" ht="12.75" customHeight="1" x14ac:dyDescent="0.2">
      <c r="D7" s="6"/>
    </row>
    <row r="8" spans="1:18" ht="12.75" customHeight="1" x14ac:dyDescent="0.2">
      <c r="A8" s="3" t="s">
        <v>5</v>
      </c>
      <c r="D8" s="27" t="s">
        <v>6</v>
      </c>
      <c r="H8" s="3" t="s">
        <v>7</v>
      </c>
      <c r="K8" s="28" t="s">
        <v>8</v>
      </c>
      <c r="P8" s="2"/>
      <c r="R8" s="2"/>
    </row>
    <row r="9" spans="1:18" ht="12.75" customHeight="1" x14ac:dyDescent="0.2">
      <c r="A9" s="3" t="s">
        <v>9</v>
      </c>
      <c r="D9" s="28" t="s">
        <v>10</v>
      </c>
      <c r="H9" s="3" t="s">
        <v>11</v>
      </c>
      <c r="K9" s="28" t="s">
        <v>12</v>
      </c>
      <c r="P9" s="2"/>
    </row>
    <row r="10" spans="1:18" ht="12.75" customHeight="1" x14ac:dyDescent="0.2">
      <c r="A10" s="3" t="s">
        <v>13</v>
      </c>
      <c r="D10" s="28" t="s">
        <v>14</v>
      </c>
      <c r="H10" s="3" t="s">
        <v>15</v>
      </c>
      <c r="K10" s="28" t="s">
        <v>16</v>
      </c>
      <c r="P10" s="23"/>
      <c r="Q10" s="23"/>
    </row>
    <row r="11" spans="1:18" ht="12.75" customHeight="1" x14ac:dyDescent="0.2">
      <c r="E11" s="28"/>
      <c r="K11" s="6"/>
      <c r="O11" s="4"/>
    </row>
    <row r="12" spans="1:18" ht="12.75" customHeight="1" x14ac:dyDescent="0.2">
      <c r="A12" s="23" t="s">
        <v>17</v>
      </c>
      <c r="B12" s="23"/>
      <c r="E12" s="6"/>
      <c r="H12" s="23" t="s">
        <v>18</v>
      </c>
      <c r="I12" s="23"/>
      <c r="K12" s="5"/>
    </row>
    <row r="13" spans="1:18" ht="12.75" customHeight="1" x14ac:dyDescent="0.2">
      <c r="E13" s="6"/>
      <c r="K13" s="6"/>
    </row>
    <row r="14" spans="1:18" ht="15" x14ac:dyDescent="0.25">
      <c r="A14" s="3" t="s">
        <v>19</v>
      </c>
      <c r="E14" s="28" t="s">
        <v>20</v>
      </c>
      <c r="H14" s="2" t="s">
        <v>21</v>
      </c>
      <c r="I14" s="2"/>
      <c r="J14" t="s">
        <v>22</v>
      </c>
      <c r="K14" s="28"/>
    </row>
    <row r="15" spans="1:18" x14ac:dyDescent="0.2">
      <c r="A15" s="3" t="s">
        <v>23</v>
      </c>
      <c r="E15" s="28">
        <v>2</v>
      </c>
      <c r="H15" s="2" t="s">
        <v>11</v>
      </c>
      <c r="I15" s="2"/>
      <c r="K15" s="28" t="s">
        <v>24</v>
      </c>
    </row>
    <row r="16" spans="1:18" x14ac:dyDescent="0.2">
      <c r="A16" s="3" t="s">
        <v>25</v>
      </c>
      <c r="E16" s="28" t="s">
        <v>26</v>
      </c>
      <c r="H16" s="2"/>
      <c r="I16" s="2"/>
      <c r="K16" s="2"/>
    </row>
    <row r="17" spans="1:15" x14ac:dyDescent="0.2">
      <c r="A17" s="3" t="s">
        <v>27</v>
      </c>
      <c r="E17" s="28" t="s">
        <v>28</v>
      </c>
      <c r="H17" s="2"/>
      <c r="I17" s="2"/>
      <c r="K17" s="2"/>
    </row>
    <row r="18" spans="1:15" x14ac:dyDescent="0.2">
      <c r="A18" s="3" t="s">
        <v>29</v>
      </c>
      <c r="E18" s="28" t="s">
        <v>30</v>
      </c>
      <c r="H18" s="2"/>
      <c r="I18" s="2"/>
      <c r="K18" s="2"/>
    </row>
    <row r="20" spans="1:15" x14ac:dyDescent="0.2">
      <c r="B20" s="80" t="s">
        <v>31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1:15" ht="13.5" customHeight="1" thickBot="1" x14ac:dyDescent="0.25"/>
    <row r="22" spans="1:15" x14ac:dyDescent="0.2">
      <c r="A22" s="82" t="s">
        <v>32</v>
      </c>
      <c r="B22" s="57"/>
      <c r="C22" s="57"/>
      <c r="D22" s="57"/>
      <c r="E22" s="57"/>
      <c r="F22" s="74"/>
      <c r="G22" s="83" t="s">
        <v>33</v>
      </c>
      <c r="H22" s="57"/>
      <c r="I22" s="57"/>
      <c r="J22" s="57"/>
      <c r="K22" s="57"/>
      <c r="L22" s="57"/>
      <c r="M22" s="57"/>
      <c r="N22" s="58"/>
    </row>
    <row r="23" spans="1:15" ht="13.5" customHeight="1" thickBot="1" x14ac:dyDescent="0.25">
      <c r="A23" s="78"/>
      <c r="B23" s="36"/>
      <c r="C23" s="36"/>
      <c r="D23" s="36"/>
      <c r="E23" s="36"/>
      <c r="F23" s="53"/>
      <c r="G23" s="59"/>
      <c r="H23" s="60"/>
      <c r="I23" s="60"/>
      <c r="J23" s="60"/>
      <c r="K23" s="60"/>
      <c r="L23" s="60"/>
      <c r="M23" s="60"/>
      <c r="N23" s="61"/>
    </row>
    <row r="24" spans="1:15" ht="12.75" customHeight="1" x14ac:dyDescent="0.2">
      <c r="A24" s="84" t="s">
        <v>34</v>
      </c>
      <c r="B24" s="81"/>
      <c r="C24" s="81"/>
      <c r="D24" s="81"/>
      <c r="E24" s="81"/>
      <c r="F24" s="66"/>
      <c r="G24" s="85" t="s">
        <v>35</v>
      </c>
      <c r="H24" s="57"/>
      <c r="I24" s="57"/>
      <c r="J24" s="57"/>
      <c r="K24" s="57"/>
      <c r="L24" s="57"/>
      <c r="M24" s="57"/>
      <c r="N24" s="58"/>
    </row>
    <row r="25" spans="1:15" x14ac:dyDescent="0.2">
      <c r="A25" s="78"/>
      <c r="B25" s="36"/>
      <c r="C25" s="36"/>
      <c r="D25" s="36"/>
      <c r="E25" s="36"/>
      <c r="F25" s="53"/>
      <c r="G25" s="86"/>
      <c r="H25" s="87"/>
      <c r="I25" s="87"/>
      <c r="J25" s="87"/>
      <c r="K25" s="87"/>
      <c r="L25" s="87"/>
      <c r="M25" s="87"/>
      <c r="N25" s="88"/>
    </row>
    <row r="26" spans="1:15" ht="12.75" customHeight="1" x14ac:dyDescent="0.2">
      <c r="A26" s="93" t="s">
        <v>36</v>
      </c>
      <c r="B26" s="81"/>
      <c r="C26" s="81"/>
      <c r="D26" s="81"/>
      <c r="E26" s="81"/>
      <c r="F26" s="66"/>
      <c r="G26" s="94" t="s">
        <v>35</v>
      </c>
      <c r="H26" s="81"/>
      <c r="I26" s="81"/>
      <c r="J26" s="81"/>
      <c r="K26" s="81"/>
      <c r="L26" s="81"/>
      <c r="M26" s="81"/>
      <c r="N26" s="95"/>
    </row>
    <row r="27" spans="1:15" ht="13.5" customHeight="1" thickBot="1" x14ac:dyDescent="0.25">
      <c r="A27" s="78"/>
      <c r="B27" s="36"/>
      <c r="C27" s="36"/>
      <c r="D27" s="36"/>
      <c r="E27" s="36"/>
      <c r="F27" s="53"/>
      <c r="G27" s="59"/>
      <c r="H27" s="60"/>
      <c r="I27" s="60"/>
      <c r="J27" s="60"/>
      <c r="K27" s="60"/>
      <c r="L27" s="60"/>
      <c r="M27" s="60"/>
      <c r="N27" s="61"/>
    </row>
    <row r="28" spans="1:15" x14ac:dyDescent="0.2">
      <c r="A28" s="8"/>
      <c r="B28" s="8"/>
      <c r="C28" s="8"/>
      <c r="D28" s="8"/>
      <c r="E28" s="8"/>
      <c r="F28" s="8"/>
      <c r="G28" s="9"/>
      <c r="H28" s="9"/>
      <c r="I28" s="9"/>
      <c r="J28" s="9"/>
      <c r="K28" s="9"/>
      <c r="L28" s="9"/>
      <c r="M28" s="9"/>
      <c r="N28" s="9"/>
      <c r="O28" s="9"/>
    </row>
    <row r="29" spans="1:15" ht="13.5" customHeight="1" thickBot="1" x14ac:dyDescent="0.25">
      <c r="A29" s="23" t="s">
        <v>37</v>
      </c>
      <c r="B29" s="10"/>
    </row>
    <row r="30" spans="1:15" ht="15" x14ac:dyDescent="0.25">
      <c r="A30" s="56"/>
      <c r="B30" s="57"/>
      <c r="C30" s="57"/>
      <c r="D30" s="57"/>
      <c r="E30" s="57"/>
      <c r="F30" s="57"/>
      <c r="G30" s="58"/>
      <c r="H30" s="62" t="s">
        <v>38</v>
      </c>
      <c r="I30" s="57"/>
      <c r="J30" s="57"/>
      <c r="K30" s="89" t="s">
        <v>39</v>
      </c>
      <c r="L30" s="42"/>
      <c r="M30" s="42"/>
      <c r="N30" s="46"/>
    </row>
    <row r="31" spans="1:15" ht="13.5" customHeight="1" thickBot="1" x14ac:dyDescent="0.3">
      <c r="A31" s="59"/>
      <c r="B31" s="60"/>
      <c r="C31" s="60"/>
      <c r="D31" s="60"/>
      <c r="E31" s="60"/>
      <c r="F31" s="60"/>
      <c r="G31" s="61"/>
      <c r="H31" s="60"/>
      <c r="I31" s="60"/>
      <c r="J31" s="60"/>
      <c r="K31" s="90" t="s">
        <v>40</v>
      </c>
      <c r="L31" s="38"/>
      <c r="M31" s="91" t="s">
        <v>41</v>
      </c>
      <c r="N31" s="61"/>
    </row>
    <row r="32" spans="1:15" ht="15" x14ac:dyDescent="0.25">
      <c r="A32" s="11" t="s">
        <v>42</v>
      </c>
      <c r="B32" s="12"/>
      <c r="C32" s="12"/>
      <c r="D32" s="12"/>
      <c r="E32" s="12"/>
      <c r="F32" s="12"/>
      <c r="G32" s="13"/>
      <c r="H32" s="41" t="s">
        <v>43</v>
      </c>
      <c r="I32" s="42"/>
      <c r="J32" s="42"/>
      <c r="K32" s="43" t="s">
        <v>44</v>
      </c>
      <c r="L32" s="44"/>
      <c r="M32" s="45" t="s">
        <v>45</v>
      </c>
      <c r="N32" s="46"/>
    </row>
    <row r="33" spans="1:15" ht="15" x14ac:dyDescent="0.25">
      <c r="A33" s="14" t="s">
        <v>46</v>
      </c>
      <c r="B33" s="15"/>
      <c r="C33" s="15"/>
      <c r="D33" s="15"/>
      <c r="E33" s="15"/>
      <c r="F33" s="15"/>
      <c r="G33" s="29"/>
      <c r="H33" s="47" t="s">
        <v>47</v>
      </c>
      <c r="I33" s="48"/>
      <c r="J33" s="48"/>
      <c r="K33" s="92" t="s">
        <v>44</v>
      </c>
      <c r="L33" s="48"/>
      <c r="M33" s="70" t="s">
        <v>48</v>
      </c>
      <c r="N33" s="71"/>
    </row>
    <row r="34" spans="1:15" ht="15" x14ac:dyDescent="0.25">
      <c r="A34" s="14" t="s">
        <v>49</v>
      </c>
      <c r="B34" s="15"/>
      <c r="C34" s="16"/>
      <c r="D34" s="15"/>
      <c r="E34" s="15"/>
      <c r="F34" s="15"/>
      <c r="G34" s="16"/>
      <c r="H34" s="97" t="s">
        <v>50</v>
      </c>
      <c r="I34" s="48"/>
      <c r="J34" s="48"/>
      <c r="K34" s="48"/>
      <c r="L34" s="48"/>
      <c r="M34" s="48"/>
      <c r="N34" s="71"/>
    </row>
    <row r="35" spans="1:15" ht="13.5" customHeight="1" thickBot="1" x14ac:dyDescent="0.3">
      <c r="A35" s="17" t="s">
        <v>51</v>
      </c>
      <c r="B35" s="18"/>
      <c r="C35" s="18"/>
      <c r="D35" s="18"/>
      <c r="E35" s="18"/>
      <c r="F35" s="18"/>
      <c r="G35" s="19"/>
      <c r="H35" s="49" t="s">
        <v>52</v>
      </c>
      <c r="I35" s="50"/>
      <c r="J35" s="50"/>
      <c r="K35" s="50"/>
      <c r="L35" s="50"/>
      <c r="M35" s="50"/>
      <c r="N35" s="51"/>
    </row>
    <row r="36" spans="1:15" x14ac:dyDescent="0.2">
      <c r="C36" s="20"/>
      <c r="D36" s="20"/>
      <c r="E36" s="20"/>
      <c r="F36" s="20"/>
      <c r="G36" s="20"/>
    </row>
    <row r="37" spans="1:15" ht="13.5" customHeight="1" thickBot="1" x14ac:dyDescent="0.25">
      <c r="A37" s="7" t="s">
        <v>53</v>
      </c>
    </row>
    <row r="38" spans="1:15" ht="15" x14ac:dyDescent="0.25">
      <c r="A38" s="72" t="s">
        <v>54</v>
      </c>
      <c r="B38" s="42"/>
      <c r="C38" s="42"/>
      <c r="D38" s="44"/>
      <c r="E38" s="73" t="s">
        <v>55</v>
      </c>
      <c r="F38" s="74"/>
      <c r="G38" s="73" t="s">
        <v>56</v>
      </c>
      <c r="H38" s="74"/>
      <c r="I38" s="75" t="s">
        <v>57</v>
      </c>
      <c r="J38" s="74"/>
      <c r="K38" s="75" t="s">
        <v>58</v>
      </c>
      <c r="L38" s="74"/>
      <c r="M38" s="75" t="s">
        <v>59</v>
      </c>
      <c r="N38" s="74"/>
      <c r="O38" s="21"/>
    </row>
    <row r="39" spans="1:15" x14ac:dyDescent="0.2">
      <c r="A39" s="76" t="s">
        <v>60</v>
      </c>
      <c r="B39" s="64"/>
      <c r="C39" s="63" t="s">
        <v>61</v>
      </c>
      <c r="D39" s="64"/>
      <c r="E39" s="65"/>
      <c r="F39" s="66"/>
      <c r="G39" s="65"/>
      <c r="H39" s="66"/>
      <c r="I39" s="65"/>
      <c r="J39" s="66"/>
      <c r="K39" s="65"/>
      <c r="L39" s="66"/>
      <c r="M39" s="65"/>
      <c r="N39" s="66"/>
      <c r="O39" s="21"/>
    </row>
    <row r="40" spans="1:15" x14ac:dyDescent="0.2">
      <c r="A40" s="77"/>
      <c r="B40" s="66"/>
      <c r="C40" s="65"/>
      <c r="D40" s="66"/>
      <c r="E40" s="65"/>
      <c r="F40" s="66"/>
      <c r="G40" s="65"/>
      <c r="H40" s="66"/>
      <c r="I40" s="65"/>
      <c r="J40" s="66"/>
      <c r="K40" s="65"/>
      <c r="L40" s="66"/>
      <c r="M40" s="65"/>
      <c r="N40" s="66"/>
      <c r="O40" s="21"/>
    </row>
    <row r="41" spans="1:15" ht="13.5" customHeight="1" thickBot="1" x14ac:dyDescent="0.25">
      <c r="A41" s="78"/>
      <c r="B41" s="53"/>
      <c r="C41" s="67"/>
      <c r="D41" s="53"/>
      <c r="E41" s="69"/>
      <c r="F41" s="38"/>
      <c r="G41" s="69"/>
      <c r="H41" s="38"/>
      <c r="I41" s="67"/>
      <c r="J41" s="53"/>
      <c r="K41" s="67"/>
      <c r="L41" s="53"/>
      <c r="M41" s="67"/>
      <c r="N41" s="53"/>
      <c r="O41" s="21"/>
    </row>
    <row r="42" spans="1:15" ht="15.75" customHeight="1" thickBot="1" x14ac:dyDescent="0.3">
      <c r="A42" s="98">
        <v>5</v>
      </c>
      <c r="B42" s="44"/>
      <c r="C42" s="99" t="s">
        <v>62</v>
      </c>
      <c r="D42" s="44"/>
      <c r="E42" s="79" t="s">
        <v>63</v>
      </c>
      <c r="F42" s="44"/>
      <c r="G42" s="79" t="s">
        <v>64</v>
      </c>
      <c r="H42" s="44"/>
      <c r="I42" s="79">
        <f>IFERROR(E42-G42,"—")</f>
        <v>9.000000000000008E-3</v>
      </c>
      <c r="J42" s="44"/>
      <c r="K42" s="79">
        <f>IFERROR($H$35/100*($M$33-$K$33),"—")</f>
        <v>780.42503999999997</v>
      </c>
      <c r="L42" s="44"/>
      <c r="M42" s="79">
        <f>IFERROR(I42/($M$33-$K$33)*100,"—")</f>
        <v>2.0319696559198067E-5</v>
      </c>
      <c r="N42" s="44"/>
      <c r="O42" s="21"/>
    </row>
    <row r="43" spans="1:15" ht="15.75" customHeight="1" thickBot="1" x14ac:dyDescent="0.3">
      <c r="A43" s="52">
        <v>25</v>
      </c>
      <c r="B43" s="53"/>
      <c r="C43" s="54" t="s">
        <v>65</v>
      </c>
      <c r="D43" s="53"/>
      <c r="E43" s="55" t="s">
        <v>66</v>
      </c>
      <c r="F43" s="53"/>
      <c r="G43" s="55" t="s">
        <v>67</v>
      </c>
      <c r="H43" s="53"/>
      <c r="I43" s="79">
        <f>IFERROR(E43-G43,"—")</f>
        <v>5.0000000000001155E-3</v>
      </c>
      <c r="J43" s="44"/>
      <c r="K43" s="79">
        <f>IFERROR($H$35/100*($M$33-$K$33),"—")</f>
        <v>780.42503999999997</v>
      </c>
      <c r="L43" s="44"/>
      <c r="M43" s="79">
        <f>IFERROR(I43/($M$33-$K$33)*100,"—")</f>
        <v>1.1288720310665843E-5</v>
      </c>
      <c r="N43" s="44"/>
      <c r="O43" s="21"/>
    </row>
    <row r="44" spans="1:15" ht="15.75" customHeight="1" thickBot="1" x14ac:dyDescent="0.3">
      <c r="A44" s="52">
        <v>50</v>
      </c>
      <c r="B44" s="53"/>
      <c r="C44" s="54" t="s">
        <v>68</v>
      </c>
      <c r="D44" s="53"/>
      <c r="E44" s="55" t="s">
        <v>69</v>
      </c>
      <c r="F44" s="53"/>
      <c r="G44" s="55" t="s">
        <v>70</v>
      </c>
      <c r="H44" s="53"/>
      <c r="I44" s="79">
        <f>IFERROR(E44-G44,"—")</f>
        <v>-9.9999999999988987E-4</v>
      </c>
      <c r="J44" s="44"/>
      <c r="K44" s="79">
        <f>IFERROR($H$35/100*($M$33-$K$33),"—")</f>
        <v>780.42503999999997</v>
      </c>
      <c r="L44" s="44"/>
      <c r="M44" s="79">
        <f>IFERROR(I44/($M$33-$K$33)*100,"—")</f>
        <v>-2.2577440621328681E-6</v>
      </c>
      <c r="N44" s="44"/>
      <c r="O44" s="21"/>
    </row>
    <row r="45" spans="1:15" ht="15.75" customHeight="1" thickBot="1" x14ac:dyDescent="0.3">
      <c r="A45" s="52">
        <v>75</v>
      </c>
      <c r="B45" s="53"/>
      <c r="C45" s="54" t="s">
        <v>71</v>
      </c>
      <c r="D45" s="53"/>
      <c r="E45" s="55" t="s">
        <v>72</v>
      </c>
      <c r="F45" s="53"/>
      <c r="G45" s="55" t="s">
        <v>73</v>
      </c>
      <c r="H45" s="53"/>
      <c r="I45" s="79">
        <f>IFERROR(E45-G45,"—")</f>
        <v>-7.0000000000005613E-3</v>
      </c>
      <c r="J45" s="44"/>
      <c r="K45" s="79">
        <f>IFERROR($H$35/100*($M$33-$K$33),"—")</f>
        <v>780.42503999999997</v>
      </c>
      <c r="L45" s="44"/>
      <c r="M45" s="79">
        <f>IFERROR(I45/($M$33-$K$33)*100,"—")</f>
        <v>-1.5804208434933084E-5</v>
      </c>
      <c r="N45" s="44"/>
      <c r="O45" s="21"/>
    </row>
    <row r="46" spans="1:15" ht="15.75" customHeight="1" thickBot="1" x14ac:dyDescent="0.3">
      <c r="A46" s="37">
        <v>95</v>
      </c>
      <c r="B46" s="38"/>
      <c r="C46" s="39" t="s">
        <v>74</v>
      </c>
      <c r="D46" s="38"/>
      <c r="E46" s="40" t="s">
        <v>75</v>
      </c>
      <c r="F46" s="38"/>
      <c r="G46" s="40" t="s">
        <v>76</v>
      </c>
      <c r="H46" s="38"/>
      <c r="I46" s="79">
        <f>IFERROR(E46-G46,"—")</f>
        <v>-4.0000000000000036E-2</v>
      </c>
      <c r="J46" s="44"/>
      <c r="K46" s="79">
        <f>IFERROR($H$35/100*($M$33-$K$33),"—")</f>
        <v>780.42503999999997</v>
      </c>
      <c r="L46" s="44"/>
      <c r="M46" s="79">
        <f>IFERROR(I46/($M$33-$K$33)*100,"—")</f>
        <v>-9.0309762485324749E-5</v>
      </c>
      <c r="N46" s="44"/>
    </row>
    <row r="48" spans="1:15" ht="12.75" customHeight="1" thickBot="1" x14ac:dyDescent="0.25">
      <c r="A48" s="23" t="s">
        <v>77</v>
      </c>
      <c r="C48" s="10"/>
    </row>
    <row r="49" spans="1:15" ht="12.75" customHeight="1" x14ac:dyDescent="0.2">
      <c r="A49" s="56"/>
      <c r="B49" s="57"/>
      <c r="C49" s="57"/>
      <c r="D49" s="57"/>
      <c r="E49" s="57"/>
      <c r="F49" s="57"/>
      <c r="G49" s="58"/>
      <c r="H49" s="62" t="s">
        <v>38</v>
      </c>
      <c r="I49" s="57"/>
      <c r="J49" s="57"/>
      <c r="K49" s="68" t="s">
        <v>39</v>
      </c>
      <c r="L49" s="57"/>
      <c r="M49" s="57"/>
      <c r="N49" s="58"/>
    </row>
    <row r="50" spans="1:15" ht="15.75" customHeight="1" thickBot="1" x14ac:dyDescent="0.25">
      <c r="A50" s="59"/>
      <c r="B50" s="60"/>
      <c r="C50" s="60"/>
      <c r="D50" s="60"/>
      <c r="E50" s="60"/>
      <c r="F50" s="60"/>
      <c r="G50" s="61"/>
      <c r="H50" s="60"/>
      <c r="I50" s="60"/>
      <c r="J50" s="60"/>
      <c r="K50" s="69"/>
      <c r="L50" s="60"/>
      <c r="M50" s="60"/>
      <c r="N50" s="61"/>
    </row>
    <row r="51" spans="1:15" ht="15" customHeight="1" x14ac:dyDescent="0.25">
      <c r="A51" s="14" t="s">
        <v>46</v>
      </c>
      <c r="B51" s="15"/>
      <c r="C51" s="15"/>
      <c r="D51" s="15"/>
      <c r="E51" s="15"/>
      <c r="F51" s="15"/>
      <c r="G51" s="29"/>
      <c r="H51" s="47" t="s">
        <v>78</v>
      </c>
      <c r="I51" s="48"/>
      <c r="J51" s="48"/>
      <c r="K51" s="70" t="s">
        <v>79</v>
      </c>
      <c r="L51" s="48"/>
      <c r="M51" s="48"/>
      <c r="N51" s="71"/>
    </row>
    <row r="52" spans="1:15" ht="13.5" customHeight="1" thickBot="1" x14ac:dyDescent="0.3">
      <c r="A52" s="17" t="s">
        <v>51</v>
      </c>
      <c r="B52" s="18"/>
      <c r="C52" s="18"/>
      <c r="D52" s="18"/>
      <c r="E52" s="18"/>
      <c r="F52" s="18"/>
      <c r="G52" s="19"/>
      <c r="H52" s="49" t="s">
        <v>80</v>
      </c>
      <c r="I52" s="50"/>
      <c r="J52" s="50"/>
      <c r="K52" s="50"/>
      <c r="L52" s="50"/>
      <c r="M52" s="50"/>
      <c r="N52" s="51"/>
    </row>
    <row r="53" spans="1:15" x14ac:dyDescent="0.2">
      <c r="C53" s="20"/>
      <c r="D53" s="20"/>
      <c r="E53" s="20"/>
      <c r="F53" s="20"/>
      <c r="G53" s="20"/>
    </row>
    <row r="54" spans="1:15" ht="13.5" customHeight="1" thickBot="1" x14ac:dyDescent="0.25">
      <c r="A54" s="7" t="s">
        <v>53</v>
      </c>
    </row>
    <row r="55" spans="1:15" ht="15" x14ac:dyDescent="0.25">
      <c r="A55" s="72" t="s">
        <v>54</v>
      </c>
      <c r="B55" s="42"/>
      <c r="C55" s="42"/>
      <c r="D55" s="44"/>
      <c r="E55" s="73" t="s">
        <v>81</v>
      </c>
      <c r="F55" s="74"/>
      <c r="G55" s="73" t="s">
        <v>56</v>
      </c>
      <c r="H55" s="74"/>
      <c r="I55" s="75" t="s">
        <v>57</v>
      </c>
      <c r="J55" s="74"/>
      <c r="K55" s="75" t="s">
        <v>58</v>
      </c>
      <c r="L55" s="74"/>
      <c r="M55" s="75" t="s">
        <v>59</v>
      </c>
      <c r="N55" s="74"/>
      <c r="O55" s="21"/>
    </row>
    <row r="56" spans="1:15" x14ac:dyDescent="0.2">
      <c r="A56" s="76" t="s">
        <v>82</v>
      </c>
      <c r="B56" s="64"/>
      <c r="C56" s="63" t="s">
        <v>83</v>
      </c>
      <c r="D56" s="64"/>
      <c r="E56" s="65"/>
      <c r="F56" s="66"/>
      <c r="G56" s="65"/>
      <c r="H56" s="66"/>
      <c r="I56" s="65"/>
      <c r="J56" s="66"/>
      <c r="K56" s="65"/>
      <c r="L56" s="66"/>
      <c r="M56" s="65"/>
      <c r="N56" s="66"/>
      <c r="O56" s="21"/>
    </row>
    <row r="57" spans="1:15" x14ac:dyDescent="0.2">
      <c r="A57" s="77"/>
      <c r="B57" s="66"/>
      <c r="C57" s="65"/>
      <c r="D57" s="66"/>
      <c r="E57" s="65"/>
      <c r="F57" s="66"/>
      <c r="G57" s="65"/>
      <c r="H57" s="66"/>
      <c r="I57" s="65"/>
      <c r="J57" s="66"/>
      <c r="K57" s="65"/>
      <c r="L57" s="66"/>
      <c r="M57" s="65"/>
      <c r="N57" s="66"/>
      <c r="O57" s="21"/>
    </row>
    <row r="58" spans="1:15" ht="13.5" customHeight="1" thickBot="1" x14ac:dyDescent="0.25">
      <c r="A58" s="78"/>
      <c r="B58" s="53"/>
      <c r="C58" s="67"/>
      <c r="D58" s="53"/>
      <c r="E58" s="69"/>
      <c r="F58" s="38"/>
      <c r="G58" s="69"/>
      <c r="H58" s="38"/>
      <c r="I58" s="67"/>
      <c r="J58" s="53"/>
      <c r="K58" s="67"/>
      <c r="L58" s="53"/>
      <c r="M58" s="67"/>
      <c r="N58" s="53"/>
      <c r="O58" s="21"/>
    </row>
    <row r="59" spans="1:15" ht="15.75" customHeight="1" thickBot="1" x14ac:dyDescent="0.3">
      <c r="A59" s="37">
        <v>100</v>
      </c>
      <c r="B59" s="38"/>
      <c r="C59" s="39" t="s">
        <v>84</v>
      </c>
      <c r="D59" s="38"/>
      <c r="E59" s="39">
        <v>24</v>
      </c>
      <c r="F59" s="38"/>
      <c r="G59" s="40" t="s">
        <v>85</v>
      </c>
      <c r="H59" s="38"/>
      <c r="I59" s="40">
        <f>IFERROR(E59-G59,"—")</f>
        <v>-0.30999999999999872</v>
      </c>
      <c r="J59" s="38"/>
      <c r="K59" s="40">
        <v>0.48</v>
      </c>
      <c r="L59" s="38"/>
      <c r="M59" s="40">
        <f>IFERROR(I59/24*100,"—")</f>
        <v>-1.2916666666666612</v>
      </c>
      <c r="N59" s="38"/>
    </row>
    <row r="61" spans="1:15" ht="15.75" customHeight="1" thickBot="1" x14ac:dyDescent="0.25">
      <c r="A61" s="23" t="s">
        <v>86</v>
      </c>
      <c r="C61" s="10"/>
    </row>
    <row r="62" spans="1:15" ht="12.75" customHeight="1" x14ac:dyDescent="0.2">
      <c r="A62" s="56"/>
      <c r="B62" s="57"/>
      <c r="C62" s="57"/>
      <c r="D62" s="57"/>
      <c r="E62" s="57"/>
      <c r="F62" s="57"/>
      <c r="G62" s="58"/>
      <c r="H62" s="62" t="s">
        <v>38</v>
      </c>
      <c r="I62" s="57"/>
      <c r="J62" s="57"/>
      <c r="K62" s="68" t="s">
        <v>39</v>
      </c>
      <c r="L62" s="57"/>
      <c r="M62" s="57"/>
      <c r="N62" s="58"/>
    </row>
    <row r="63" spans="1:15" ht="15.75" customHeight="1" thickBot="1" x14ac:dyDescent="0.25">
      <c r="A63" s="59"/>
      <c r="B63" s="60"/>
      <c r="C63" s="60"/>
      <c r="D63" s="60"/>
      <c r="E63" s="60"/>
      <c r="F63" s="60"/>
      <c r="G63" s="61"/>
      <c r="H63" s="60"/>
      <c r="I63" s="60"/>
      <c r="J63" s="60"/>
      <c r="K63" s="69"/>
      <c r="L63" s="60"/>
      <c r="M63" s="60"/>
      <c r="N63" s="61"/>
    </row>
    <row r="64" spans="1:15" ht="15" x14ac:dyDescent="0.25">
      <c r="A64" s="14" t="s">
        <v>46</v>
      </c>
      <c r="B64" s="15"/>
      <c r="C64" s="15"/>
      <c r="D64" s="15"/>
      <c r="E64" s="15"/>
      <c r="F64" s="15"/>
      <c r="G64" s="29"/>
      <c r="H64" s="47" t="s">
        <v>78</v>
      </c>
      <c r="I64" s="48"/>
      <c r="J64" s="48"/>
      <c r="K64" s="70" t="s">
        <v>79</v>
      </c>
      <c r="L64" s="48"/>
      <c r="M64" s="48"/>
      <c r="N64" s="71"/>
    </row>
    <row r="65" spans="1:15" ht="13.5" customHeight="1" thickBot="1" x14ac:dyDescent="0.3">
      <c r="A65" s="17" t="s">
        <v>51</v>
      </c>
      <c r="B65" s="18"/>
      <c r="C65" s="18"/>
      <c r="D65" s="18"/>
      <c r="E65" s="18"/>
      <c r="F65" s="18"/>
      <c r="G65" s="19"/>
      <c r="H65" s="49" t="s">
        <v>80</v>
      </c>
      <c r="I65" s="50"/>
      <c r="J65" s="50"/>
      <c r="K65" s="50"/>
      <c r="L65" s="50"/>
      <c r="M65" s="50"/>
      <c r="N65" s="51"/>
    </row>
    <row r="66" spans="1:15" x14ac:dyDescent="0.2">
      <c r="C66" s="20"/>
      <c r="D66" s="20"/>
      <c r="E66" s="20"/>
      <c r="F66" s="20"/>
      <c r="G66" s="20"/>
    </row>
    <row r="67" spans="1:15" ht="13.5" customHeight="1" thickBot="1" x14ac:dyDescent="0.25">
      <c r="A67" s="7" t="s">
        <v>53</v>
      </c>
    </row>
    <row r="68" spans="1:15" ht="12.75" customHeight="1" x14ac:dyDescent="0.25">
      <c r="A68" s="72" t="s">
        <v>54</v>
      </c>
      <c r="B68" s="42"/>
      <c r="C68" s="42"/>
      <c r="D68" s="44"/>
      <c r="E68" s="73" t="s">
        <v>81</v>
      </c>
      <c r="F68" s="74"/>
      <c r="G68" s="73" t="s">
        <v>56</v>
      </c>
      <c r="H68" s="74"/>
      <c r="I68" s="75" t="s">
        <v>57</v>
      </c>
      <c r="J68" s="74"/>
      <c r="K68" s="75" t="s">
        <v>58</v>
      </c>
      <c r="L68" s="74"/>
      <c r="M68" s="75" t="s">
        <v>59</v>
      </c>
      <c r="N68" s="74"/>
      <c r="O68" s="21"/>
    </row>
    <row r="69" spans="1:15" ht="12.75" customHeight="1" x14ac:dyDescent="0.2">
      <c r="A69" s="76" t="s">
        <v>60</v>
      </c>
      <c r="B69" s="64"/>
      <c r="C69" s="63" t="s">
        <v>83</v>
      </c>
      <c r="D69" s="64"/>
      <c r="E69" s="65"/>
      <c r="F69" s="66"/>
      <c r="G69" s="65"/>
      <c r="H69" s="66"/>
      <c r="I69" s="65"/>
      <c r="J69" s="66"/>
      <c r="K69" s="65"/>
      <c r="L69" s="66"/>
      <c r="M69" s="65"/>
      <c r="N69" s="66"/>
      <c r="O69" s="21"/>
    </row>
    <row r="70" spans="1:15" x14ac:dyDescent="0.2">
      <c r="A70" s="77"/>
      <c r="B70" s="66"/>
      <c r="C70" s="65"/>
      <c r="D70" s="66"/>
      <c r="E70" s="65"/>
      <c r="F70" s="66"/>
      <c r="G70" s="65"/>
      <c r="H70" s="66"/>
      <c r="I70" s="65"/>
      <c r="J70" s="66"/>
      <c r="K70" s="65"/>
      <c r="L70" s="66"/>
      <c r="M70" s="65"/>
      <c r="N70" s="66"/>
      <c r="O70" s="21"/>
    </row>
    <row r="71" spans="1:15" ht="13.5" customHeight="1" thickBot="1" x14ac:dyDescent="0.25">
      <c r="A71" s="78"/>
      <c r="B71" s="53"/>
      <c r="C71" s="67"/>
      <c r="D71" s="53"/>
      <c r="E71" s="69"/>
      <c r="F71" s="38"/>
      <c r="G71" s="69"/>
      <c r="H71" s="38"/>
      <c r="I71" s="67"/>
      <c r="J71" s="53"/>
      <c r="K71" s="67"/>
      <c r="L71" s="53"/>
      <c r="M71" s="67"/>
      <c r="N71" s="53"/>
      <c r="O71" s="21"/>
    </row>
    <row r="72" spans="1:15" ht="15.75" customHeight="1" thickBot="1" x14ac:dyDescent="0.3">
      <c r="A72" s="37">
        <v>100</v>
      </c>
      <c r="B72" s="38"/>
      <c r="C72" s="39" t="s">
        <v>84</v>
      </c>
      <c r="D72" s="38"/>
      <c r="E72" s="39">
        <v>24</v>
      </c>
      <c r="F72" s="38"/>
      <c r="G72" s="40" t="s">
        <v>87</v>
      </c>
      <c r="H72" s="38"/>
      <c r="I72" s="40">
        <f>IFERROR(E72-G72,"—")</f>
        <v>-0.12000000000000099</v>
      </c>
      <c r="J72" s="38"/>
      <c r="K72" s="40">
        <v>0.48</v>
      </c>
      <c r="L72" s="38"/>
      <c r="M72" s="40">
        <f>IFERROR(I72/24*100,"—")</f>
        <v>-0.50000000000000422</v>
      </c>
      <c r="N72" s="38"/>
    </row>
    <row r="74" spans="1:15" ht="15.75" customHeight="1" thickBot="1" x14ac:dyDescent="0.25">
      <c r="A74" s="23" t="s">
        <v>88</v>
      </c>
      <c r="B74" s="10"/>
    </row>
    <row r="75" spans="1:15" ht="15" x14ac:dyDescent="0.25">
      <c r="A75" s="56"/>
      <c r="B75" s="57"/>
      <c r="C75" s="57"/>
      <c r="D75" s="57"/>
      <c r="E75" s="57"/>
      <c r="F75" s="57"/>
      <c r="G75" s="58"/>
      <c r="H75" s="62" t="s">
        <v>38</v>
      </c>
      <c r="I75" s="57"/>
      <c r="J75" s="57"/>
      <c r="K75" s="89" t="s">
        <v>39</v>
      </c>
      <c r="L75" s="42"/>
      <c r="M75" s="42"/>
      <c r="N75" s="46"/>
    </row>
    <row r="76" spans="1:15" ht="13.5" customHeight="1" thickBot="1" x14ac:dyDescent="0.3">
      <c r="A76" s="59"/>
      <c r="B76" s="60"/>
      <c r="C76" s="60"/>
      <c r="D76" s="60"/>
      <c r="E76" s="60"/>
      <c r="F76" s="60"/>
      <c r="G76" s="61"/>
      <c r="H76" s="60"/>
      <c r="I76" s="60"/>
      <c r="J76" s="60"/>
      <c r="K76" s="90" t="s">
        <v>40</v>
      </c>
      <c r="L76" s="38"/>
      <c r="M76" s="91" t="s">
        <v>41</v>
      </c>
      <c r="N76" s="61"/>
    </row>
    <row r="77" spans="1:15" ht="13.5" customHeight="1" x14ac:dyDescent="0.25">
      <c r="A77" s="11" t="s">
        <v>42</v>
      </c>
      <c r="B77" s="12"/>
      <c r="C77" s="12"/>
      <c r="D77" s="12"/>
      <c r="E77" s="12"/>
      <c r="F77" s="12"/>
      <c r="G77" s="13"/>
      <c r="H77" s="41" t="s">
        <v>43</v>
      </c>
      <c r="I77" s="42"/>
      <c r="J77" s="42"/>
      <c r="K77" s="43" t="s">
        <v>89</v>
      </c>
      <c r="L77" s="44"/>
      <c r="M77" s="45" t="s">
        <v>89</v>
      </c>
      <c r="N77" s="46"/>
    </row>
    <row r="78" spans="1:15" ht="15" x14ac:dyDescent="0.25">
      <c r="A78" s="14" t="s">
        <v>46</v>
      </c>
      <c r="B78" s="15"/>
      <c r="C78" s="15"/>
      <c r="D78" s="15"/>
      <c r="E78" s="15"/>
      <c r="F78" s="15"/>
      <c r="G78" s="29"/>
      <c r="H78" s="47" t="s">
        <v>90</v>
      </c>
      <c r="I78" s="48"/>
      <c r="J78" s="48"/>
      <c r="K78" s="96" t="s">
        <v>89</v>
      </c>
      <c r="L78" s="48"/>
      <c r="M78" s="48"/>
      <c r="N78" s="71"/>
    </row>
    <row r="79" spans="1:15" ht="13.5" customHeight="1" thickBot="1" x14ac:dyDescent="0.3">
      <c r="A79" s="17" t="s">
        <v>51</v>
      </c>
      <c r="B79" s="18"/>
      <c r="C79" s="18"/>
      <c r="D79" s="18"/>
      <c r="E79" s="18"/>
      <c r="F79" s="18"/>
      <c r="G79" s="19"/>
      <c r="H79" s="49" t="s">
        <v>91</v>
      </c>
      <c r="I79" s="50"/>
      <c r="J79" s="50"/>
      <c r="K79" s="50"/>
      <c r="L79" s="50"/>
      <c r="M79" s="50"/>
      <c r="N79" s="51"/>
    </row>
    <row r="80" spans="1:15" x14ac:dyDescent="0.2">
      <c r="C80" s="20"/>
      <c r="D80" s="20"/>
      <c r="E80" s="20"/>
      <c r="F80" s="20"/>
      <c r="G80" s="20"/>
    </row>
    <row r="81" spans="1:14" ht="13.5" customHeight="1" thickBot="1" x14ac:dyDescent="0.25">
      <c r="A81" s="7" t="s">
        <v>53</v>
      </c>
    </row>
    <row r="82" spans="1:14" ht="15" x14ac:dyDescent="0.25">
      <c r="A82" s="72" t="s">
        <v>54</v>
      </c>
      <c r="B82" s="42"/>
      <c r="C82" s="42"/>
      <c r="D82" s="44"/>
      <c r="E82" s="73" t="s">
        <v>81</v>
      </c>
      <c r="F82" s="74"/>
      <c r="G82" s="73" t="s">
        <v>56</v>
      </c>
      <c r="H82" s="74"/>
      <c r="I82" s="75" t="s">
        <v>57</v>
      </c>
      <c r="J82" s="74"/>
      <c r="K82" s="75" t="s">
        <v>58</v>
      </c>
      <c r="L82" s="74"/>
      <c r="M82" s="75" t="s">
        <v>59</v>
      </c>
      <c r="N82" s="74"/>
    </row>
    <row r="83" spans="1:14" x14ac:dyDescent="0.2">
      <c r="A83" s="76" t="s">
        <v>60</v>
      </c>
      <c r="B83" s="64"/>
      <c r="C83" s="63" t="s">
        <v>92</v>
      </c>
      <c r="D83" s="64"/>
      <c r="E83" s="65"/>
      <c r="F83" s="66"/>
      <c r="G83" s="65"/>
      <c r="H83" s="66"/>
      <c r="I83" s="65"/>
      <c r="J83" s="66"/>
      <c r="K83" s="65"/>
      <c r="L83" s="66"/>
      <c r="M83" s="65"/>
      <c r="N83" s="66"/>
    </row>
    <row r="84" spans="1:14" x14ac:dyDescent="0.2">
      <c r="A84" s="77"/>
      <c r="B84" s="66"/>
      <c r="C84" s="65"/>
      <c r="D84" s="66"/>
      <c r="E84" s="65"/>
      <c r="F84" s="66"/>
      <c r="G84" s="65"/>
      <c r="H84" s="66"/>
      <c r="I84" s="65"/>
      <c r="J84" s="66"/>
      <c r="K84" s="65"/>
      <c r="L84" s="66"/>
      <c r="M84" s="65"/>
      <c r="N84" s="66"/>
    </row>
    <row r="85" spans="1:14" ht="13.5" customHeight="1" thickBot="1" x14ac:dyDescent="0.25">
      <c r="A85" s="78"/>
      <c r="B85" s="53"/>
      <c r="C85" s="67"/>
      <c r="D85" s="53"/>
      <c r="E85" s="69"/>
      <c r="F85" s="38"/>
      <c r="G85" s="69"/>
      <c r="H85" s="38"/>
      <c r="I85" s="67"/>
      <c r="J85" s="53"/>
      <c r="K85" s="67"/>
      <c r="L85" s="53"/>
      <c r="M85" s="67"/>
      <c r="N85" s="53"/>
    </row>
    <row r="86" spans="1:14" ht="15" customHeight="1" x14ac:dyDescent="0.25">
      <c r="A86" s="52">
        <v>5</v>
      </c>
      <c r="B86" s="53"/>
      <c r="C86" s="54" t="s">
        <v>89</v>
      </c>
      <c r="D86" s="53"/>
      <c r="E86" s="55" t="s">
        <v>89</v>
      </c>
      <c r="F86" s="53"/>
      <c r="G86" s="55" t="s">
        <v>89</v>
      </c>
      <c r="H86" s="53"/>
      <c r="I86" s="55" t="str">
        <f>IFERROR(E86-G86,"—")</f>
        <v>—</v>
      </c>
      <c r="J86" s="53"/>
      <c r="K86" s="55" t="str">
        <f>IFERROR($H$79/100*($M$77-$K$77),"—")</f>
        <v>—</v>
      </c>
      <c r="L86" s="53"/>
      <c r="M86" s="55" t="str">
        <f>IFERROR( I86/(IF($K$78="0-5",5,IF($K$78="0-20",20,IF($K$78="4-20",16))))*100, "—")</f>
        <v>—</v>
      </c>
      <c r="N86" s="53"/>
    </row>
    <row r="87" spans="1:14" ht="15" customHeight="1" x14ac:dyDescent="0.25">
      <c r="A87" s="52">
        <v>25</v>
      </c>
      <c r="B87" s="53"/>
      <c r="C87" s="54" t="s">
        <v>89</v>
      </c>
      <c r="D87" s="53"/>
      <c r="E87" s="55" t="s">
        <v>89</v>
      </c>
      <c r="F87" s="53"/>
      <c r="G87" s="55" t="s">
        <v>89</v>
      </c>
      <c r="H87" s="53"/>
      <c r="I87" s="55" t="str">
        <f>IFERROR(E87-G87,"—")</f>
        <v>—</v>
      </c>
      <c r="J87" s="53"/>
      <c r="K87" s="55" t="str">
        <f>IFERROR($H$79/100*($M$77-$K$77),"—")</f>
        <v>—</v>
      </c>
      <c r="L87" s="53"/>
      <c r="M87" s="55" t="str">
        <f>IFERROR( I87/(IF($K$78="0-5",5,IF($K$78="0-20",20,IF($K$78="4-20",16))))*100, "—")</f>
        <v>—</v>
      </c>
      <c r="N87" s="53"/>
    </row>
    <row r="88" spans="1:14" ht="15" customHeight="1" x14ac:dyDescent="0.25">
      <c r="A88" s="52">
        <v>50</v>
      </c>
      <c r="B88" s="53"/>
      <c r="C88" s="54" t="s">
        <v>89</v>
      </c>
      <c r="D88" s="53"/>
      <c r="E88" s="55" t="s">
        <v>89</v>
      </c>
      <c r="F88" s="53"/>
      <c r="G88" s="55" t="s">
        <v>89</v>
      </c>
      <c r="H88" s="53"/>
      <c r="I88" s="55" t="str">
        <f>IFERROR(E88-G88,"—")</f>
        <v>—</v>
      </c>
      <c r="J88" s="53"/>
      <c r="K88" s="55" t="str">
        <f>IFERROR($H$79/100*($M$77-$K$77),"—")</f>
        <v>—</v>
      </c>
      <c r="L88" s="53"/>
      <c r="M88" s="55" t="str">
        <f>IFERROR( I88/(IF($K$78="0-5",5,IF($K$78="0-20",20,IF($K$78="4-20",16))))*100, "—")</f>
        <v>—</v>
      </c>
      <c r="N88" s="53"/>
    </row>
    <row r="89" spans="1:14" ht="15" customHeight="1" x14ac:dyDescent="0.25">
      <c r="A89" s="52">
        <v>75</v>
      </c>
      <c r="B89" s="53"/>
      <c r="C89" s="54" t="s">
        <v>89</v>
      </c>
      <c r="D89" s="53"/>
      <c r="E89" s="55" t="s">
        <v>89</v>
      </c>
      <c r="F89" s="53"/>
      <c r="G89" s="55" t="s">
        <v>89</v>
      </c>
      <c r="H89" s="53"/>
      <c r="I89" s="55" t="str">
        <f>IFERROR(E89-G89,"—")</f>
        <v>—</v>
      </c>
      <c r="J89" s="53"/>
      <c r="K89" s="55" t="str">
        <f>IFERROR($H$79/100*($M$77-$K$77),"—")</f>
        <v>—</v>
      </c>
      <c r="L89" s="53"/>
      <c r="M89" s="55" t="str">
        <f>IFERROR( I89/(IF($K$78="0-5",5,IF($K$78="0-20",20,IF($K$78="4-20",16))))*100, "—")</f>
        <v>—</v>
      </c>
      <c r="N89" s="53"/>
    </row>
    <row r="90" spans="1:14" ht="15.75" customHeight="1" thickBot="1" x14ac:dyDescent="0.3">
      <c r="A90" s="37">
        <v>95</v>
      </c>
      <c r="B90" s="38"/>
      <c r="C90" s="39" t="s">
        <v>89</v>
      </c>
      <c r="D90" s="38"/>
      <c r="E90" s="40" t="s">
        <v>89</v>
      </c>
      <c r="F90" s="38"/>
      <c r="G90" s="40" t="s">
        <v>89</v>
      </c>
      <c r="H90" s="38"/>
      <c r="I90" s="55" t="str">
        <f>IFERROR(E90-G90,"—")</f>
        <v>—</v>
      </c>
      <c r="J90" s="53"/>
      <c r="K90" s="55" t="str">
        <f>IFERROR($H$79/100*($M$77-$K$77),"—")</f>
        <v>—</v>
      </c>
      <c r="L90" s="53"/>
      <c r="M90" s="55" t="str">
        <f>IFERROR( I90/(IF($K$78="0-5",5,IF($K$78="0-20",20,IF($K$78="4-20",16))))*100, "—")</f>
        <v>—</v>
      </c>
      <c r="N90" s="53"/>
    </row>
    <row r="91" spans="1:14" ht="15" customHeight="1" x14ac:dyDescent="0.25">
      <c r="A91" s="1"/>
      <c r="B91" s="1"/>
      <c r="C91" s="22"/>
      <c r="D91" s="22"/>
      <c r="E91" s="1"/>
      <c r="F91" s="1"/>
      <c r="G91" s="1"/>
      <c r="H91" s="1"/>
      <c r="I91" s="1"/>
      <c r="J91" s="1"/>
      <c r="K91" s="1"/>
      <c r="L91" s="1"/>
      <c r="M91" s="1"/>
      <c r="N91" s="1"/>
    </row>
    <row r="93" spans="1:14" x14ac:dyDescent="0.2">
      <c r="B93" s="23" t="s">
        <v>93</v>
      </c>
      <c r="C93" s="23"/>
      <c r="D93" s="23"/>
      <c r="E93" s="23"/>
      <c r="F93" s="23"/>
      <c r="G93" s="23"/>
      <c r="H93" s="23"/>
      <c r="I93" s="23"/>
    </row>
    <row r="94" spans="1:14" ht="13.5" customHeight="1" thickBot="1" x14ac:dyDescent="0.25"/>
    <row r="95" spans="1:14" ht="13.5" customHeight="1" thickBot="1" x14ac:dyDescent="0.3">
      <c r="A95" s="31" t="s">
        <v>94</v>
      </c>
      <c r="B95" s="32"/>
      <c r="C95" s="32"/>
      <c r="D95" s="32"/>
      <c r="E95" s="32"/>
      <c r="F95" s="33"/>
      <c r="G95" s="34" t="s">
        <v>95</v>
      </c>
      <c r="H95" s="32"/>
      <c r="I95" s="32"/>
      <c r="J95" s="32"/>
      <c r="K95" s="32"/>
      <c r="L95" s="32"/>
      <c r="M95" s="32"/>
      <c r="N95" s="33"/>
    </row>
    <row r="97" spans="2:11" ht="15" x14ac:dyDescent="0.25">
      <c r="B97" s="24" t="s">
        <v>96</v>
      </c>
      <c r="C97" s="25"/>
      <c r="D97" s="25" t="s">
        <v>97</v>
      </c>
      <c r="E97" s="25"/>
      <c r="H97" s="7" t="s">
        <v>98</v>
      </c>
      <c r="I97" s="35" t="s">
        <v>99</v>
      </c>
      <c r="J97" s="36"/>
      <c r="K97" s="36"/>
    </row>
    <row r="98" spans="2:11" x14ac:dyDescent="0.2">
      <c r="D98" s="26" t="s">
        <v>100</v>
      </c>
    </row>
  </sheetData>
  <mergeCells count="163">
    <mergeCell ref="A89:B89"/>
    <mergeCell ref="C89:D89"/>
    <mergeCell ref="E89:F89"/>
    <mergeCell ref="G89:H89"/>
    <mergeCell ref="I89:J89"/>
    <mergeCell ref="K89:L89"/>
    <mergeCell ref="M89:N89"/>
    <mergeCell ref="A90:B90"/>
    <mergeCell ref="C90:D90"/>
    <mergeCell ref="E90:F90"/>
    <mergeCell ref="G90:H90"/>
    <mergeCell ref="I90:J90"/>
    <mergeCell ref="K90:L90"/>
    <mergeCell ref="M90:N90"/>
    <mergeCell ref="E87:F87"/>
    <mergeCell ref="G87:H87"/>
    <mergeCell ref="I87:J87"/>
    <mergeCell ref="K87:L87"/>
    <mergeCell ref="M87:N87"/>
    <mergeCell ref="A88:B88"/>
    <mergeCell ref="C88:D88"/>
    <mergeCell ref="E88:F88"/>
    <mergeCell ref="G88:H88"/>
    <mergeCell ref="I88:J88"/>
    <mergeCell ref="K88:L88"/>
    <mergeCell ref="M88:N88"/>
    <mergeCell ref="M31:N31"/>
    <mergeCell ref="A82:D82"/>
    <mergeCell ref="E82:F85"/>
    <mergeCell ref="G82:H85"/>
    <mergeCell ref="I82:J85"/>
    <mergeCell ref="K82:L85"/>
    <mergeCell ref="M82:N85"/>
    <mergeCell ref="A83:B85"/>
    <mergeCell ref="C83:D85"/>
    <mergeCell ref="K78:N78"/>
    <mergeCell ref="H34:N34"/>
    <mergeCell ref="A42:B42"/>
    <mergeCell ref="C42:D42"/>
    <mergeCell ref="E42:F42"/>
    <mergeCell ref="G42:H42"/>
    <mergeCell ref="I42:J42"/>
    <mergeCell ref="H35:N35"/>
    <mergeCell ref="A38:D38"/>
    <mergeCell ref="E38:F41"/>
    <mergeCell ref="G38:H41"/>
    <mergeCell ref="I38:J41"/>
    <mergeCell ref="K38:L41"/>
    <mergeCell ref="M38:N41"/>
    <mergeCell ref="A39:B41"/>
    <mergeCell ref="B1:M1"/>
    <mergeCell ref="B20:M20"/>
    <mergeCell ref="A22:F23"/>
    <mergeCell ref="G22:N23"/>
    <mergeCell ref="A24:F25"/>
    <mergeCell ref="G24:N25"/>
    <mergeCell ref="A75:G76"/>
    <mergeCell ref="H75:J76"/>
    <mergeCell ref="K75:N75"/>
    <mergeCell ref="K76:L76"/>
    <mergeCell ref="M76:N76"/>
    <mergeCell ref="H32:J32"/>
    <mergeCell ref="K32:L32"/>
    <mergeCell ref="M32:N32"/>
    <mergeCell ref="H33:J33"/>
    <mergeCell ref="K33:L33"/>
    <mergeCell ref="M33:N33"/>
    <mergeCell ref="A26:F27"/>
    <mergeCell ref="G26:N27"/>
    <mergeCell ref="A30:G31"/>
    <mergeCell ref="H30:J31"/>
    <mergeCell ref="K30:N30"/>
    <mergeCell ref="K31:L31"/>
    <mergeCell ref="C39:D41"/>
    <mergeCell ref="K42:L42"/>
    <mergeCell ref="M42:N42"/>
    <mergeCell ref="A43:B43"/>
    <mergeCell ref="C43:D43"/>
    <mergeCell ref="E43:F43"/>
    <mergeCell ref="G43:H43"/>
    <mergeCell ref="I43:J43"/>
    <mergeCell ref="K43:L43"/>
    <mergeCell ref="M43:N43"/>
    <mergeCell ref="M44:N44"/>
    <mergeCell ref="A45:B45"/>
    <mergeCell ref="C45:D45"/>
    <mergeCell ref="E45:F45"/>
    <mergeCell ref="G45:H45"/>
    <mergeCell ref="I45:J45"/>
    <mergeCell ref="K45:L45"/>
    <mergeCell ref="M45:N45"/>
    <mergeCell ref="A44:B44"/>
    <mergeCell ref="C44:D44"/>
    <mergeCell ref="E44:F44"/>
    <mergeCell ref="G44:H44"/>
    <mergeCell ref="I44:J44"/>
    <mergeCell ref="K44:L44"/>
    <mergeCell ref="H51:J51"/>
    <mergeCell ref="M46:N46"/>
    <mergeCell ref="A49:G50"/>
    <mergeCell ref="H49:J50"/>
    <mergeCell ref="A46:B46"/>
    <mergeCell ref="C46:D46"/>
    <mergeCell ref="E46:F46"/>
    <mergeCell ref="G46:H46"/>
    <mergeCell ref="I46:J46"/>
    <mergeCell ref="K46:L46"/>
    <mergeCell ref="K51:N51"/>
    <mergeCell ref="K49:N50"/>
    <mergeCell ref="C56:D58"/>
    <mergeCell ref="H52:N52"/>
    <mergeCell ref="A55:D55"/>
    <mergeCell ref="E55:F58"/>
    <mergeCell ref="G55:H58"/>
    <mergeCell ref="I55:J58"/>
    <mergeCell ref="K55:L58"/>
    <mergeCell ref="M55:N58"/>
    <mergeCell ref="A56:B58"/>
    <mergeCell ref="A62:G63"/>
    <mergeCell ref="H62:J63"/>
    <mergeCell ref="C69:D71"/>
    <mergeCell ref="K62:N63"/>
    <mergeCell ref="K64:N64"/>
    <mergeCell ref="A59:B59"/>
    <mergeCell ref="C59:D59"/>
    <mergeCell ref="E59:F59"/>
    <mergeCell ref="G59:H59"/>
    <mergeCell ref="I59:J59"/>
    <mergeCell ref="K59:L59"/>
    <mergeCell ref="M59:N59"/>
    <mergeCell ref="H65:N65"/>
    <mergeCell ref="A68:D68"/>
    <mergeCell ref="E68:F71"/>
    <mergeCell ref="G68:H71"/>
    <mergeCell ref="I68:J71"/>
    <mergeCell ref="K68:L71"/>
    <mergeCell ref="M68:N71"/>
    <mergeCell ref="A69:B71"/>
    <mergeCell ref="H64:J64"/>
    <mergeCell ref="A95:F95"/>
    <mergeCell ref="G95:N95"/>
    <mergeCell ref="I97:K97"/>
    <mergeCell ref="A72:B72"/>
    <mergeCell ref="C72:D72"/>
    <mergeCell ref="E72:F72"/>
    <mergeCell ref="G72:H72"/>
    <mergeCell ref="I72:J72"/>
    <mergeCell ref="K72:L72"/>
    <mergeCell ref="M72:N72"/>
    <mergeCell ref="H77:J77"/>
    <mergeCell ref="K77:L77"/>
    <mergeCell ref="M77:N77"/>
    <mergeCell ref="H78:J78"/>
    <mergeCell ref="H79:N79"/>
    <mergeCell ref="A86:B86"/>
    <mergeCell ref="C86:D86"/>
    <mergeCell ref="E86:F86"/>
    <mergeCell ref="G86:H86"/>
    <mergeCell ref="I86:J86"/>
    <mergeCell ref="K86:L86"/>
    <mergeCell ref="M86:N86"/>
    <mergeCell ref="A87:B87"/>
    <mergeCell ref="C87:D87"/>
  </mergeCells>
  <pageMargins left="0.59055118110236227" right="0.19685039370078741" top="0.59055118110236227" bottom="0.1968503937007874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Протокол калибровки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Паньшин</dc:creator>
  <cp:lastModifiedBy>Дмитрий Паньшин</cp:lastModifiedBy>
  <cp:lastPrinted>2020-12-19T17:40:25Z</cp:lastPrinted>
  <dcterms:created xsi:type="dcterms:W3CDTF">2020-12-16T19:49:30Z</dcterms:created>
  <dcterms:modified xsi:type="dcterms:W3CDTF">2021-01-09T12:24:43Z</dcterms:modified>
</cp:coreProperties>
</file>