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0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  <xf numFmtId="0" fontId="1" fillId="0" borderId="24" pivotButton="0" quotePrefix="0" xfId="0"/>
    <xf numFmtId="0" fontId="1" fillId="0" borderId="25" pivotButton="0" quotePrefix="0" xfId="0"/>
    <xf numFmtId="0" fontId="1" fillId="0" borderId="25" pivotButton="0" quotePrefix="0" xfId="0"/>
    <xf numFmtId="0" fontId="1" fillId="0" borderId="26" pivotButton="0" quotePrefix="0" xfId="0"/>
    <xf numFmtId="0" fontId="1" fillId="0" borderId="31" pivotButton="0" quotePrefix="0" xfId="0"/>
    <xf numFmtId="0" fontId="1" fillId="0" borderId="32" pivotButton="0" quotePrefix="0" xfId="0"/>
    <xf numFmtId="0" fontId="1" fillId="0" borderId="32" pivotButton="0" quotePrefix="0" xfId="0"/>
    <xf numFmtId="0" fontId="1" fillId="0" borderId="33" pivotButton="0" quotePrefix="0" xfId="0"/>
    <xf numFmtId="0" fontId="1" fillId="0" borderId="33" pivotButton="0" quotePrefix="0" xfId="0"/>
    <xf numFmtId="0" fontId="1" fillId="0" borderId="35" pivotButton="0" quotePrefix="0" xfId="0"/>
    <xf numFmtId="0" fontId="1" fillId="0" borderId="36" pivotButton="0" quotePrefix="0" xfId="0"/>
    <xf numFmtId="0" fontId="1" fillId="0" borderId="37" pivotButton="0" quotePrefix="0" xfId="0"/>
    <xf numFmtId="0" fontId="1" fillId="0" borderId="0" applyAlignment="1" pivotButton="0" quotePrefix="0" xfId="0">
      <alignment horizontal="left" vertical="justify" wrapText="1"/>
    </xf>
    <xf numFmtId="0" fontId="8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51" pivotButton="0" quotePrefix="0" xfId="0"/>
    <xf numFmtId="0" fontId="1" fillId="0" borderId="0" applyAlignment="1" pivotButton="0" quotePrefix="0" xfId="0">
      <alignment horizontal="center" vertical="top"/>
    </xf>
    <xf numFmtId="0" fontId="1" fillId="0" borderId="33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/>
    </xf>
    <xf numFmtId="0" fontId="1" fillId="0" borderId="47" applyAlignment="1" pivotButton="0" quotePrefix="0" xfId="0">
      <alignment horizontal="center" vertical="top" wrapText="1"/>
    </xf>
    <xf numFmtId="0" fontId="2" fillId="0" borderId="48" applyAlignment="1" pivotButton="0" quotePrefix="0" xfId="0">
      <alignment horizontal="center" vertical="top" wrapText="1"/>
    </xf>
    <xf numFmtId="0" fontId="2" fillId="0" borderId="49" applyAlignment="1" pivotButton="0" quotePrefix="0" xfId="0">
      <alignment horizontal="center" vertical="top" wrapText="1"/>
    </xf>
    <xf numFmtId="0" fontId="2" fillId="0" borderId="50" applyAlignment="1" pivotButton="0" quotePrefix="0" xfId="0">
      <alignment horizontal="center" vertical="top" wrapText="1"/>
    </xf>
    <xf numFmtId="0" fontId="1" fillId="0" borderId="51" applyAlignment="1" pivotButton="0" quotePrefix="0" xfId="0">
      <alignment horizontal="center"/>
    </xf>
    <xf numFmtId="0" fontId="1" fillId="0" borderId="52" applyAlignment="1" pivotButton="0" quotePrefix="0" xfId="0">
      <alignment horizontal="center"/>
    </xf>
    <xf numFmtId="0" fontId="1" fillId="0" borderId="53" applyAlignment="1" pivotButton="0" quotePrefix="0" xfId="0">
      <alignment horizontal="center"/>
    </xf>
    <xf numFmtId="164" fontId="0" fillId="0" borderId="53" applyAlignment="1" pivotButton="0" quotePrefix="0" xfId="0">
      <alignment horizontal="center"/>
    </xf>
    <xf numFmtId="164" fontId="1" fillId="0" borderId="28" applyAlignment="1" pivotButton="0" quotePrefix="0" xfId="0">
      <alignment horizontal="center"/>
    </xf>
    <xf numFmtId="164" fontId="1" fillId="0" borderId="27" applyAlignment="1" pivotButton="0" quotePrefix="0" xfId="0">
      <alignment horizontal="center"/>
    </xf>
    <xf numFmtId="164" fontId="1" fillId="0" borderId="53" applyAlignment="1" pivotButton="0" quotePrefix="0" xfId="0">
      <alignment horizontal="center"/>
    </xf>
    <xf numFmtId="164" fontId="1" fillId="0" borderId="54" applyAlignment="1" pivotButton="0" quotePrefix="0" xfId="0">
      <alignment horizontal="center"/>
    </xf>
    <xf numFmtId="0" fontId="1" fillId="0" borderId="25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0" fontId="1" fillId="0" borderId="29" applyAlignment="1" pivotButton="0" quotePrefix="0" xfId="0">
      <alignment horizontal="center"/>
    </xf>
    <xf numFmtId="0" fontId="1" fillId="0" borderId="26" applyAlignment="1" pivotButton="0" quotePrefix="0" xfId="0">
      <alignment horizontal="center"/>
    </xf>
    <xf numFmtId="0" fontId="1" fillId="0" borderId="32" applyAlignment="1" pivotButton="0" quotePrefix="0" xfId="0">
      <alignment horizontal="center"/>
    </xf>
    <xf numFmtId="164" fontId="1" fillId="0" borderId="35" applyAlignment="1" pivotButton="0" quotePrefix="0" xfId="0">
      <alignment horizontal="center"/>
    </xf>
    <xf numFmtId="164" fontId="1" fillId="0" borderId="36" applyAlignment="1" pivotButton="0" quotePrefix="0" xfId="0">
      <alignment horizontal="center"/>
    </xf>
    <xf numFmtId="164" fontId="1" fillId="0" borderId="3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0" fillId="0" borderId="14" applyAlignment="1" pivotButton="0" quotePrefix="0" xfId="0">
      <alignment horizontal="center"/>
    </xf>
    <xf numFmtId="164" fontId="1" fillId="0" borderId="45" applyAlignment="1" pivotButton="0" quotePrefix="0" xfId="0">
      <alignment horizontal="center"/>
    </xf>
    <xf numFmtId="164" fontId="1" fillId="0" borderId="46" applyAlignment="1" pivotButton="0" quotePrefix="0" xfId="0">
      <alignment horizontal="center"/>
    </xf>
    <xf numFmtId="164" fontId="1" fillId="0" borderId="14" applyAlignment="1" pivotButton="0" quotePrefix="0" xfId="0">
      <alignment horizontal="center"/>
    </xf>
    <xf numFmtId="164" fontId="1" fillId="0" borderId="15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/>
    </xf>
    <xf numFmtId="0" fontId="1" fillId="0" borderId="33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/>
    </xf>
    <xf numFmtId="164" fontId="1" fillId="0" borderId="3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0" fontId="1" fillId="0" borderId="3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1" fillId="0" borderId="30" applyAlignment="1" pivotButton="0" quotePrefix="0" xfId="0">
      <alignment horizontal="center"/>
    </xf>
    <xf numFmtId="164" fontId="1" fillId="0" borderId="29" applyAlignment="1" pivotButton="0" quotePrefix="0" xfId="0">
      <alignment horizontal="center"/>
    </xf>
    <xf numFmtId="49" fontId="1" fillId="0" borderId="34" applyAlignment="1" pivotButton="0" quotePrefix="0" xfId="0">
      <alignment horizontal="center"/>
    </xf>
    <xf numFmtId="49" fontId="1" fillId="0" borderId="32" applyAlignment="1" pivotButton="0" quotePrefix="0" xfId="0">
      <alignment horizontal="center"/>
    </xf>
    <xf numFmtId="49" fontId="1" fillId="0" borderId="33" applyAlignment="1" pivotButton="0" quotePrefix="0" xfId="0">
      <alignment horizontal="center"/>
    </xf>
    <xf numFmtId="0" fontId="0" fillId="0" borderId="5" pivotButton="0" quotePrefix="0" xfId="0"/>
    <xf numFmtId="0" fontId="0" fillId="0" borderId="39" pivotButton="0" quotePrefix="0" xfId="0"/>
    <xf numFmtId="0" fontId="1" fillId="0" borderId="47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8" pivotButton="0" quotePrefix="0" xfId="0"/>
    <xf numFmtId="0" fontId="0" fillId="0" borderId="51" pivotButton="0" quotePrefix="0" xfId="0"/>
    <xf numFmtId="0" fontId="0" fillId="0" borderId="46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1" fillId="0" borderId="47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0" fillId="0" borderId="25" pivotButton="0" quotePrefix="0" xfId="0"/>
    <xf numFmtId="0" fontId="0" fillId="0" borderId="26" pivotButton="0" quotePrefix="0" xfId="0"/>
    <xf numFmtId="0" fontId="1" fillId="0" borderId="53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3" applyAlignment="1" pivotButton="0" quotePrefix="0" xfId="0">
      <alignment horizontal="center"/>
    </xf>
    <xf numFmtId="0" fontId="0" fillId="0" borderId="32" pivotButton="0" quotePrefix="0" xfId="0"/>
    <xf numFmtId="0" fontId="1" fillId="0" borderId="44" applyAlignment="1" pivotButton="0" quotePrefix="0" xfId="0">
      <alignment horizontal="center"/>
    </xf>
    <xf numFmtId="0" fontId="0" fillId="0" borderId="33" pivotButton="0" quotePrefix="0" xfId="0"/>
    <xf numFmtId="0" fontId="1" fillId="0" borderId="60" applyAlignment="1" pivotButton="0" quotePrefix="0" xfId="0">
      <alignment horizontal="center"/>
    </xf>
    <xf numFmtId="164" fontId="1" fillId="0" borderId="61" applyAlignment="1" pivotButton="0" quotePrefix="0" xfId="0">
      <alignment horizontal="center"/>
    </xf>
    <xf numFmtId="0" fontId="0" fillId="0" borderId="36" pivotButton="0" quotePrefix="0" xfId="0"/>
    <xf numFmtId="0" fontId="0" fillId="0" borderId="37" pivotButton="0" quotePrefix="0" xfId="0"/>
    <xf numFmtId="0" fontId="8" fillId="0" borderId="5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42" pivotButton="0" quotePrefix="0" xfId="0"/>
    <xf numFmtId="0" fontId="0" fillId="0" borderId="22" pivotButton="0" quotePrefix="0" xfId="0"/>
    <xf numFmtId="0" fontId="0" fillId="0" borderId="45" pivotButton="0" quotePrefix="0" xfId="0"/>
    <xf numFmtId="0" fontId="0" fillId="0" borderId="28" pivotButton="0" quotePrefix="0" xfId="0"/>
    <xf numFmtId="0" fontId="1" fillId="0" borderId="64" applyAlignment="1" pivotButton="0" quotePrefix="0" xfId="0">
      <alignment horizontal="center" vertical="center" wrapText="1"/>
    </xf>
    <xf numFmtId="49" fontId="1" fillId="0" borderId="44" applyAlignment="1" pivotButton="0" quotePrefix="0" xfId="0">
      <alignment horizontal="center"/>
    </xf>
    <xf numFmtId="0" fontId="0" fillId="0" borderId="49" pivotButton="0" quotePrefix="0" xfId="0"/>
    <xf numFmtId="0" fontId="0" fillId="0" borderId="50" pivotButton="0" quotePrefix="0" xfId="0"/>
    <xf numFmtId="0" fontId="2" fillId="0" borderId="47" applyAlignment="1" pivotButton="0" quotePrefix="0" xfId="0">
      <alignment horizontal="center" vertical="top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62" workbookViewId="0">
      <selection activeCell="Q82" sqref="Q82"/>
    </sheetView>
  </sheetViews>
  <sheetFormatPr baseColWidth="8" defaultRowHeight="12.75"/>
  <cols>
    <col width="6.7109375" customWidth="1" style="22" min="1" max="1"/>
    <col width="7.28515625" customWidth="1" style="22" min="2" max="2"/>
    <col width="6.7109375" customWidth="1" style="22" min="3" max="14"/>
    <col width="9.140625" customWidth="1" style="22" min="15" max="16384"/>
  </cols>
  <sheetData>
    <row r="1">
      <c r="B1" s="108" t="inlineStr">
        <is>
          <t>ПРОТОКОЛ КАЛИБРОВКИ №</t>
        </is>
      </c>
    </row>
    <row r="2" ht="12.75" customHeight="1" s="27">
      <c r="B2" s="108" t="n"/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</row>
    <row r="3" ht="12.75" customHeight="1" s="27">
      <c r="A3" s="22" t="inlineStr">
        <is>
          <t>Дата калибровки:</t>
        </is>
      </c>
      <c r="B3" s="108" t="n"/>
      <c r="C3" s="108" t="n"/>
      <c r="D3" s="50" t="inlineStr">
        <is>
          <t>05.01.2021</t>
        </is>
      </c>
      <c r="E3" s="108" t="n"/>
      <c r="F3" s="108" t="n"/>
      <c r="G3" s="108" t="n"/>
      <c r="J3" s="44" t="n"/>
      <c r="K3" s="21" t="n"/>
      <c r="M3" s="108" t="n"/>
    </row>
    <row r="4" hidden="1" ht="12.75" customHeight="1" s="27">
      <c r="B4" s="4" t="n"/>
      <c r="C4" s="4" t="n"/>
      <c r="D4" s="13" t="n"/>
      <c r="E4" s="4" t="n"/>
      <c r="F4" s="4" t="n"/>
      <c r="G4" s="4" t="n"/>
      <c r="J4" s="44" t="n"/>
      <c r="K4" s="21" t="n"/>
    </row>
    <row r="5" ht="12.75" customHeight="1" s="27">
      <c r="C5" s="21" t="n"/>
      <c r="I5" s="22" t="n"/>
    </row>
    <row r="6" ht="12.75" customHeight="1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r="7" ht="12.75" customHeight="1" s="27">
      <c r="B7" s="22" t="n"/>
      <c r="C7" s="22" t="n"/>
      <c r="D7" s="21" t="n"/>
    </row>
    <row r="8" ht="12.75" customHeight="1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r="9" ht="12.75" customHeight="1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r="10" ht="12.75" customHeight="1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r="11" ht="12.75" customHeight="1" s="27">
      <c r="E11" s="50" t="n"/>
      <c r="K11" s="21" t="n"/>
      <c r="O11" s="16" t="n"/>
      <c r="P11" s="22" t="n"/>
    </row>
    <row r="12" ht="12.75" customHeight="1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r="13" ht="12.75" customHeight="1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108" t="inlineStr">
        <is>
          <t>Операции калибровки</t>
        </is>
      </c>
    </row>
    <row r="21" ht="13.5" customHeight="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109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r="23" ht="13.5" customHeight="1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r="24" ht="12.75" customHeight="1" s="27">
      <c r="A24" s="121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r="26" ht="12.75" customHeight="1" s="27">
      <c r="A26" s="134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r="27" ht="13.5" customHeight="1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r="29" ht="13.5" customHeight="1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r="31" ht="13.5" customHeight="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63" t="inlineStr">
        <is>
          <t>ТП-ХК</t>
        </is>
      </c>
      <c r="I32" s="171" t="n"/>
      <c r="J32" s="171" t="n"/>
      <c r="K32" s="107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9" t="n"/>
      <c r="H33" s="67" t="inlineStr">
        <is>
          <t>°С</t>
        </is>
      </c>
      <c r="I33" s="178" t="n"/>
      <c r="J33" s="178" t="n"/>
      <c r="K33" s="88" t="inlineStr">
        <is>
          <t>-50</t>
        </is>
      </c>
      <c r="L33" s="178" t="n"/>
      <c r="M33" s="179" t="inlineStr">
        <is>
          <t>1000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r="35" ht="13.5" customHeight="1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r="37" ht="13.5" customHeight="1" s="27" thickBot="1">
      <c r="A37" s="22" t="inlineStr">
        <is>
          <t>Данные калибровки</t>
        </is>
      </c>
    </row>
    <row r="38">
      <c r="A38" s="90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91" t="inlineStr">
        <is>
          <t xml:space="preserve">абсолютное отклонение, </t>
        </is>
      </c>
      <c r="J38" s="152" t="n"/>
      <c r="K38" s="91" t="inlineStr">
        <is>
          <t xml:space="preserve">допускаемое абсолютное отклонение, </t>
        </is>
      </c>
      <c r="L38" s="152" t="n"/>
      <c r="M38" s="91" t="inlineStr">
        <is>
          <t>относительное отклонение (приведенное), %</t>
        </is>
      </c>
      <c r="N38" s="152" t="n"/>
      <c r="O38" s="41" t="n"/>
    </row>
    <row r="39">
      <c r="A39" s="103" t="inlineStr">
        <is>
          <t>% от диапа-зона входного сигнала</t>
        </is>
      </c>
      <c r="B39" s="186" t="n"/>
      <c r="C39" s="84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r="41" ht="13.5" customHeight="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r="42" ht="15.75" customHeight="1" s="27" thickBot="1">
      <c r="A42" s="144" t="n">
        <v>5</v>
      </c>
      <c r="B42" s="176" t="n"/>
      <c r="C42" s="145" t="inlineStr">
        <is>
          <t>-17,500</t>
        </is>
      </c>
      <c r="D42" s="176" t="n"/>
      <c r="E42" s="105" t="inlineStr">
        <is>
          <t>2,500</t>
        </is>
      </c>
      <c r="F42" s="176" t="n"/>
      <c r="G42" s="105" t="inlineStr">
        <is>
          <t>2,300</t>
        </is>
      </c>
      <c r="H42" s="176" t="n"/>
      <c r="I42" s="105">
        <f>E42-G42</f>
        <v/>
      </c>
      <c r="J42" s="176" t="n"/>
      <c r="K42" s="105">
        <f>$H$35/100*($M$33-$K$33)</f>
        <v/>
      </c>
      <c r="L42" s="176" t="n"/>
      <c r="M42" s="105">
        <f>IFERROR( I42/($M$33-$K$33)*100, 0)</f>
        <v/>
      </c>
      <c r="N42" s="176" t="n"/>
      <c r="O42" s="41" t="n"/>
    </row>
    <row r="43" ht="15.75" customHeight="1" s="27" thickBot="1">
      <c r="A43" s="71" t="n">
        <v>25</v>
      </c>
      <c r="B43" s="157" t="n"/>
      <c r="C43" s="73" t="inlineStr">
        <is>
          <t>112,500</t>
        </is>
      </c>
      <c r="D43" s="157" t="n"/>
      <c r="E43" s="76" t="inlineStr">
        <is>
          <t>212,500</t>
        </is>
      </c>
      <c r="F43" s="157" t="n"/>
      <c r="G43" s="76" t="inlineStr">
        <is>
          <t>210,000</t>
        </is>
      </c>
      <c r="H43" s="157" t="n"/>
      <c r="I43" s="105">
        <f>E43-G43</f>
        <v/>
      </c>
      <c r="J43" s="176" t="n"/>
      <c r="K43" s="105">
        <f>$H$35/100*($M$33-$K$33)</f>
        <v/>
      </c>
      <c r="L43" s="176" t="n"/>
      <c r="M43" s="105">
        <f>IFERROR( I43/($M$33-$K$33)*100, 0)</f>
        <v/>
      </c>
      <c r="N43" s="176" t="n"/>
      <c r="O43" s="41" t="n"/>
    </row>
    <row r="44" ht="15.75" customHeight="1" s="27" thickBot="1">
      <c r="A44" s="71" t="n">
        <v>50</v>
      </c>
      <c r="B44" s="157" t="n"/>
      <c r="C44" s="73" t="inlineStr">
        <is>
          <t>275,000</t>
        </is>
      </c>
      <c r="D44" s="157" t="n"/>
      <c r="E44" s="76" t="inlineStr">
        <is>
          <t>475,000</t>
        </is>
      </c>
      <c r="F44" s="157" t="n"/>
      <c r="G44" s="76" t="inlineStr">
        <is>
          <t>476,000</t>
        </is>
      </c>
      <c r="H44" s="157" t="n"/>
      <c r="I44" s="105">
        <f>E44-G44</f>
        <v/>
      </c>
      <c r="J44" s="176" t="n"/>
      <c r="K44" s="105">
        <f>$H$35/100*($M$33-$K$33)</f>
        <v/>
      </c>
      <c r="L44" s="176" t="n"/>
      <c r="M44" s="105">
        <f>IFERROR( I44/($M$33-$K$33)*100, 0)</f>
        <v/>
      </c>
      <c r="N44" s="176" t="n"/>
      <c r="O44" s="41" t="n"/>
    </row>
    <row r="45" ht="15.75" customHeight="1" s="27" thickBot="1">
      <c r="A45" s="71" t="n">
        <v>75</v>
      </c>
      <c r="B45" s="157" t="n"/>
      <c r="C45" s="73" t="inlineStr">
        <is>
          <t>437,500</t>
        </is>
      </c>
      <c r="D45" s="157" t="n"/>
      <c r="E45" s="76" t="inlineStr">
        <is>
          <t>737,500</t>
        </is>
      </c>
      <c r="F45" s="157" t="n"/>
      <c r="G45" s="76" t="inlineStr">
        <is>
          <t>736,980</t>
        </is>
      </c>
      <c r="H45" s="157" t="n"/>
      <c r="I45" s="105">
        <f>E45-G45</f>
        <v/>
      </c>
      <c r="J45" s="176" t="n"/>
      <c r="K45" s="105">
        <f>$H$35/100*($M$33-$K$33)</f>
        <v/>
      </c>
      <c r="L45" s="176" t="n"/>
      <c r="M45" s="105">
        <f>IFERROR( I45/($M$33-$K$33)*100, 0)</f>
        <v/>
      </c>
      <c r="N45" s="176" t="n"/>
      <c r="O45" s="41" t="n"/>
    </row>
    <row r="46" ht="15.75" customHeight="1" s="27" thickBot="1">
      <c r="A46" s="56" t="n">
        <v>95</v>
      </c>
      <c r="B46" s="174" t="n"/>
      <c r="C46" s="58" t="inlineStr">
        <is>
          <t>567,500</t>
        </is>
      </c>
      <c r="D46" s="174" t="n"/>
      <c r="E46" s="61" t="inlineStr">
        <is>
          <t>947,500</t>
        </is>
      </c>
      <c r="F46" s="174" t="n"/>
      <c r="G46" s="61" t="inlineStr">
        <is>
          <t>947,600</t>
        </is>
      </c>
      <c r="H46" s="174" t="n"/>
      <c r="I46" s="105">
        <f>E46-G46</f>
        <v/>
      </c>
      <c r="J46" s="176" t="n"/>
      <c r="K46" s="105">
        <f>$H$35/100*($M$33-$K$33)</f>
        <v/>
      </c>
      <c r="L46" s="176" t="n"/>
      <c r="M46" s="105">
        <f>IFERROR( I46/($M$33-$K$33)*100, 0)</f>
        <v/>
      </c>
      <c r="N46" s="176" t="n"/>
    </row>
    <row r="48" ht="12.75" customHeight="1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r="49" ht="12.75" customHeight="1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r="50" ht="15.75" customHeight="1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r="51" ht="15" customHeight="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9" t="n"/>
      <c r="H51" s="67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r="52" ht="13.5" customHeight="1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r="54" ht="13.5" customHeight="1" s="27" thickBot="1">
      <c r="A54" s="22" t="inlineStr">
        <is>
          <t>Данные калибровки</t>
        </is>
      </c>
    </row>
    <row r="55">
      <c r="A55" s="90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91" t="inlineStr">
        <is>
          <t xml:space="preserve">абсолютное отклонение, </t>
        </is>
      </c>
      <c r="J55" s="152" t="n"/>
      <c r="K55" s="91" t="inlineStr">
        <is>
          <t xml:space="preserve">допускаемое абсолютное отклонение, </t>
        </is>
      </c>
      <c r="L55" s="152" t="n"/>
      <c r="M55" s="91" t="inlineStr">
        <is>
          <t>относительное отклонение (приведенное), %</t>
        </is>
      </c>
      <c r="N55" s="152" t="n"/>
      <c r="O55" s="41" t="n"/>
    </row>
    <row r="56">
      <c r="A56" s="103" t="inlineStr">
        <is>
          <t>Значение входного сигнала, %</t>
        </is>
      </c>
      <c r="B56" s="186" t="n"/>
      <c r="C56" s="84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r="58" ht="13.5" customHeight="1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r="59" ht="15.75" customHeight="1" s="27" thickBot="1">
      <c r="A59" s="56" t="n">
        <v>100</v>
      </c>
      <c r="B59" s="174" t="n"/>
      <c r="C59" s="58" t="inlineStr">
        <is>
          <t>24,000</t>
        </is>
      </c>
      <c r="D59" s="174" t="n"/>
      <c r="E59" s="58" t="n">
        <v>24</v>
      </c>
      <c r="F59" s="174" t="n"/>
      <c r="G59" s="61" t="inlineStr">
        <is>
          <t>23,510</t>
        </is>
      </c>
      <c r="H59" s="174" t="n"/>
      <c r="I59" s="61">
        <f>E59-G59</f>
        <v/>
      </c>
      <c r="J59" s="174" t="n"/>
      <c r="K59" s="61" t="n">
        <v>0.48</v>
      </c>
      <c r="L59" s="174" t="n"/>
      <c r="M59" s="61">
        <f>I59/24*100</f>
        <v/>
      </c>
      <c r="N59" s="174" t="n"/>
    </row>
    <row r="61" ht="15.75" customHeight="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r="62" ht="12.75" customHeight="1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r="63" ht="15.75" customHeight="1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9" t="n"/>
      <c r="H64" s="67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r="65" ht="13.5" customHeight="1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r="67" ht="13.5" customHeight="1" s="27" thickBot="1">
      <c r="A67" s="22" t="inlineStr">
        <is>
          <t>Данные калибровки</t>
        </is>
      </c>
    </row>
    <row r="68" ht="12.75" customHeight="1" s="27">
      <c r="A68" s="90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91" t="inlineStr">
        <is>
          <t xml:space="preserve">абсолютное отклонение, </t>
        </is>
      </c>
      <c r="J68" s="152" t="n"/>
      <c r="K68" s="91" t="inlineStr">
        <is>
          <t xml:space="preserve">допускаемое абсолютное отклонение, </t>
        </is>
      </c>
      <c r="L68" s="152" t="n"/>
      <c r="M68" s="91" t="inlineStr">
        <is>
          <t>относительное отклонение (приведенное), %</t>
        </is>
      </c>
      <c r="N68" s="152" t="n"/>
      <c r="O68" s="41" t="n"/>
    </row>
    <row r="69" ht="12.75" customHeight="1" s="27">
      <c r="A69" s="103" t="inlineStr">
        <is>
          <t>% от диапа-зона входного сигнала</t>
        </is>
      </c>
      <c r="B69" s="186" t="n"/>
      <c r="C69" s="84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r="71" ht="13.5" customHeight="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r="72" ht="15.75" customHeight="1" s="27" thickBot="1">
      <c r="A72" s="56" t="n">
        <v>100</v>
      </c>
      <c r="B72" s="174" t="n"/>
      <c r="C72" s="58" t="inlineStr">
        <is>
          <t>24,000</t>
        </is>
      </c>
      <c r="D72" s="174" t="n"/>
      <c r="E72" s="58" t="n">
        <v>24</v>
      </c>
      <c r="F72" s="174" t="n"/>
      <c r="G72" s="61" t="inlineStr">
        <is>
          <t>24,480</t>
        </is>
      </c>
      <c r="H72" s="174" t="n"/>
      <c r="I72" s="61">
        <f>E72-G72</f>
        <v/>
      </c>
      <c r="J72" s="174" t="n"/>
      <c r="K72" s="61" t="n">
        <v>0.48</v>
      </c>
      <c r="L72" s="174" t="n"/>
      <c r="M72" s="61">
        <f>I72/24*100</f>
        <v/>
      </c>
      <c r="N72" s="174" t="n"/>
    </row>
    <row r="74" ht="15.75" customHeight="1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r="76" ht="13.5" customHeight="1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r="77" ht="13.5" customHeight="1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63" t="inlineStr">
        <is>
          <t>ТП-ХК</t>
        </is>
      </c>
      <c r="I77" s="171" t="n"/>
      <c r="J77" s="171" t="n"/>
      <c r="K77" s="107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9" t="n"/>
      <c r="H78" s="67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r="79" ht="13.5" customHeight="1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r="81" ht="13.5" customHeight="1" s="27" thickBot="1">
      <c r="A81" s="22" t="inlineStr">
        <is>
          <t>Данные калибровки</t>
        </is>
      </c>
    </row>
    <row r="82">
      <c r="A82" s="90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91" t="inlineStr">
        <is>
          <t xml:space="preserve">абсолютное отклонение, </t>
        </is>
      </c>
      <c r="J82" s="152" t="n"/>
      <c r="K82" s="91" t="inlineStr">
        <is>
          <t xml:space="preserve">допускаемое абсолютное отклонение, </t>
        </is>
      </c>
      <c r="L82" s="152" t="n"/>
      <c r="M82" s="91" t="inlineStr">
        <is>
          <t>относительное отклонение (приведенное), %</t>
        </is>
      </c>
      <c r="N82" s="152" t="n"/>
    </row>
    <row r="83">
      <c r="A83" s="103" t="inlineStr">
        <is>
          <t>% от диапа-зона входного сигнала</t>
        </is>
      </c>
      <c r="B83" s="186" t="n"/>
      <c r="C83" s="84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r="85" ht="13.5" customHeight="1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r="86" ht="15" customHeight="1" s="27">
      <c r="A86" s="71" t="n">
        <v>5</v>
      </c>
      <c r="B86" s="157" t="n"/>
      <c r="C86" s="73" t="inlineStr">
        <is>
          <t>5,000</t>
        </is>
      </c>
      <c r="D86" s="157" t="n"/>
      <c r="E86" s="76" t="inlineStr">
        <is>
          <t>0,250</t>
        </is>
      </c>
      <c r="F86" s="157" t="n"/>
      <c r="G86" s="76" t="inlineStr">
        <is>
          <t>0,230</t>
        </is>
      </c>
      <c r="H86" s="157" t="n"/>
      <c r="I86" s="76">
        <f>E86-G86</f>
        <v/>
      </c>
      <c r="J86" s="157" t="n"/>
      <c r="K86" s="76">
        <f>$H$79/100*($M$77-$K$77)</f>
        <v/>
      </c>
      <c r="L86" s="157" t="n"/>
      <c r="M86" s="76">
        <f>IFERROR( I86/(IF($K$78="0-5",5,IF($K$78="0-20",20,IF($K$78="4-20",16))))*100, 0)</f>
        <v/>
      </c>
      <c r="N86" s="157" t="n"/>
    </row>
    <row r="87" ht="15" customHeight="1" s="27">
      <c r="A87" s="71" t="n">
        <v>25</v>
      </c>
      <c r="B87" s="157" t="n"/>
      <c r="C87" s="73" t="inlineStr">
        <is>
          <t>25,000</t>
        </is>
      </c>
      <c r="D87" s="157" t="n"/>
      <c r="E87" s="76" t="inlineStr">
        <is>
          <t>1,250</t>
        </is>
      </c>
      <c r="F87" s="157" t="n"/>
      <c r="G87" s="76" t="inlineStr">
        <is>
          <t>1,210</t>
        </is>
      </c>
      <c r="H87" s="157" t="n"/>
      <c r="I87" s="76">
        <f>E87-G87</f>
        <v/>
      </c>
      <c r="J87" s="157" t="n"/>
      <c r="K87" s="76">
        <f>$H$79/100*($M$77-$K$77)</f>
        <v/>
      </c>
      <c r="L87" s="157" t="n"/>
      <c r="M87" s="76">
        <f>IFERROR( I87/(IF($K$78="0-5",5,IF($K$78="0-20",20,IF($K$78="4-20",16))))*100, 0)</f>
        <v/>
      </c>
      <c r="N87" s="157" t="n"/>
    </row>
    <row r="88" ht="15" customHeight="1" s="27">
      <c r="A88" s="71" t="n">
        <v>50</v>
      </c>
      <c r="B88" s="157" t="n"/>
      <c r="C88" s="73" t="inlineStr">
        <is>
          <t>50,000</t>
        </is>
      </c>
      <c r="D88" s="157" t="n"/>
      <c r="E88" s="76" t="inlineStr">
        <is>
          <t>2,500</t>
        </is>
      </c>
      <c r="F88" s="157" t="n"/>
      <c r="G88" s="76" t="inlineStr">
        <is>
          <t>2,512</t>
        </is>
      </c>
      <c r="H88" s="157" t="n"/>
      <c r="I88" s="76">
        <f>E88-G88</f>
        <v/>
      </c>
      <c r="J88" s="157" t="n"/>
      <c r="K88" s="76">
        <f>$H$79/100*($M$77-$K$77)</f>
        <v/>
      </c>
      <c r="L88" s="157" t="n"/>
      <c r="M88" s="76">
        <f>IFERROR( I88/(IF($K$78="0-5",5,IF($K$78="0-20",20,IF($K$78="4-20",16))))*100, 0)</f>
        <v/>
      </c>
      <c r="N88" s="157" t="n"/>
    </row>
    <row r="89" ht="15" customHeight="1" s="27">
      <c r="A89" s="71" t="n">
        <v>75</v>
      </c>
      <c r="B89" s="157" t="n"/>
      <c r="C89" s="73" t="inlineStr">
        <is>
          <t>75,000</t>
        </is>
      </c>
      <c r="D89" s="157" t="n"/>
      <c r="E89" s="76" t="inlineStr">
        <is>
          <t>3,750</t>
        </is>
      </c>
      <c r="F89" s="157" t="n"/>
      <c r="G89" s="76" t="inlineStr">
        <is>
          <t>3,756</t>
        </is>
      </c>
      <c r="H89" s="157" t="n"/>
      <c r="I89" s="76">
        <f>E89-G89</f>
        <v/>
      </c>
      <c r="J89" s="157" t="n"/>
      <c r="K89" s="76">
        <f>$H$79/100*($M$77-$K$77)</f>
        <v/>
      </c>
      <c r="L89" s="157" t="n"/>
      <c r="M89" s="76">
        <f>IFERROR( I89/(IF($K$78="0-5",5,IF($K$78="0-20",20,IF($K$78="4-20",16))))*100, 0)</f>
        <v/>
      </c>
      <c r="N89" s="157" t="n"/>
    </row>
    <row r="90" ht="15.75" customHeight="1" s="27" thickBot="1">
      <c r="A90" s="56" t="n">
        <v>95</v>
      </c>
      <c r="B90" s="174" t="n"/>
      <c r="C90" s="58" t="inlineStr">
        <is>
          <t>95,000</t>
        </is>
      </c>
      <c r="D90" s="174" t="n"/>
      <c r="E90" s="61" t="inlineStr">
        <is>
          <t>4,750</t>
        </is>
      </c>
      <c r="F90" s="174" t="n"/>
      <c r="G90" s="61" t="inlineStr">
        <is>
          <t>4,780</t>
        </is>
      </c>
      <c r="H90" s="174" t="n"/>
      <c r="I90" s="76">
        <f>E90-G90</f>
        <v/>
      </c>
      <c r="J90" s="157" t="n"/>
      <c r="K90" s="76">
        <f>$H$79/100*($M$77-$K$77)</f>
        <v/>
      </c>
      <c r="L90" s="157" t="n"/>
      <c r="M90" s="76">
        <f>IFERROR( I90/(IF($K$78="0-5",5,IF($K$78="0-20",20,IF($K$78="4-20",16))))*100, 0)</f>
        <v/>
      </c>
      <c r="N90" s="157" t="n"/>
    </row>
    <row r="91" ht="15" customHeight="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r="94" ht="13.5" customHeight="1" s="27" thickBot="1"/>
    <row r="95" ht="13.5" customHeight="1" s="27" thickBot="1">
      <c r="A95" s="51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n"/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55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</mergeCells>
  <pageMargins left="0.5905511811023623" right="0.1968503937007874" top="0.5905511811023623" bottom="0.1968503937007874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2021-01-02T20:06:10Z</dcterms:modified>
  <cp:lastModifiedBy>Дмитрий Паньшин</cp:lastModifiedBy>
  <cp:lastPrinted>2020-12-19T17:40:25Z</cp:lastPrinted>
</cp:coreProperties>
</file>