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/>
    </xf>
    <xf numFmtId="164" fontId="1" fillId="0" borderId="3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58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0" applyAlignment="1" pivotButton="0" quotePrefix="0" xfId="0">
      <alignment horizontal="center"/>
    </xf>
    <xf numFmtId="164" fontId="1" fillId="0" borderId="61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55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64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62" workbookViewId="0">
      <selection activeCell="Q82" sqref="Q82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108" t="inlineStr">
        <is>
          <t>ПРОТОКОЛ КАЛИБРОВКИ №</t>
        </is>
      </c>
    </row>
    <row r="2" ht="12.75" customHeight="1" s="27">
      <c r="B2" s="108" t="n"/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</row>
    <row r="3" ht="12.75" customHeight="1" s="27">
      <c r="A3" s="22" t="inlineStr">
        <is>
          <t>Дата калибровки:</t>
        </is>
      </c>
      <c r="B3" s="108" t="n"/>
      <c r="C3" s="108" t="n"/>
      <c r="D3" s="50" t="inlineStr">
        <is>
          <t>05.01.2021</t>
        </is>
      </c>
      <c r="E3" s="108" t="n"/>
      <c r="F3" s="108" t="n"/>
      <c r="G3" s="108" t="n"/>
      <c r="J3" s="44" t="n"/>
      <c r="K3" s="21" t="n"/>
      <c r="M3" s="108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—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—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—</t>
        </is>
      </c>
      <c r="H10" s="14" t="inlineStr">
        <is>
          <t>Год выпуска:</t>
        </is>
      </c>
      <c r="K10" s="50" t="inlineStr">
        <is>
          <t>—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—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—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—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—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—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108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109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21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4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63" t="inlineStr">
        <is>
          <t>—</t>
        </is>
      </c>
      <c r="I32" s="171" t="n"/>
      <c r="J32" s="171" t="n"/>
      <c r="K32" s="107" t="inlineStr">
        <is>
          <t>—</t>
        </is>
      </c>
      <c r="L32" s="176" t="n"/>
      <c r="M32" s="177" t="inlineStr">
        <is>
          <t>—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9" t="n"/>
      <c r="H33" s="67" t="inlineStr">
        <is>
          <t>—</t>
        </is>
      </c>
      <c r="I33" s="178" t="n"/>
      <c r="J33" s="178" t="n"/>
      <c r="K33" s="88" t="inlineStr">
        <is>
          <t>—</t>
        </is>
      </c>
      <c r="L33" s="178" t="n"/>
      <c r="M33" s="179" t="inlineStr">
        <is>
          <t>—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0,000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90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91" t="inlineStr">
        <is>
          <t xml:space="preserve">абсолютное отклонение, </t>
        </is>
      </c>
      <c r="J38" s="152" t="n"/>
      <c r="K38" s="91" t="inlineStr">
        <is>
          <t xml:space="preserve">допускаемое абсолютное отклонение, </t>
        </is>
      </c>
      <c r="L38" s="152" t="n"/>
      <c r="M38" s="91" t="inlineStr">
        <is>
          <t>относительное отклонение (приведенное), %</t>
        </is>
      </c>
      <c r="N38" s="152" t="n"/>
      <c r="O38" s="41" t="n"/>
    </row>
    <row r="39">
      <c r="A39" s="103" t="inlineStr">
        <is>
          <t>% от диапа-зона входного сигнала</t>
        </is>
      </c>
      <c r="B39" s="186" t="n"/>
      <c r="C39" s="84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144" t="n">
        <v>5</v>
      </c>
      <c r="B42" s="176" t="n"/>
      <c r="C42" s="145" t="inlineStr">
        <is>
          <t>—</t>
        </is>
      </c>
      <c r="D42" s="176" t="n"/>
      <c r="E42" s="105" t="inlineStr">
        <is>
          <t>—</t>
        </is>
      </c>
      <c r="F42" s="176" t="n"/>
      <c r="G42" s="105" t="inlineStr">
        <is>
          <t>—</t>
        </is>
      </c>
      <c r="H42" s="176" t="n"/>
      <c r="I42" s="105">
        <f>E42-G42</f>
        <v/>
      </c>
      <c r="J42" s="176" t="n"/>
      <c r="K42" s="105">
        <f>$H$35/100*($M$33-$K$33)</f>
        <v/>
      </c>
      <c r="L42" s="176" t="n"/>
      <c r="M42" s="105">
        <f>IFERROR( I42/($M$33-$K$33)*100, 0)</f>
        <v/>
      </c>
      <c r="N42" s="176" t="n"/>
      <c r="O42" s="41" t="n"/>
    </row>
    <row r="43" ht="15.75" customHeight="1" s="27" thickBot="1">
      <c r="A43" s="71" t="n">
        <v>25</v>
      </c>
      <c r="B43" s="157" t="n"/>
      <c r="C43" s="73" t="inlineStr">
        <is>
          <t>—</t>
        </is>
      </c>
      <c r="D43" s="157" t="n"/>
      <c r="E43" s="76" t="inlineStr">
        <is>
          <t>—</t>
        </is>
      </c>
      <c r="F43" s="157" t="n"/>
      <c r="G43" s="76" t="inlineStr">
        <is>
          <t>—</t>
        </is>
      </c>
      <c r="H43" s="157" t="n"/>
      <c r="I43" s="105">
        <f>E43-G43</f>
        <v/>
      </c>
      <c r="J43" s="176" t="n"/>
      <c r="K43" s="105">
        <f>$H$35/100*($M$33-$K$33)</f>
        <v/>
      </c>
      <c r="L43" s="176" t="n"/>
      <c r="M43" s="105">
        <f>IFERROR( I43/($M$33-$K$33)*100, 0)</f>
        <v/>
      </c>
      <c r="N43" s="176" t="n"/>
      <c r="O43" s="41" t="n"/>
    </row>
    <row r="44" ht="15.75" customHeight="1" s="27" thickBot="1">
      <c r="A44" s="71" t="n">
        <v>50</v>
      </c>
      <c r="B44" s="157" t="n"/>
      <c r="C44" s="73" t="inlineStr">
        <is>
          <t>—</t>
        </is>
      </c>
      <c r="D44" s="157" t="n"/>
      <c r="E44" s="76" t="inlineStr">
        <is>
          <t>—</t>
        </is>
      </c>
      <c r="F44" s="157" t="n"/>
      <c r="G44" s="76" t="inlineStr">
        <is>
          <t>—</t>
        </is>
      </c>
      <c r="H44" s="157" t="n"/>
      <c r="I44" s="105">
        <f>E44-G44</f>
        <v/>
      </c>
      <c r="J44" s="176" t="n"/>
      <c r="K44" s="105">
        <f>$H$35/100*($M$33-$K$33)</f>
        <v/>
      </c>
      <c r="L44" s="176" t="n"/>
      <c r="M44" s="105">
        <f>IFERROR( I44/($M$33-$K$33)*100, 0)</f>
        <v/>
      </c>
      <c r="N44" s="176" t="n"/>
      <c r="O44" s="41" t="n"/>
    </row>
    <row r="45" ht="15.75" customHeight="1" s="27" thickBot="1">
      <c r="A45" s="71" t="n">
        <v>75</v>
      </c>
      <c r="B45" s="157" t="n"/>
      <c r="C45" s="73" t="inlineStr">
        <is>
          <t>—</t>
        </is>
      </c>
      <c r="D45" s="157" t="n"/>
      <c r="E45" s="76" t="inlineStr">
        <is>
          <t>—</t>
        </is>
      </c>
      <c r="F45" s="157" t="n"/>
      <c r="G45" s="76" t="inlineStr">
        <is>
          <t>—</t>
        </is>
      </c>
      <c r="H45" s="157" t="n"/>
      <c r="I45" s="105">
        <f>E45-G45</f>
        <v/>
      </c>
      <c r="J45" s="176" t="n"/>
      <c r="K45" s="105">
        <f>$H$35/100*($M$33-$K$33)</f>
        <v/>
      </c>
      <c r="L45" s="176" t="n"/>
      <c r="M45" s="105">
        <f>IFERROR( I45/($M$33-$K$33)*100, 0)</f>
        <v/>
      </c>
      <c r="N45" s="176" t="n"/>
      <c r="O45" s="41" t="n"/>
    </row>
    <row r="46" ht="15.75" customHeight="1" s="27" thickBot="1">
      <c r="A46" s="56" t="n">
        <v>95</v>
      </c>
      <c r="B46" s="174" t="n"/>
      <c r="C46" s="58" t="inlineStr">
        <is>
          <t>—</t>
        </is>
      </c>
      <c r="D46" s="174" t="n"/>
      <c r="E46" s="61" t="inlineStr">
        <is>
          <t>—</t>
        </is>
      </c>
      <c r="F46" s="174" t="n"/>
      <c r="G46" s="61" t="inlineStr">
        <is>
          <t>—</t>
        </is>
      </c>
      <c r="H46" s="174" t="n"/>
      <c r="I46" s="105">
        <f>E46-G46</f>
        <v/>
      </c>
      <c r="J46" s="176" t="n"/>
      <c r="K46" s="105">
        <f>$H$35/100*($M$33-$K$33)</f>
        <v/>
      </c>
      <c r="L46" s="176" t="n"/>
      <c r="M46" s="105">
        <f>IFERROR( I46/($M$33-$K$33)*100, 0)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9" t="n"/>
      <c r="H51" s="67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90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91" t="inlineStr">
        <is>
          <t xml:space="preserve">абсолютное отклонение, </t>
        </is>
      </c>
      <c r="J55" s="152" t="n"/>
      <c r="K55" s="91" t="inlineStr">
        <is>
          <t xml:space="preserve">допускаемое абсолютное отклонение, </t>
        </is>
      </c>
      <c r="L55" s="152" t="n"/>
      <c r="M55" s="91" t="inlineStr">
        <is>
          <t>относительное отклонение (приведенное), %</t>
        </is>
      </c>
      <c r="N55" s="152" t="n"/>
      <c r="O55" s="41" t="n"/>
    </row>
    <row r="56">
      <c r="A56" s="103" t="inlineStr">
        <is>
          <t>Значение входного сигнала, %</t>
        </is>
      </c>
      <c r="B56" s="186" t="n"/>
      <c r="C56" s="84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6" t="n">
        <v>100</v>
      </c>
      <c r="B59" s="174" t="n"/>
      <c r="C59" s="58" t="inlineStr">
        <is>
          <t>24,000</t>
        </is>
      </c>
      <c r="D59" s="174" t="n"/>
      <c r="E59" s="58" t="n">
        <v>24</v>
      </c>
      <c r="F59" s="174" t="n"/>
      <c r="G59" s="61" t="inlineStr">
        <is>
          <t>—</t>
        </is>
      </c>
      <c r="H59" s="174" t="n"/>
      <c r="I59" s="61">
        <f>E59-G59</f>
        <v/>
      </c>
      <c r="J59" s="174" t="n"/>
      <c r="K59" s="61" t="n">
        <v>0.48</v>
      </c>
      <c r="L59" s="174" t="n"/>
      <c r="M59" s="61">
        <f>I59/24*100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9" t="n"/>
      <c r="H64" s="67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90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91" t="inlineStr">
        <is>
          <t xml:space="preserve">абсолютное отклонение, </t>
        </is>
      </c>
      <c r="J68" s="152" t="n"/>
      <c r="K68" s="91" t="inlineStr">
        <is>
          <t xml:space="preserve">допускаемое абсолютное отклонение, </t>
        </is>
      </c>
      <c r="L68" s="152" t="n"/>
      <c r="M68" s="91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103" t="inlineStr">
        <is>
          <t>% от диапа-зона входного сигнала</t>
        </is>
      </c>
      <c r="B69" s="186" t="n"/>
      <c r="C69" s="84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6" t="n">
        <v>100</v>
      </c>
      <c r="B72" s="174" t="n"/>
      <c r="C72" s="58" t="inlineStr">
        <is>
          <t>24,000</t>
        </is>
      </c>
      <c r="D72" s="174" t="n"/>
      <c r="E72" s="58" t="n">
        <v>24</v>
      </c>
      <c r="F72" s="174" t="n"/>
      <c r="G72" s="61" t="inlineStr">
        <is>
          <t>—</t>
        </is>
      </c>
      <c r="H72" s="174" t="n"/>
      <c r="I72" s="61">
        <f>E72-G72</f>
        <v/>
      </c>
      <c r="J72" s="174" t="n"/>
      <c r="K72" s="61" t="n">
        <v>0.48</v>
      </c>
      <c r="L72" s="174" t="n"/>
      <c r="M72" s="61">
        <f>I72/24*100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63" t="inlineStr">
        <is>
          <t>—</t>
        </is>
      </c>
      <c r="I77" s="171" t="n"/>
      <c r="J77" s="171" t="n"/>
      <c r="K77" s="107" t="inlineStr">
        <is>
          <t>—</t>
        </is>
      </c>
      <c r="L77" s="176" t="n"/>
      <c r="M77" s="177" t="inlineStr">
        <is>
          <t>—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9" t="n"/>
      <c r="H78" s="67" t="inlineStr">
        <is>
          <t>ток</t>
        </is>
      </c>
      <c r="I78" s="178" t="n"/>
      <c r="J78" s="178" t="n"/>
      <c r="K78" s="192" t="inlineStr">
        <is>
          <t>—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0,000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90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91" t="inlineStr">
        <is>
          <t xml:space="preserve">абсолютное отклонение, </t>
        </is>
      </c>
      <c r="J82" s="152" t="n"/>
      <c r="K82" s="91" t="inlineStr">
        <is>
          <t xml:space="preserve">допускаемое абсолютное отклонение, </t>
        </is>
      </c>
      <c r="L82" s="152" t="n"/>
      <c r="M82" s="91" t="inlineStr">
        <is>
          <t>относительное отклонение (приведенное), %</t>
        </is>
      </c>
      <c r="N82" s="152" t="n"/>
    </row>
    <row r="83">
      <c r="A83" s="103" t="inlineStr">
        <is>
          <t>% от диапа-зона входного сигнала</t>
        </is>
      </c>
      <c r="B83" s="186" t="n"/>
      <c r="C83" s="84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71" t="n">
        <v>5</v>
      </c>
      <c r="B86" s="157" t="n"/>
      <c r="C86" s="73" t="inlineStr">
        <is>
          <t>—</t>
        </is>
      </c>
      <c r="D86" s="157" t="n"/>
      <c r="E86" s="76" t="inlineStr">
        <is>
          <t>—</t>
        </is>
      </c>
      <c r="F86" s="157" t="n"/>
      <c r="G86" s="76" t="inlineStr">
        <is>
          <t>—</t>
        </is>
      </c>
      <c r="H86" s="157" t="n"/>
      <c r="I86" s="76">
        <f>E86-G86</f>
        <v/>
      </c>
      <c r="J86" s="157" t="n"/>
      <c r="K86" s="76">
        <f>$H$79/100*($M$77-$K$77)</f>
        <v/>
      </c>
      <c r="L86" s="157" t="n"/>
      <c r="M86" s="76">
        <f>IFERROR( I86/(IF($K$78="0-5",5,IF($K$78="0-20",20,IF($K$78="4-20",16))))*100, 0)</f>
        <v/>
      </c>
      <c r="N86" s="157" t="n"/>
    </row>
    <row r="87" ht="15" customHeight="1" s="27">
      <c r="A87" s="71" t="n">
        <v>25</v>
      </c>
      <c r="B87" s="157" t="n"/>
      <c r="C87" s="73" t="inlineStr">
        <is>
          <t>—</t>
        </is>
      </c>
      <c r="D87" s="157" t="n"/>
      <c r="E87" s="76" t="inlineStr">
        <is>
          <t>—</t>
        </is>
      </c>
      <c r="F87" s="157" t="n"/>
      <c r="G87" s="76" t="inlineStr">
        <is>
          <t>—</t>
        </is>
      </c>
      <c r="H87" s="157" t="n"/>
      <c r="I87" s="76">
        <f>E87-G87</f>
        <v/>
      </c>
      <c r="J87" s="157" t="n"/>
      <c r="K87" s="76">
        <f>$H$79/100*($M$77-$K$77)</f>
        <v/>
      </c>
      <c r="L87" s="157" t="n"/>
      <c r="M87" s="76">
        <f>IFERROR( I87/(IF($K$78="0-5",5,IF($K$78="0-20",20,IF($K$78="4-20",16))))*100, 0)</f>
        <v/>
      </c>
      <c r="N87" s="157" t="n"/>
    </row>
    <row r="88" ht="15" customHeight="1" s="27">
      <c r="A88" s="71" t="n">
        <v>50</v>
      </c>
      <c r="B88" s="157" t="n"/>
      <c r="C88" s="73" t="inlineStr">
        <is>
          <t>—</t>
        </is>
      </c>
      <c r="D88" s="157" t="n"/>
      <c r="E88" s="76" t="inlineStr">
        <is>
          <t>—</t>
        </is>
      </c>
      <c r="F88" s="157" t="n"/>
      <c r="G88" s="76" t="inlineStr">
        <is>
          <t>—</t>
        </is>
      </c>
      <c r="H88" s="157" t="n"/>
      <c r="I88" s="76">
        <f>E88-G88</f>
        <v/>
      </c>
      <c r="J88" s="157" t="n"/>
      <c r="K88" s="76">
        <f>$H$79/100*($M$77-$K$77)</f>
        <v/>
      </c>
      <c r="L88" s="157" t="n"/>
      <c r="M88" s="76">
        <f>IFERROR( I88/(IF($K$78="0-5",5,IF($K$78="0-20",20,IF($K$78="4-20",16))))*100, 0)</f>
        <v/>
      </c>
      <c r="N88" s="157" t="n"/>
    </row>
    <row r="89" ht="15" customHeight="1" s="27">
      <c r="A89" s="71" t="n">
        <v>75</v>
      </c>
      <c r="B89" s="157" t="n"/>
      <c r="C89" s="73" t="inlineStr">
        <is>
          <t>—</t>
        </is>
      </c>
      <c r="D89" s="157" t="n"/>
      <c r="E89" s="76" t="inlineStr">
        <is>
          <t>—</t>
        </is>
      </c>
      <c r="F89" s="157" t="n"/>
      <c r="G89" s="76" t="inlineStr">
        <is>
          <t>—</t>
        </is>
      </c>
      <c r="H89" s="157" t="n"/>
      <c r="I89" s="76">
        <f>E89-G89</f>
        <v/>
      </c>
      <c r="J89" s="157" t="n"/>
      <c r="K89" s="76">
        <f>$H$79/100*($M$77-$K$77)</f>
        <v/>
      </c>
      <c r="L89" s="157" t="n"/>
      <c r="M89" s="76">
        <f>IFERROR( I89/(IF($K$78="0-5",5,IF($K$78="0-20",20,IF($K$78="4-20",16))))*100, 0)</f>
        <v/>
      </c>
      <c r="N89" s="157" t="n"/>
    </row>
    <row r="90" ht="15.75" customHeight="1" s="27" thickBot="1">
      <c r="A90" s="56" t="n">
        <v>95</v>
      </c>
      <c r="B90" s="174" t="n"/>
      <c r="C90" s="58" t="inlineStr">
        <is>
          <t>—</t>
        </is>
      </c>
      <c r="D90" s="174" t="n"/>
      <c r="E90" s="61" t="inlineStr">
        <is>
          <t>—</t>
        </is>
      </c>
      <c r="F90" s="174" t="n"/>
      <c r="G90" s="61" t="inlineStr">
        <is>
          <t>—</t>
        </is>
      </c>
      <c r="H90" s="174" t="n"/>
      <c r="I90" s="76">
        <f>E90-G90</f>
        <v/>
      </c>
      <c r="J90" s="157" t="n"/>
      <c r="K90" s="76">
        <f>$H$79/100*($M$77-$K$77)</f>
        <v/>
      </c>
      <c r="L90" s="157" t="n"/>
      <c r="M90" s="76">
        <f>IFERROR( I90/(IF($K$78="0-5",5,IF($K$78="0-20",20,IF($K$78="4-20",16))))*100, 0)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51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n"/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—</t>
        </is>
      </c>
      <c r="E97" s="45" t="n"/>
      <c r="H97" s="22" t="inlineStr">
        <is>
          <t>Сдал:</t>
        </is>
      </c>
      <c r="I97" s="55" t="inlineStr">
        <is>
          <t>—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2021-01-02T20:06:10Z</dcterms:modified>
  <cp:lastModifiedBy>Дмитрий Паньшин</cp:lastModifiedBy>
  <cp:lastPrinted>2020-12-19T17:40:25Z</cp:lastPrinted>
</cp:coreProperties>
</file>